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293D47-C60F-442A-9DF7-DFC2676160CE}" xr6:coauthVersionLast="47" xr6:coauthVersionMax="47" xr10:uidLastSave="{00000000-0000-0000-0000-000000000000}"/>
  <bookViews>
    <workbookView xWindow="-120" yWindow="-120" windowWidth="38640" windowHeight="15720"/>
  </bookViews>
  <sheets>
    <sheet name="ERA Pulp Stuff" sheetId="1" r:id="rId1"/>
    <sheet name="Corrugated" sheetId="2" r:id="rId2"/>
    <sheet name="Newsprint" sheetId="5" r:id="rId3"/>
    <sheet name="Sheet1" sheetId="4" r:id="rId4"/>
  </sheets>
  <externalReferences>
    <externalReference r:id="rId5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0" i="2" l="1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P48" i="2"/>
  <c r="FD14" i="1"/>
  <c r="FE14" i="1"/>
  <c r="FF14" i="1"/>
  <c r="FG14" i="1"/>
  <c r="FI14" i="1"/>
  <c r="FJ14" i="1"/>
  <c r="FK14" i="1"/>
  <c r="FL14" i="1"/>
  <c r="FM14" i="1"/>
  <c r="FN14" i="1"/>
  <c r="FO14" i="1"/>
  <c r="FU27" i="1"/>
  <c r="FU35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U45" i="1"/>
  <c r="FU53" i="1"/>
  <c r="FL55" i="1"/>
  <c r="FM55" i="1"/>
  <c r="FN55" i="1"/>
  <c r="FO55" i="1"/>
  <c r="FP55" i="1"/>
  <c r="FQ55" i="1"/>
  <c r="FR55" i="1"/>
  <c r="FS55" i="1"/>
  <c r="FT55" i="1"/>
  <c r="FU55" i="1"/>
  <c r="FU64" i="1"/>
  <c r="FJ72" i="1"/>
  <c r="FU72" i="1"/>
  <c r="FJ74" i="1"/>
  <c r="FL74" i="1"/>
  <c r="FM74" i="1"/>
  <c r="FN74" i="1"/>
  <c r="FO74" i="1"/>
  <c r="FP74" i="1"/>
  <c r="FQ74" i="1"/>
  <c r="FR74" i="1"/>
  <c r="FS74" i="1"/>
  <c r="FT74" i="1"/>
  <c r="FU74" i="1"/>
  <c r="CB15" i="4"/>
  <c r="CD15" i="4"/>
  <c r="CE15" i="4"/>
  <c r="CF15" i="4"/>
  <c r="CG15" i="4"/>
  <c r="CH15" i="4"/>
  <c r="CI15" i="4"/>
  <c r="CJ15" i="4"/>
  <c r="CK15" i="4"/>
  <c r="B22" i="4"/>
  <c r="C22" i="4"/>
  <c r="D22" i="4"/>
  <c r="E22" i="4"/>
  <c r="F22" i="4"/>
  <c r="G22" i="4"/>
  <c r="H22" i="4"/>
  <c r="I22" i="4"/>
  <c r="J22" i="4"/>
  <c r="K22" i="4"/>
  <c r="L22" i="4"/>
  <c r="M22" i="4"/>
  <c r="B24" i="4"/>
  <c r="C24" i="4"/>
  <c r="D24" i="4"/>
  <c r="E24" i="4"/>
  <c r="F24" i="4"/>
  <c r="G24" i="4"/>
  <c r="H24" i="4"/>
  <c r="I24" i="4"/>
  <c r="J24" i="4"/>
  <c r="K24" i="4"/>
  <c r="L24" i="4"/>
  <c r="M24" i="4"/>
  <c r="B27" i="4"/>
  <c r="C27" i="4"/>
  <c r="D27" i="4"/>
  <c r="E27" i="4"/>
  <c r="F27" i="4"/>
  <c r="G27" i="4"/>
  <c r="H27" i="4"/>
  <c r="I27" i="4"/>
  <c r="J27" i="4"/>
  <c r="K27" i="4"/>
  <c r="L27" i="4"/>
  <c r="M27" i="4"/>
  <c r="B29" i="4"/>
  <c r="C29" i="4"/>
  <c r="D29" i="4"/>
  <c r="E29" i="4"/>
  <c r="F29" i="4"/>
  <c r="G29" i="4"/>
  <c r="H29" i="4"/>
  <c r="I29" i="4"/>
  <c r="J29" i="4"/>
  <c r="K29" i="4"/>
  <c r="L29" i="4"/>
  <c r="M29" i="4"/>
  <c r="B32" i="4"/>
  <c r="C32" i="4"/>
  <c r="D32" i="4"/>
  <c r="E32" i="4"/>
  <c r="F32" i="4"/>
  <c r="G32" i="4"/>
  <c r="H32" i="4"/>
  <c r="I32" i="4"/>
  <c r="J32" i="4"/>
  <c r="K32" i="4"/>
  <c r="L32" i="4"/>
  <c r="M32" i="4"/>
  <c r="B34" i="4"/>
  <c r="C34" i="4"/>
  <c r="D34" i="4"/>
  <c r="E34" i="4"/>
  <c r="F34" i="4"/>
  <c r="G34" i="4"/>
  <c r="H34" i="4"/>
  <c r="I34" i="4"/>
  <c r="J34" i="4"/>
  <c r="K34" i="4"/>
  <c r="L34" i="4"/>
  <c r="M34" i="4"/>
  <c r="B36" i="4"/>
  <c r="C36" i="4"/>
  <c r="D36" i="4"/>
  <c r="E36" i="4"/>
  <c r="F36" i="4"/>
  <c r="G36" i="4"/>
  <c r="H36" i="4"/>
  <c r="I36" i="4"/>
  <c r="J36" i="4"/>
  <c r="K36" i="4"/>
  <c r="L36" i="4"/>
  <c r="M36" i="4"/>
</calcChain>
</file>

<file path=xl/sharedStrings.xml><?xml version="1.0" encoding="utf-8"?>
<sst xmlns="http://schemas.openxmlformats.org/spreadsheetml/2006/main" count="251" uniqueCount="151">
  <si>
    <t>US</t>
  </si>
  <si>
    <t>Total</t>
  </si>
  <si>
    <t>Exports</t>
  </si>
  <si>
    <t>ERA Pulp</t>
  </si>
  <si>
    <t>Canada</t>
  </si>
  <si>
    <t>Production</t>
  </si>
  <si>
    <t>USA</t>
  </si>
  <si>
    <t>Finland</t>
  </si>
  <si>
    <t>Sweden</t>
  </si>
  <si>
    <t>Norway</t>
  </si>
  <si>
    <t>NORSCAN Total</t>
  </si>
  <si>
    <t xml:space="preserve">Other </t>
  </si>
  <si>
    <t>World</t>
  </si>
  <si>
    <t>Chile</t>
  </si>
  <si>
    <t>Brazil</t>
  </si>
  <si>
    <t>Portugal</t>
  </si>
  <si>
    <t>Spain</t>
  </si>
  <si>
    <t>Norscan Total</t>
  </si>
  <si>
    <t>Equity Research Associates</t>
  </si>
  <si>
    <t>France/Belgium</t>
  </si>
  <si>
    <t>Other total</t>
  </si>
  <si>
    <t>Shipments</t>
  </si>
  <si>
    <t>US Consumer Market Pulp Inventory</t>
  </si>
  <si>
    <t>Japan</t>
  </si>
  <si>
    <t>Corrugated Shipments</t>
  </si>
  <si>
    <t>wks of supply</t>
  </si>
  <si>
    <t>Inventory in Corrugated Plants</t>
  </si>
  <si>
    <t xml:space="preserve"> </t>
  </si>
  <si>
    <t>Inventory</t>
  </si>
  <si>
    <t>Imports</t>
  </si>
  <si>
    <t>Korea</t>
  </si>
  <si>
    <t>AFPA</t>
  </si>
  <si>
    <t>Inventory in Box Plants and Mills</t>
  </si>
  <si>
    <t>World Total</t>
  </si>
  <si>
    <t>RISI  NBSK US</t>
  </si>
  <si>
    <t>Total Paperboard Production</t>
  </si>
  <si>
    <t>European Consumption</t>
  </si>
  <si>
    <t>Prev Inv Prod</t>
  </si>
  <si>
    <t>Prev Inv Cons</t>
  </si>
  <si>
    <t>New Inv Prod</t>
  </si>
  <si>
    <t>New Inv Cons</t>
  </si>
  <si>
    <t>Change in Inv</t>
  </si>
  <si>
    <t>Pred Change Inv</t>
  </si>
  <si>
    <t>12 mo avg</t>
  </si>
  <si>
    <t>pct of 12 mo avg</t>
  </si>
  <si>
    <t>US Printing and Writing</t>
  </si>
  <si>
    <t xml:space="preserve"> Shipments</t>
  </si>
  <si>
    <t xml:space="preserve">    UNC GR</t>
  </si>
  <si>
    <t xml:space="preserve">    CTD FRS</t>
  </si>
  <si>
    <t xml:space="preserve">    CTG GR</t>
  </si>
  <si>
    <t xml:space="preserve">    UNC FR</t>
  </si>
  <si>
    <t xml:space="preserve">  Inventories</t>
  </si>
  <si>
    <t>ERA Flash Report</t>
  </si>
  <si>
    <t>Merchants</t>
  </si>
  <si>
    <t>Producers</t>
  </si>
  <si>
    <t>Consumers</t>
  </si>
  <si>
    <t>P&amp;W Paper Inventory</t>
  </si>
  <si>
    <t>Total ContainerBoard</t>
  </si>
  <si>
    <t>Containerboard Domestic</t>
  </si>
  <si>
    <t xml:space="preserve">   Total Linerboard</t>
  </si>
  <si>
    <t xml:space="preserve">     UBK</t>
  </si>
  <si>
    <t xml:space="preserve">     Solid Bleached</t>
  </si>
  <si>
    <t xml:space="preserve">     Rcyd</t>
  </si>
  <si>
    <t xml:space="preserve">   Medium</t>
  </si>
  <si>
    <t xml:space="preserve">     Semichem</t>
  </si>
  <si>
    <t>Other Domestic Use</t>
  </si>
  <si>
    <t>Containerboard for Export</t>
  </si>
  <si>
    <t>Linterboard at Mills</t>
  </si>
  <si>
    <t>Medium at Mills</t>
  </si>
  <si>
    <t>Total at Mills</t>
  </si>
  <si>
    <t>Total Inventories</t>
  </si>
  <si>
    <t>Import/Exports</t>
  </si>
  <si>
    <t xml:space="preserve">   Kraft Paperboard</t>
  </si>
  <si>
    <t xml:space="preserve">   Semi Chemical</t>
  </si>
  <si>
    <t xml:space="preserve">   Other Paperboard</t>
  </si>
  <si>
    <t>Total Paperboard</t>
  </si>
  <si>
    <t>Total From Canada</t>
  </si>
  <si>
    <t>Contiaerboard at Box plants</t>
  </si>
  <si>
    <t>Inventory Levels - The Flash Report</t>
  </si>
  <si>
    <t>World Downtime</t>
  </si>
  <si>
    <t>Fibre Box Association Inventory Report</t>
  </si>
  <si>
    <t>Consumption in Tons</t>
  </si>
  <si>
    <t>Wks of supply</t>
  </si>
  <si>
    <t>Corrugated Shioments until date</t>
  </si>
  <si>
    <t>Consumption in Tons until date</t>
  </si>
  <si>
    <t>Inventory in Mills</t>
  </si>
  <si>
    <t>Shipping days</t>
  </si>
  <si>
    <t>Price 42#Linerboard</t>
  </si>
  <si>
    <t>Capacity New</t>
  </si>
  <si>
    <t>Newsprint</t>
  </si>
  <si>
    <t xml:space="preserve">     Production US</t>
  </si>
  <si>
    <t xml:space="preserve">     Production Canada</t>
  </si>
  <si>
    <t xml:space="preserve">     Operating Rate US</t>
  </si>
  <si>
    <t xml:space="preserve">     Operating Rate Canada</t>
  </si>
  <si>
    <t xml:space="preserve">     Total Production</t>
  </si>
  <si>
    <t xml:space="preserve">     NA Operating Rate</t>
  </si>
  <si>
    <t xml:space="preserve">     Total Shipments</t>
  </si>
  <si>
    <t xml:space="preserve">     Shipments from US to NA</t>
  </si>
  <si>
    <t xml:space="preserve">     Shipments from US Overseas</t>
  </si>
  <si>
    <t xml:space="preserve">     Total US Shipments</t>
  </si>
  <si>
    <t xml:space="preserve">     Shipments from Canada to NA</t>
  </si>
  <si>
    <t xml:space="preserve">     Shipments from Canada Overseas</t>
  </si>
  <si>
    <t xml:space="preserve">     Total Canada Shipments</t>
  </si>
  <si>
    <t xml:space="preserve">     Shipments from NA to NA</t>
  </si>
  <si>
    <t xml:space="preserve">     Shipments from NA Overseas</t>
  </si>
  <si>
    <t xml:space="preserve">          of US News</t>
  </si>
  <si>
    <t xml:space="preserve">          of Canadian News</t>
  </si>
  <si>
    <t xml:space="preserve">          imports outside of NA</t>
  </si>
  <si>
    <t>NA Production</t>
  </si>
  <si>
    <t>NA Operating Rate</t>
  </si>
  <si>
    <t>NA Shipments</t>
  </si>
  <si>
    <t>NA Exports</t>
  </si>
  <si>
    <t>NA Imports</t>
  </si>
  <si>
    <t xml:space="preserve">      US Demand</t>
  </si>
  <si>
    <t xml:space="preserve">     Total US Demand</t>
  </si>
  <si>
    <t xml:space="preserve">      Canadian Demand</t>
  </si>
  <si>
    <t xml:space="preserve">     Total Canadian Demand</t>
  </si>
  <si>
    <t xml:space="preserve">      NA Demand</t>
  </si>
  <si>
    <t xml:space="preserve">     Total NA Demand</t>
  </si>
  <si>
    <t>NA Demand</t>
  </si>
  <si>
    <t>Saar</t>
  </si>
  <si>
    <t>Inventories</t>
  </si>
  <si>
    <t>Days Supply</t>
  </si>
  <si>
    <t>Mill Stocks US</t>
  </si>
  <si>
    <t>Mill Stocks Canada</t>
  </si>
  <si>
    <t>Total Mill Stocks</t>
  </si>
  <si>
    <t>North American Newsprint Statistics</t>
  </si>
  <si>
    <t>Pulp and Paper Products Council</t>
  </si>
  <si>
    <t>RISI's Data</t>
  </si>
  <si>
    <t>Total Linerboard</t>
  </si>
  <si>
    <t>Total  US Consumption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</si>
  <si>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</si>
  <si>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</si>
  <si>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</si>
  <si>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</si>
  <si>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</si>
  <si>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</si>
  <si>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</si>
  <si>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</si>
  <si>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</si>
  <si>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</si>
  <si>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</si>
  <si>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</si>
  <si>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Consumer Total Pulp</t>
  </si>
  <si>
    <t>Source: Valois Monthly</t>
  </si>
  <si>
    <t>Maintained by: M. Causholli/EIM Fundamentals</t>
  </si>
  <si>
    <t>Last Updated: 7/13/01</t>
  </si>
  <si>
    <t>UTIPULP Stocks</t>
  </si>
  <si>
    <t>UTIPULP Consumption</t>
  </si>
  <si>
    <t>UTIPULP stocks in days</t>
  </si>
  <si>
    <t>Operating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</si>
</sst>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_r_)"/>
    <numFmt numFmtId="166" formatCode="#,##0_e"/>
    <numFmt numFmtId="167" formatCode="#,##0&quot;r&quot;_)"/>
    <numFmt numFmtId="168" formatCode="_(&quot;$&quot;* #,##0_);_(&quot;$&quot;* \(#,##0\);_(&quot;$&quot;* &quot;-&quot;??_);_(@_)"/>
    <numFmt numFmtId="169" formatCode="_(* #,##0.0_);_(* \(#,##0.0\);_(* &quot;-&quot;??_);_(@_)"/>
    <numFmt numFmtId="170" formatCode="#,##0.0_);\(#,##0.0\)"/>
  </numFmts>
  <fonts count="18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b/>
      <sz val="14"/>
      <name val="Arial"/>
      <family val="2"/>
    </font>
    <font>
      <sz val="10"/>
      <name val="Univers (W1)"/>
    </font>
    <font>
      <sz val="10"/>
      <name val="Arial"/>
      <family val="2"/>
    </font>
    <font>
      <sz val="10"/>
      <name val="Univers"/>
      <family val="2"/>
    </font>
    <font>
      <b/>
      <sz val="10"/>
      <name val="Arial"/>
      <family val="2"/>
    </font>
    <font>
      <b/>
      <sz val="10"/>
      <name val="Arial"/>
    </font>
    <font>
      <i/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10"/>
      <name val="Arial"/>
      <family val="2"/>
    </font>
    <font>
      <sz val="12"/>
      <name val="Arial MT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64" fontId="1" fillId="0" borderId="0" xfId="1" applyNumberFormat="1"/>
    <xf numFmtId="0" fontId="0" fillId="0" borderId="0" xfId="0" applyFill="1"/>
    <xf numFmtId="17" fontId="1" fillId="0" borderId="0" xfId="1" applyNumberFormat="1"/>
    <xf numFmtId="17" fontId="1" fillId="0" borderId="0" xfId="1" applyNumberFormat="1" applyFont="1"/>
    <xf numFmtId="17" fontId="0" fillId="0" borderId="0" xfId="0" applyNumberFormat="1" applyFill="1"/>
    <xf numFmtId="164" fontId="1" fillId="0" borderId="0" xfId="1" applyNumberFormat="1" applyFont="1"/>
    <xf numFmtId="164" fontId="5" fillId="0" borderId="0" xfId="1" applyNumberFormat="1" applyFont="1"/>
    <xf numFmtId="0" fontId="5" fillId="0" borderId="0" xfId="0" applyFont="1"/>
    <xf numFmtId="0" fontId="5" fillId="0" borderId="0" xfId="0" applyFont="1" applyFill="1"/>
    <xf numFmtId="164" fontId="5" fillId="0" borderId="0" xfId="1" applyNumberFormat="1" applyFont="1" applyFill="1"/>
    <xf numFmtId="164" fontId="0" fillId="0" borderId="0" xfId="0" applyNumberFormat="1"/>
    <xf numFmtId="0" fontId="1" fillId="0" borderId="0" xfId="0" applyFont="1"/>
    <xf numFmtId="164" fontId="1" fillId="0" borderId="0" xfId="1" applyNumberFormat="1" applyFill="1"/>
    <xf numFmtId="164" fontId="6" fillId="0" borderId="0" xfId="2" applyNumberFormat="1" applyFont="1"/>
    <xf numFmtId="165" fontId="6" fillId="0" borderId="0" xfId="2" applyNumberFormat="1" applyFont="1"/>
    <xf numFmtId="167" fontId="6" fillId="0" borderId="0" xfId="2" applyNumberFormat="1" applyFont="1"/>
    <xf numFmtId="43" fontId="1" fillId="0" borderId="0" xfId="1"/>
    <xf numFmtId="0" fontId="7" fillId="0" borderId="0" xfId="0" applyFont="1"/>
    <xf numFmtId="0" fontId="9" fillId="0" borderId="0" xfId="0" applyFont="1"/>
    <xf numFmtId="17" fontId="8" fillId="0" borderId="0" xfId="0" applyNumberFormat="1" applyFont="1"/>
    <xf numFmtId="43" fontId="1" fillId="0" borderId="0" xfId="1" applyFont="1"/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0" fontId="0" fillId="0" borderId="0" xfId="0" applyBorder="1"/>
    <xf numFmtId="164" fontId="1" fillId="0" borderId="0" xfId="1" applyNumberFormat="1" applyBorder="1"/>
    <xf numFmtId="164" fontId="1" fillId="0" borderId="0" xfId="1" applyNumberFormat="1" applyBorder="1" applyAlignment="1">
      <alignment horizontal="right"/>
    </xf>
    <xf numFmtId="43" fontId="1" fillId="0" borderId="0" xfId="1" applyBorder="1"/>
    <xf numFmtId="43" fontId="1" fillId="0" borderId="0" xfId="1" applyFont="1" applyBorder="1"/>
    <xf numFmtId="0" fontId="0" fillId="0" borderId="0" xfId="0" applyBorder="1" applyAlignment="1">
      <alignment horizontal="right"/>
    </xf>
    <xf numFmtId="43" fontId="1" fillId="0" borderId="0" xfId="1" applyBorder="1" applyAlignment="1">
      <alignment horizontal="right"/>
    </xf>
    <xf numFmtId="169" fontId="1" fillId="0" borderId="0" xfId="1" applyNumberFormat="1" applyBorder="1" applyAlignment="1">
      <alignment horizontal="right"/>
    </xf>
    <xf numFmtId="0" fontId="0" fillId="0" borderId="1" xfId="0" applyBorder="1"/>
    <xf numFmtId="17" fontId="1" fillId="0" borderId="0" xfId="0" applyNumberFormat="1" applyFont="1"/>
    <xf numFmtId="164" fontId="1" fillId="0" borderId="0" xfId="1" applyNumberFormat="1" applyFont="1" applyBorder="1" applyAlignment="1">
      <alignment horizontal="right"/>
    </xf>
    <xf numFmtId="0" fontId="1" fillId="0" borderId="0" xfId="0" applyFont="1" applyBorder="1"/>
    <xf numFmtId="43" fontId="1" fillId="0" borderId="0" xfId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5" fillId="0" borderId="0" xfId="0" applyFont="1" applyBorder="1"/>
    <xf numFmtId="0" fontId="10" fillId="0" borderId="0" xfId="0" applyFont="1" applyBorder="1"/>
    <xf numFmtId="43" fontId="10" fillId="0" borderId="0" xfId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169" fontId="10" fillId="0" borderId="0" xfId="1" applyNumberFormat="1" applyFont="1" applyBorder="1" applyAlignment="1">
      <alignment horizontal="right"/>
    </xf>
    <xf numFmtId="0" fontId="10" fillId="0" borderId="0" xfId="0" applyFont="1"/>
    <xf numFmtId="0" fontId="10" fillId="0" borderId="1" xfId="0" applyFont="1" applyBorder="1"/>
    <xf numFmtId="0" fontId="5" fillId="0" borderId="1" xfId="0" applyFont="1" applyBorder="1"/>
    <xf numFmtId="164" fontId="10" fillId="0" borderId="0" xfId="1" applyNumberFormat="1" applyFont="1" applyAlignment="1">
      <alignment horizontal="right"/>
    </xf>
    <xf numFmtId="0" fontId="7" fillId="2" borderId="0" xfId="0" applyFont="1" applyFill="1"/>
    <xf numFmtId="0" fontId="0" fillId="2" borderId="0" xfId="0" applyFill="1"/>
    <xf numFmtId="0" fontId="1" fillId="2" borderId="0" xfId="0" applyFont="1" applyFill="1"/>
    <xf numFmtId="0" fontId="10" fillId="2" borderId="0" xfId="0" applyFont="1" applyFill="1"/>
    <xf numFmtId="0" fontId="5" fillId="2" borderId="0" xfId="0" applyFont="1" applyFill="1"/>
    <xf numFmtId="0" fontId="11" fillId="0" borderId="0" xfId="0" applyFont="1"/>
    <xf numFmtId="0" fontId="12" fillId="0" borderId="0" xfId="0" applyFont="1"/>
    <xf numFmtId="9" fontId="1" fillId="0" borderId="0" xfId="6"/>
    <xf numFmtId="9" fontId="0" fillId="0" borderId="0" xfId="0" applyNumberFormat="1"/>
    <xf numFmtId="43" fontId="10" fillId="0" borderId="0" xfId="1" applyFont="1" applyFill="1" applyBorder="1" applyAlignment="1">
      <alignment horizontal="right"/>
    </xf>
    <xf numFmtId="164" fontId="10" fillId="0" borderId="0" xfId="1" applyNumberFormat="1" applyFont="1" applyFill="1" applyBorder="1" applyAlignment="1">
      <alignment horizontal="right"/>
    </xf>
    <xf numFmtId="43" fontId="1" fillId="0" borderId="0" xfId="1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3" fontId="1" fillId="0" borderId="0" xfId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0" fillId="0" borderId="0" xfId="0" applyFont="1" applyFill="1" applyBorder="1"/>
    <xf numFmtId="0" fontId="5" fillId="0" borderId="0" xfId="0" applyFont="1" applyFill="1" applyBorder="1"/>
    <xf numFmtId="0" fontId="0" fillId="0" borderId="0" xfId="0" applyNumberFormat="1" applyFill="1" applyBorder="1"/>
    <xf numFmtId="164" fontId="1" fillId="0" borderId="0" xfId="1" applyNumberFormat="1" applyFill="1" applyBorder="1"/>
    <xf numFmtId="164" fontId="1" fillId="0" borderId="0" xfId="1" applyNumberFormat="1" applyFill="1" applyBorder="1" applyAlignment="1">
      <alignment horizontal="right"/>
    </xf>
    <xf numFmtId="0" fontId="8" fillId="0" borderId="0" xfId="0" applyFont="1" applyFill="1"/>
    <xf numFmtId="170" fontId="14" fillId="0" borderId="0" xfId="5" applyNumberFormat="1" applyFont="1" applyFill="1" applyBorder="1" applyAlignment="1" applyProtection="1">
      <alignment vertical="center"/>
    </xf>
    <xf numFmtId="164" fontId="5" fillId="0" borderId="0" xfId="1" applyNumberFormat="1" applyFont="1" applyFill="1" applyBorder="1" applyAlignment="1">
      <alignment horizontal="right"/>
    </xf>
    <xf numFmtId="169" fontId="14" fillId="0" borderId="0" xfId="1" applyNumberFormat="1" applyFont="1" applyFill="1" applyBorder="1" applyAlignment="1" applyProtection="1"/>
    <xf numFmtId="170" fontId="14" fillId="0" borderId="0" xfId="5" applyNumberFormat="1" applyFont="1" applyFill="1" applyBorder="1" applyAlignment="1" applyProtection="1"/>
    <xf numFmtId="0" fontId="5" fillId="0" borderId="1" xfId="0" applyFont="1" applyFill="1" applyBorder="1"/>
    <xf numFmtId="169" fontId="14" fillId="0" borderId="0" xfId="1" applyNumberFormat="1" applyFont="1" applyFill="1" applyBorder="1" applyAlignment="1"/>
    <xf numFmtId="0" fontId="14" fillId="0" borderId="0" xfId="5" applyFont="1" applyFill="1" applyBorder="1" applyAlignment="1"/>
    <xf numFmtId="6" fontId="5" fillId="0" borderId="0" xfId="0" applyNumberFormat="1" applyFont="1" applyFill="1" applyBorder="1" applyAlignment="1">
      <alignment horizontal="right"/>
    </xf>
    <xf numFmtId="168" fontId="5" fillId="0" borderId="0" xfId="3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43" fontId="5" fillId="0" borderId="0" xfId="1" applyFont="1" applyFill="1" applyBorder="1" applyAlignment="1">
      <alignment horizontal="right"/>
    </xf>
    <xf numFmtId="170" fontId="5" fillId="0" borderId="0" xfId="0" applyNumberFormat="1" applyFont="1" applyFill="1" applyBorder="1"/>
    <xf numFmtId="164" fontId="5" fillId="0" borderId="0" xfId="1" applyNumberFormat="1" applyFont="1" applyFill="1" applyBorder="1"/>
    <xf numFmtId="43" fontId="5" fillId="0" borderId="0" xfId="1" applyFont="1" applyFill="1" applyBorder="1"/>
    <xf numFmtId="0" fontId="0" fillId="0" borderId="0" xfId="0" applyNumberFormat="1"/>
    <xf numFmtId="0" fontId="1" fillId="0" borderId="0" xfId="1" applyNumberFormat="1"/>
    <xf numFmtId="0" fontId="2" fillId="0" borderId="0" xfId="0" applyNumberFormat="1" applyFont="1"/>
    <xf numFmtId="0" fontId="1" fillId="0" borderId="0" xfId="6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0" xfId="0" applyNumberFormat="1" applyFill="1"/>
    <xf numFmtId="164" fontId="8" fillId="0" borderId="0" xfId="0" applyNumberFormat="1" applyFont="1"/>
    <xf numFmtId="164" fontId="8" fillId="0" borderId="0" xfId="1" applyNumberFormat="1" applyFont="1"/>
    <xf numFmtId="2" fontId="0" fillId="0" borderId="0" xfId="0" applyNumberFormat="1"/>
    <xf numFmtId="0" fontId="15" fillId="0" borderId="0" xfId="0" applyFont="1"/>
    <xf numFmtId="164" fontId="15" fillId="0" borderId="0" xfId="1" applyNumberFormat="1" applyFont="1"/>
    <xf numFmtId="164" fontId="15" fillId="0" borderId="0" xfId="1" applyNumberFormat="1" applyFont="1" applyFill="1"/>
    <xf numFmtId="17" fontId="15" fillId="0" borderId="0" xfId="1" applyNumberFormat="1" applyFont="1"/>
    <xf numFmtId="17" fontId="15" fillId="0" borderId="0" xfId="0" applyNumberFormat="1" applyFont="1"/>
    <xf numFmtId="17" fontId="15" fillId="0" borderId="0" xfId="0" applyNumberFormat="1" applyFont="1" applyFill="1"/>
    <xf numFmtId="0" fontId="16" fillId="0" borderId="0" xfId="0" applyFont="1"/>
    <xf numFmtId="164" fontId="15" fillId="0" borderId="0" xfId="0" applyNumberFormat="1" applyFont="1"/>
    <xf numFmtId="0" fontId="15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3" fontId="1" fillId="0" borderId="0" xfId="4" applyNumberFormat="1" applyAlignment="1">
      <alignment horizontal="right"/>
    </xf>
    <xf numFmtId="1" fontId="1" fillId="0" borderId="0" xfId="4" applyNumberFormat="1"/>
    <xf numFmtId="3" fontId="1" fillId="0" borderId="0" xfId="4" applyNumberFormat="1" applyAlignment="1">
      <alignment horizontal="center"/>
    </xf>
    <xf numFmtId="0" fontId="1" fillId="0" borderId="0" xfId="4"/>
    <xf numFmtId="1" fontId="5" fillId="0" borderId="0" xfId="4" applyNumberFormat="1" applyFont="1"/>
    <xf numFmtId="1" fontId="1" fillId="0" borderId="0" xfId="4" applyNumberFormat="1" applyAlignment="1">
      <alignment horizontal="right"/>
    </xf>
    <xf numFmtId="3" fontId="1" fillId="0" borderId="0" xfId="4" applyNumberFormat="1"/>
    <xf numFmtId="164" fontId="6" fillId="0" borderId="0" xfId="2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165" fontId="6" fillId="0" borderId="0" xfId="2" applyNumberFormat="1" applyFont="1" applyAlignment="1">
      <alignment horizontal="right"/>
    </xf>
    <xf numFmtId="166" fontId="6" fillId="0" borderId="0" xfId="2" applyNumberFormat="1" applyFont="1" applyAlignment="1">
      <alignment horizontal="right"/>
    </xf>
    <xf numFmtId="167" fontId="6" fillId="0" borderId="0" xfId="2" applyNumberFormat="1" applyFont="1" applyAlignment="1">
      <alignment horizontal="right"/>
    </xf>
    <xf numFmtId="0" fontId="1" fillId="0" borderId="0" xfId="4" applyAlignment="1">
      <alignment horizontal="right"/>
    </xf>
    <xf numFmtId="1" fontId="5" fillId="0" borderId="0" xfId="4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17" fillId="0" borderId="0" xfId="0" applyFont="1"/>
    <xf numFmtId="164" fontId="7" fillId="0" borderId="0" xfId="1" applyNumberFormat="1" applyFont="1"/>
    <xf numFmtId="9" fontId="0" fillId="0" borderId="0" xfId="6" applyFont="1"/>
  </cellXfs>
  <cellStyles count="7">
    <cellStyle name="Comma" xfId="1" builtinId="3"/>
    <cellStyle name="Comma_mvfina~1" xfId="2"/>
    <cellStyle name="Currency" xfId="3" builtinId="4"/>
    <cellStyle name="Normal" xfId="0" builtinId="0"/>
    <cellStyle name="Normal_Consumers pulp inventories" xfId="4"/>
    <cellStyle name="Normal_Corrugated" xfId="5"/>
    <cellStyle name="Percent" xfId="6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54247303207871E-2"/>
          <c:y val="0.10316456870345969"/>
          <c:w val="0.89650630816327348"/>
          <c:h val="0.81034104771911075"/>
        </c:manualLayout>
      </c:layout>
      <c:lineChart>
        <c:grouping val="standard"/>
        <c:varyColors val="0"/>
        <c:ser>
          <c:idx val="0"/>
          <c:order val="0"/>
          <c:tx>
            <c:v>NorScan Prod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'ERA Pulp Stuff'!$AN$5:$FS$5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35613</c:v>
                </c:pt>
                <c:pt idx="91">
                  <c:v>35644</c:v>
                </c:pt>
                <c:pt idx="92">
                  <c:v>35675</c:v>
                </c:pt>
                <c:pt idx="93">
                  <c:v>35706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'ERA Pulp Stuff'!$AN$64:$FS$64</c:f>
              <c:numCache>
                <c:formatCode>_(* #,##0_);_(* \(#,##0\);_(* "-"??_);_(@_)</c:formatCode>
                <c:ptCount val="136"/>
                <c:pt idx="0">
                  <c:v>1644000</c:v>
                </c:pt>
                <c:pt idx="1">
                  <c:v>1445000</c:v>
                </c:pt>
                <c:pt idx="2">
                  <c:v>1476000</c:v>
                </c:pt>
                <c:pt idx="3">
                  <c:v>1408000</c:v>
                </c:pt>
                <c:pt idx="4">
                  <c:v>1463000</c:v>
                </c:pt>
                <c:pt idx="5">
                  <c:v>1425000</c:v>
                </c:pt>
                <c:pt idx="6">
                  <c:v>1565000</c:v>
                </c:pt>
                <c:pt idx="7">
                  <c:v>1441000</c:v>
                </c:pt>
                <c:pt idx="8">
                  <c:v>1261000</c:v>
                </c:pt>
                <c:pt idx="9">
                  <c:v>1496000</c:v>
                </c:pt>
                <c:pt idx="10">
                  <c:v>1418000</c:v>
                </c:pt>
                <c:pt idx="11">
                  <c:v>1394000</c:v>
                </c:pt>
                <c:pt idx="12">
                  <c:v>1537000</c:v>
                </c:pt>
                <c:pt idx="13">
                  <c:v>1547000</c:v>
                </c:pt>
                <c:pt idx="14">
                  <c:v>1530000</c:v>
                </c:pt>
                <c:pt idx="15">
                  <c:v>1424000</c:v>
                </c:pt>
                <c:pt idx="16">
                  <c:v>1496000</c:v>
                </c:pt>
                <c:pt idx="17">
                  <c:v>1462000</c:v>
                </c:pt>
                <c:pt idx="18">
                  <c:v>1461000</c:v>
                </c:pt>
                <c:pt idx="19">
                  <c:v>1548000</c:v>
                </c:pt>
                <c:pt idx="20">
                  <c:v>1270000</c:v>
                </c:pt>
                <c:pt idx="21">
                  <c:v>1502000</c:v>
                </c:pt>
                <c:pt idx="22">
                  <c:v>1551000</c:v>
                </c:pt>
                <c:pt idx="23">
                  <c:v>1513000</c:v>
                </c:pt>
                <c:pt idx="24">
                  <c:v>1681000</c:v>
                </c:pt>
                <c:pt idx="25">
                  <c:v>1616000</c:v>
                </c:pt>
                <c:pt idx="26">
                  <c:v>1769000</c:v>
                </c:pt>
                <c:pt idx="27">
                  <c:v>1648000</c:v>
                </c:pt>
                <c:pt idx="28">
                  <c:v>1589000</c:v>
                </c:pt>
                <c:pt idx="29">
                  <c:v>1487000</c:v>
                </c:pt>
                <c:pt idx="30">
                  <c:v>1574000</c:v>
                </c:pt>
                <c:pt idx="31">
                  <c:v>1743000</c:v>
                </c:pt>
                <c:pt idx="32">
                  <c:v>1584000</c:v>
                </c:pt>
                <c:pt idx="33">
                  <c:v>1593000</c:v>
                </c:pt>
                <c:pt idx="34">
                  <c:v>1564000</c:v>
                </c:pt>
                <c:pt idx="35">
                  <c:v>1696000</c:v>
                </c:pt>
                <c:pt idx="36">
                  <c:v>1654000</c:v>
                </c:pt>
                <c:pt idx="37">
                  <c:v>1550000</c:v>
                </c:pt>
                <c:pt idx="38">
                  <c:v>1680000</c:v>
                </c:pt>
                <c:pt idx="39">
                  <c:v>1562000</c:v>
                </c:pt>
                <c:pt idx="40">
                  <c:v>1524000</c:v>
                </c:pt>
                <c:pt idx="41">
                  <c:v>1637000</c:v>
                </c:pt>
                <c:pt idx="42">
                  <c:v>1641000</c:v>
                </c:pt>
                <c:pt idx="43">
                  <c:v>1659000</c:v>
                </c:pt>
                <c:pt idx="44">
                  <c:v>1437000</c:v>
                </c:pt>
                <c:pt idx="45">
                  <c:v>1491000</c:v>
                </c:pt>
                <c:pt idx="46">
                  <c:v>1629000</c:v>
                </c:pt>
                <c:pt idx="47">
                  <c:v>1643000</c:v>
                </c:pt>
                <c:pt idx="48">
                  <c:v>1761000</c:v>
                </c:pt>
                <c:pt idx="49">
                  <c:v>1612000</c:v>
                </c:pt>
                <c:pt idx="50">
                  <c:v>1750000</c:v>
                </c:pt>
                <c:pt idx="51">
                  <c:v>1686000</c:v>
                </c:pt>
                <c:pt idx="52">
                  <c:v>1659000</c:v>
                </c:pt>
                <c:pt idx="53">
                  <c:v>1809000</c:v>
                </c:pt>
                <c:pt idx="54">
                  <c:v>1825000</c:v>
                </c:pt>
                <c:pt idx="55">
                  <c:v>1773000</c:v>
                </c:pt>
                <c:pt idx="56">
                  <c:v>1573000</c:v>
                </c:pt>
                <c:pt idx="57">
                  <c:v>1729000</c:v>
                </c:pt>
                <c:pt idx="58">
                  <c:v>1746000</c:v>
                </c:pt>
                <c:pt idx="59">
                  <c:v>1723000</c:v>
                </c:pt>
                <c:pt idx="60">
                  <c:v>1861000</c:v>
                </c:pt>
                <c:pt idx="61">
                  <c:v>1694000</c:v>
                </c:pt>
                <c:pt idx="62">
                  <c:v>1871000</c:v>
                </c:pt>
                <c:pt idx="63">
                  <c:v>1789000</c:v>
                </c:pt>
                <c:pt idx="64">
                  <c:v>1720000</c:v>
                </c:pt>
                <c:pt idx="65">
                  <c:v>1780000</c:v>
                </c:pt>
                <c:pt idx="66">
                  <c:v>1978000</c:v>
                </c:pt>
                <c:pt idx="67">
                  <c:v>1810000</c:v>
                </c:pt>
                <c:pt idx="68">
                  <c:v>1839000</c:v>
                </c:pt>
                <c:pt idx="69">
                  <c:v>1749000</c:v>
                </c:pt>
                <c:pt idx="70">
                  <c:v>1652000</c:v>
                </c:pt>
                <c:pt idx="71">
                  <c:v>1670000</c:v>
                </c:pt>
                <c:pt idx="72">
                  <c:v>1712000</c:v>
                </c:pt>
                <c:pt idx="73">
                  <c:v>1601000</c:v>
                </c:pt>
                <c:pt idx="74">
                  <c:v>1560000</c:v>
                </c:pt>
                <c:pt idx="75">
                  <c:v>1556000</c:v>
                </c:pt>
                <c:pt idx="76">
                  <c:v>1655000</c:v>
                </c:pt>
                <c:pt idx="77">
                  <c:v>1671000</c:v>
                </c:pt>
                <c:pt idx="78">
                  <c:v>1915000</c:v>
                </c:pt>
                <c:pt idx="79">
                  <c:v>1839000</c:v>
                </c:pt>
                <c:pt idx="80">
                  <c:v>1693000</c:v>
                </c:pt>
                <c:pt idx="81">
                  <c:v>1805000</c:v>
                </c:pt>
                <c:pt idx="82">
                  <c:v>1763000</c:v>
                </c:pt>
                <c:pt idx="83">
                  <c:v>1734000</c:v>
                </c:pt>
                <c:pt idx="84">
                  <c:v>1857000</c:v>
                </c:pt>
                <c:pt idx="85">
                  <c:v>1798000</c:v>
                </c:pt>
                <c:pt idx="86">
                  <c:v>1822000</c:v>
                </c:pt>
                <c:pt idx="87">
                  <c:v>1787000</c:v>
                </c:pt>
                <c:pt idx="88">
                  <c:v>1736000</c:v>
                </c:pt>
                <c:pt idx="89">
                  <c:v>1834000</c:v>
                </c:pt>
                <c:pt idx="90">
                  <c:v>1957000</c:v>
                </c:pt>
                <c:pt idx="91">
                  <c:v>1830000</c:v>
                </c:pt>
                <c:pt idx="92">
                  <c:v>1661000</c:v>
                </c:pt>
                <c:pt idx="93">
                  <c:v>1787000</c:v>
                </c:pt>
                <c:pt idx="94">
                  <c:v>1787000</c:v>
                </c:pt>
                <c:pt idx="95">
                  <c:v>1707000</c:v>
                </c:pt>
                <c:pt idx="96">
                  <c:v>1748000</c:v>
                </c:pt>
                <c:pt idx="97">
                  <c:v>1601000</c:v>
                </c:pt>
                <c:pt idx="98">
                  <c:v>1747000</c:v>
                </c:pt>
                <c:pt idx="99">
                  <c:v>1719000</c:v>
                </c:pt>
                <c:pt idx="100">
                  <c:v>1691000</c:v>
                </c:pt>
                <c:pt idx="101">
                  <c:v>1732000</c:v>
                </c:pt>
                <c:pt idx="102">
                  <c:v>1884000</c:v>
                </c:pt>
                <c:pt idx="103">
                  <c:v>1690000</c:v>
                </c:pt>
                <c:pt idx="104">
                  <c:v>1625000</c:v>
                </c:pt>
                <c:pt idx="105">
                  <c:v>1625000</c:v>
                </c:pt>
                <c:pt idx="106">
                  <c:v>1690000</c:v>
                </c:pt>
                <c:pt idx="107">
                  <c:v>1806000</c:v>
                </c:pt>
                <c:pt idx="108">
                  <c:v>1854000</c:v>
                </c:pt>
                <c:pt idx="109">
                  <c:v>1774000</c:v>
                </c:pt>
                <c:pt idx="110">
                  <c:v>1845000</c:v>
                </c:pt>
                <c:pt idx="111">
                  <c:v>1775000</c:v>
                </c:pt>
                <c:pt idx="112">
                  <c:v>1809000</c:v>
                </c:pt>
                <c:pt idx="113">
                  <c:v>1786000</c:v>
                </c:pt>
                <c:pt idx="114">
                  <c:v>1945000</c:v>
                </c:pt>
                <c:pt idx="115">
                  <c:v>1868000</c:v>
                </c:pt>
                <c:pt idx="116">
                  <c:v>1776000</c:v>
                </c:pt>
                <c:pt idx="117">
                  <c:v>1687000</c:v>
                </c:pt>
                <c:pt idx="118">
                  <c:v>1764000</c:v>
                </c:pt>
                <c:pt idx="119">
                  <c:v>1959000</c:v>
                </c:pt>
                <c:pt idx="120">
                  <c:v>2015000</c:v>
                </c:pt>
                <c:pt idx="121">
                  <c:v>1870000</c:v>
                </c:pt>
                <c:pt idx="122">
                  <c:v>1914000</c:v>
                </c:pt>
                <c:pt idx="123">
                  <c:v>1829000</c:v>
                </c:pt>
                <c:pt idx="124">
                  <c:v>1836000</c:v>
                </c:pt>
                <c:pt idx="125">
                  <c:v>1818000</c:v>
                </c:pt>
                <c:pt idx="126">
                  <c:v>2062000</c:v>
                </c:pt>
                <c:pt idx="127">
                  <c:v>1977000</c:v>
                </c:pt>
                <c:pt idx="128">
                  <c:v>1827000</c:v>
                </c:pt>
                <c:pt idx="129">
                  <c:v>1843000</c:v>
                </c:pt>
                <c:pt idx="130">
                  <c:v>1781000</c:v>
                </c:pt>
                <c:pt idx="131">
                  <c:v>1716000</c:v>
                </c:pt>
                <c:pt idx="132">
                  <c:v>1849000</c:v>
                </c:pt>
                <c:pt idx="133">
                  <c:v>1635000</c:v>
                </c:pt>
                <c:pt idx="134">
                  <c:v>1693000</c:v>
                </c:pt>
                <c:pt idx="135">
                  <c:v>1721000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E-41BC-ACEC-CD1FADA38F27}"/>
            </c:ext>
          </c:extLst>
        </c:ser>
        <c:ser>
          <c:idx val="1"/>
          <c:order val="1"/>
          <c:tx>
            <c:v>NorScan Shipments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'ERA Pulp Stuff'!$AN$5:$FS$5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35613</c:v>
                </c:pt>
                <c:pt idx="91">
                  <c:v>35644</c:v>
                </c:pt>
                <c:pt idx="92">
                  <c:v>35675</c:v>
                </c:pt>
                <c:pt idx="93">
                  <c:v>35706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'ERA Pulp Stuff'!$AN$45:$FS$45</c:f>
              <c:numCache>
                <c:formatCode>_(* #,##0_);_(* \(#,##0\);_(* "-"??_);_(@_)</c:formatCode>
                <c:ptCount val="136"/>
                <c:pt idx="0">
                  <c:v>1252000</c:v>
                </c:pt>
                <c:pt idx="1">
                  <c:v>1392000</c:v>
                </c:pt>
                <c:pt idx="2">
                  <c:v>1558000</c:v>
                </c:pt>
                <c:pt idx="3">
                  <c:v>1394000</c:v>
                </c:pt>
                <c:pt idx="4">
                  <c:v>1418000</c:v>
                </c:pt>
                <c:pt idx="5">
                  <c:v>1472000</c:v>
                </c:pt>
                <c:pt idx="6">
                  <c:v>1263000</c:v>
                </c:pt>
                <c:pt idx="7">
                  <c:v>1487000</c:v>
                </c:pt>
                <c:pt idx="8">
                  <c:v>1433000</c:v>
                </c:pt>
                <c:pt idx="9">
                  <c:v>1517000</c:v>
                </c:pt>
                <c:pt idx="10">
                  <c:v>1432000</c:v>
                </c:pt>
                <c:pt idx="11">
                  <c:v>1491000</c:v>
                </c:pt>
                <c:pt idx="12">
                  <c:v>1405000</c:v>
                </c:pt>
                <c:pt idx="13">
                  <c:v>1438000</c:v>
                </c:pt>
                <c:pt idx="14">
                  <c:v>1548000</c:v>
                </c:pt>
                <c:pt idx="15">
                  <c:v>1449000</c:v>
                </c:pt>
                <c:pt idx="16">
                  <c:v>1474000</c:v>
                </c:pt>
                <c:pt idx="17">
                  <c:v>1426000</c:v>
                </c:pt>
                <c:pt idx="18">
                  <c:v>1430000</c:v>
                </c:pt>
                <c:pt idx="19">
                  <c:v>1449000</c:v>
                </c:pt>
                <c:pt idx="20">
                  <c:v>1544000</c:v>
                </c:pt>
                <c:pt idx="21">
                  <c:v>1530000</c:v>
                </c:pt>
                <c:pt idx="22">
                  <c:v>1613000</c:v>
                </c:pt>
                <c:pt idx="23">
                  <c:v>1651000</c:v>
                </c:pt>
                <c:pt idx="24">
                  <c:v>1554000</c:v>
                </c:pt>
                <c:pt idx="25">
                  <c:v>1614000</c:v>
                </c:pt>
                <c:pt idx="26">
                  <c:v>1920000</c:v>
                </c:pt>
                <c:pt idx="27">
                  <c:v>1630000</c:v>
                </c:pt>
                <c:pt idx="28">
                  <c:v>1563000</c:v>
                </c:pt>
                <c:pt idx="29">
                  <c:v>1657000</c:v>
                </c:pt>
                <c:pt idx="30">
                  <c:v>1413000</c:v>
                </c:pt>
                <c:pt idx="31">
                  <c:v>1521000</c:v>
                </c:pt>
                <c:pt idx="32">
                  <c:v>1529000</c:v>
                </c:pt>
                <c:pt idx="33">
                  <c:v>1520000</c:v>
                </c:pt>
                <c:pt idx="34">
                  <c:v>1360000</c:v>
                </c:pt>
                <c:pt idx="35">
                  <c:v>1689000</c:v>
                </c:pt>
                <c:pt idx="36">
                  <c:v>1456000</c:v>
                </c:pt>
                <c:pt idx="37">
                  <c:v>1480000</c:v>
                </c:pt>
                <c:pt idx="38">
                  <c:v>1821000</c:v>
                </c:pt>
                <c:pt idx="39">
                  <c:v>1648000</c:v>
                </c:pt>
                <c:pt idx="40">
                  <c:v>1602000</c:v>
                </c:pt>
                <c:pt idx="41">
                  <c:v>1599000</c:v>
                </c:pt>
                <c:pt idx="42">
                  <c:v>1533000</c:v>
                </c:pt>
                <c:pt idx="43">
                  <c:v>1545000</c:v>
                </c:pt>
                <c:pt idx="44">
                  <c:v>1575000</c:v>
                </c:pt>
                <c:pt idx="45">
                  <c:v>1673000</c:v>
                </c:pt>
                <c:pt idx="46">
                  <c:v>1776000</c:v>
                </c:pt>
                <c:pt idx="47">
                  <c:v>1834000</c:v>
                </c:pt>
                <c:pt idx="48">
                  <c:v>1673000</c:v>
                </c:pt>
                <c:pt idx="49">
                  <c:v>1577000</c:v>
                </c:pt>
                <c:pt idx="50">
                  <c:v>1860000</c:v>
                </c:pt>
                <c:pt idx="51">
                  <c:v>1786000</c:v>
                </c:pt>
                <c:pt idx="52">
                  <c:v>1733000</c:v>
                </c:pt>
                <c:pt idx="53">
                  <c:v>1795000</c:v>
                </c:pt>
                <c:pt idx="54">
                  <c:v>1806000</c:v>
                </c:pt>
                <c:pt idx="55">
                  <c:v>1790000</c:v>
                </c:pt>
                <c:pt idx="56">
                  <c:v>1729000</c:v>
                </c:pt>
                <c:pt idx="57">
                  <c:v>1678000</c:v>
                </c:pt>
                <c:pt idx="58">
                  <c:v>1703000</c:v>
                </c:pt>
                <c:pt idx="59">
                  <c:v>1875000</c:v>
                </c:pt>
                <c:pt idx="60">
                  <c:v>1754000</c:v>
                </c:pt>
                <c:pt idx="61">
                  <c:v>1676000</c:v>
                </c:pt>
                <c:pt idx="62">
                  <c:v>1861000</c:v>
                </c:pt>
                <c:pt idx="63">
                  <c:v>1777000</c:v>
                </c:pt>
                <c:pt idx="64">
                  <c:v>1783000</c:v>
                </c:pt>
                <c:pt idx="65">
                  <c:v>1896000</c:v>
                </c:pt>
                <c:pt idx="66">
                  <c:v>1749000</c:v>
                </c:pt>
                <c:pt idx="67">
                  <c:v>1793000</c:v>
                </c:pt>
                <c:pt idx="68">
                  <c:v>1821000</c:v>
                </c:pt>
                <c:pt idx="69">
                  <c:v>1448000</c:v>
                </c:pt>
                <c:pt idx="70">
                  <c:v>1381000</c:v>
                </c:pt>
                <c:pt idx="71">
                  <c:v>1532000</c:v>
                </c:pt>
                <c:pt idx="72">
                  <c:v>1374000</c:v>
                </c:pt>
                <c:pt idx="73">
                  <c:v>1338000</c:v>
                </c:pt>
                <c:pt idx="74">
                  <c:v>1580000</c:v>
                </c:pt>
                <c:pt idx="75">
                  <c:v>1915000</c:v>
                </c:pt>
                <c:pt idx="76">
                  <c:v>2044000</c:v>
                </c:pt>
                <c:pt idx="77">
                  <c:v>1971000</c:v>
                </c:pt>
                <c:pt idx="78">
                  <c:v>1722000</c:v>
                </c:pt>
                <c:pt idx="79">
                  <c:v>1793000</c:v>
                </c:pt>
                <c:pt idx="80">
                  <c:v>1723000</c:v>
                </c:pt>
                <c:pt idx="81">
                  <c:v>1785000</c:v>
                </c:pt>
                <c:pt idx="82">
                  <c:v>1589000</c:v>
                </c:pt>
                <c:pt idx="83">
                  <c:v>1738000</c:v>
                </c:pt>
                <c:pt idx="84">
                  <c:v>1716000</c:v>
                </c:pt>
                <c:pt idx="85">
                  <c:v>1728000</c:v>
                </c:pt>
                <c:pt idx="86">
                  <c:v>1974000</c:v>
                </c:pt>
                <c:pt idx="87">
                  <c:v>2019000</c:v>
                </c:pt>
                <c:pt idx="88">
                  <c:v>1843000</c:v>
                </c:pt>
                <c:pt idx="89">
                  <c:v>1904000</c:v>
                </c:pt>
                <c:pt idx="90">
                  <c:v>1836000</c:v>
                </c:pt>
                <c:pt idx="91">
                  <c:v>1748000</c:v>
                </c:pt>
                <c:pt idx="92">
                  <c:v>1818000</c:v>
                </c:pt>
                <c:pt idx="93">
                  <c:v>1826000</c:v>
                </c:pt>
                <c:pt idx="94">
                  <c:v>1600000</c:v>
                </c:pt>
                <c:pt idx="95">
                  <c:v>1705000</c:v>
                </c:pt>
                <c:pt idx="96">
                  <c:v>1585000</c:v>
                </c:pt>
                <c:pt idx="97">
                  <c:v>1696000</c:v>
                </c:pt>
                <c:pt idx="98">
                  <c:v>2043000</c:v>
                </c:pt>
                <c:pt idx="99">
                  <c:v>1779000</c:v>
                </c:pt>
                <c:pt idx="100">
                  <c:v>1732000</c:v>
                </c:pt>
                <c:pt idx="101">
                  <c:v>1647000</c:v>
                </c:pt>
                <c:pt idx="102">
                  <c:v>1574000</c:v>
                </c:pt>
                <c:pt idx="103">
                  <c:v>1599000</c:v>
                </c:pt>
                <c:pt idx="104">
                  <c:v>1800000</c:v>
                </c:pt>
                <c:pt idx="105">
                  <c:v>1834000</c:v>
                </c:pt>
                <c:pt idx="106">
                  <c:v>1705000</c:v>
                </c:pt>
                <c:pt idx="107">
                  <c:v>1871000</c:v>
                </c:pt>
                <c:pt idx="108">
                  <c:v>1705000</c:v>
                </c:pt>
                <c:pt idx="109">
                  <c:v>1811000</c:v>
                </c:pt>
                <c:pt idx="110">
                  <c:v>2008000</c:v>
                </c:pt>
                <c:pt idx="111">
                  <c:v>1824000</c:v>
                </c:pt>
                <c:pt idx="112">
                  <c:v>1872000</c:v>
                </c:pt>
                <c:pt idx="113">
                  <c:v>1853000</c:v>
                </c:pt>
                <c:pt idx="114">
                  <c:v>1863000</c:v>
                </c:pt>
                <c:pt idx="115">
                  <c:v>1859000</c:v>
                </c:pt>
                <c:pt idx="116">
                  <c:v>1964000</c:v>
                </c:pt>
                <c:pt idx="117">
                  <c:v>1811000</c:v>
                </c:pt>
                <c:pt idx="118">
                  <c:v>1714000</c:v>
                </c:pt>
                <c:pt idx="119">
                  <c:v>2008000</c:v>
                </c:pt>
                <c:pt idx="120">
                  <c:v>1871000</c:v>
                </c:pt>
                <c:pt idx="121">
                  <c:v>1883000</c:v>
                </c:pt>
                <c:pt idx="122">
                  <c:v>2005000</c:v>
                </c:pt>
                <c:pt idx="123">
                  <c:v>1785000</c:v>
                </c:pt>
                <c:pt idx="124">
                  <c:v>1848000</c:v>
                </c:pt>
                <c:pt idx="125">
                  <c:v>1945000</c:v>
                </c:pt>
                <c:pt idx="126">
                  <c:v>1876000</c:v>
                </c:pt>
                <c:pt idx="127">
                  <c:v>1816000</c:v>
                </c:pt>
                <c:pt idx="128">
                  <c:v>1875000</c:v>
                </c:pt>
                <c:pt idx="129">
                  <c:v>1714000</c:v>
                </c:pt>
                <c:pt idx="130">
                  <c:v>1646000</c:v>
                </c:pt>
                <c:pt idx="131">
                  <c:v>1616000</c:v>
                </c:pt>
                <c:pt idx="132">
                  <c:v>1615000</c:v>
                </c:pt>
                <c:pt idx="133">
                  <c:v>1604000</c:v>
                </c:pt>
                <c:pt idx="134">
                  <c:v>1787000</c:v>
                </c:pt>
                <c:pt idx="135">
                  <c:v>1713000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E-41BC-ACEC-CD1FADA38F27}"/>
            </c:ext>
          </c:extLst>
        </c:ser>
        <c:ser>
          <c:idx val="2"/>
          <c:order val="2"/>
          <c:tx>
            <c:v>NorScan Inventories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'ERA Pulp Stuff'!$AN$5:$FS$5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35613</c:v>
                </c:pt>
                <c:pt idx="91">
                  <c:v>35644</c:v>
                </c:pt>
                <c:pt idx="92">
                  <c:v>35675</c:v>
                </c:pt>
                <c:pt idx="93">
                  <c:v>35706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'ERA Pulp Stuff'!$AN$27:$FS$27</c:f>
              <c:numCache>
                <c:formatCode>_(* #,##0_);_(* \(#,##0\);_(* "-"??_);_(@_)</c:formatCode>
                <c:ptCount val="136"/>
                <c:pt idx="0">
                  <c:v>1418000</c:v>
                </c:pt>
                <c:pt idx="1">
                  <c:v>1470000</c:v>
                </c:pt>
                <c:pt idx="2">
                  <c:v>1388000</c:v>
                </c:pt>
                <c:pt idx="3">
                  <c:v>1402000</c:v>
                </c:pt>
                <c:pt idx="4">
                  <c:v>1448000</c:v>
                </c:pt>
                <c:pt idx="5">
                  <c:v>1400000</c:v>
                </c:pt>
                <c:pt idx="6">
                  <c:v>1702000</c:v>
                </c:pt>
                <c:pt idx="7">
                  <c:v>1656000</c:v>
                </c:pt>
                <c:pt idx="8">
                  <c:v>1485000</c:v>
                </c:pt>
                <c:pt idx="9">
                  <c:v>1464000</c:v>
                </c:pt>
                <c:pt idx="10">
                  <c:v>1450000</c:v>
                </c:pt>
                <c:pt idx="11">
                  <c:v>1353000</c:v>
                </c:pt>
                <c:pt idx="12">
                  <c:v>1487000</c:v>
                </c:pt>
                <c:pt idx="13">
                  <c:v>1596000</c:v>
                </c:pt>
                <c:pt idx="14">
                  <c:v>1578000</c:v>
                </c:pt>
                <c:pt idx="15">
                  <c:v>1554000</c:v>
                </c:pt>
                <c:pt idx="16">
                  <c:v>1575000</c:v>
                </c:pt>
                <c:pt idx="17">
                  <c:v>1612000</c:v>
                </c:pt>
                <c:pt idx="18">
                  <c:v>1643000</c:v>
                </c:pt>
                <c:pt idx="19">
                  <c:v>1741000</c:v>
                </c:pt>
                <c:pt idx="20">
                  <c:v>1467000</c:v>
                </c:pt>
                <c:pt idx="21">
                  <c:v>1440000</c:v>
                </c:pt>
                <c:pt idx="22">
                  <c:v>1378000</c:v>
                </c:pt>
                <c:pt idx="23">
                  <c:v>1237000</c:v>
                </c:pt>
                <c:pt idx="24">
                  <c:v>1440000</c:v>
                </c:pt>
                <c:pt idx="25">
                  <c:v>1403000</c:v>
                </c:pt>
                <c:pt idx="26">
                  <c:v>1250000</c:v>
                </c:pt>
                <c:pt idx="27">
                  <c:v>1269000</c:v>
                </c:pt>
                <c:pt idx="28">
                  <c:v>1295000</c:v>
                </c:pt>
                <c:pt idx="29">
                  <c:v>1125000</c:v>
                </c:pt>
                <c:pt idx="30">
                  <c:v>1286000</c:v>
                </c:pt>
                <c:pt idx="31">
                  <c:v>1509000</c:v>
                </c:pt>
                <c:pt idx="32">
                  <c:v>1563000</c:v>
                </c:pt>
                <c:pt idx="33">
                  <c:v>1637000</c:v>
                </c:pt>
                <c:pt idx="34">
                  <c:v>1840000</c:v>
                </c:pt>
                <c:pt idx="35">
                  <c:v>1847000</c:v>
                </c:pt>
                <c:pt idx="36">
                  <c:v>2045000</c:v>
                </c:pt>
                <c:pt idx="37">
                  <c:v>2115000</c:v>
                </c:pt>
                <c:pt idx="38">
                  <c:v>1974000</c:v>
                </c:pt>
                <c:pt idx="39">
                  <c:v>1888000</c:v>
                </c:pt>
                <c:pt idx="40">
                  <c:v>1810000</c:v>
                </c:pt>
                <c:pt idx="41">
                  <c:v>1848000</c:v>
                </c:pt>
                <c:pt idx="42">
                  <c:v>1956000</c:v>
                </c:pt>
                <c:pt idx="43">
                  <c:v>2070000</c:v>
                </c:pt>
                <c:pt idx="44">
                  <c:v>1933000</c:v>
                </c:pt>
                <c:pt idx="45">
                  <c:v>1751000</c:v>
                </c:pt>
                <c:pt idx="46">
                  <c:v>1603000</c:v>
                </c:pt>
                <c:pt idx="47">
                  <c:v>1412000</c:v>
                </c:pt>
                <c:pt idx="48">
                  <c:v>1501000</c:v>
                </c:pt>
                <c:pt idx="49">
                  <c:v>1536000</c:v>
                </c:pt>
                <c:pt idx="50">
                  <c:v>1425000</c:v>
                </c:pt>
                <c:pt idx="51">
                  <c:v>1325000</c:v>
                </c:pt>
                <c:pt idx="52">
                  <c:v>1252000</c:v>
                </c:pt>
                <c:pt idx="53">
                  <c:v>1265000</c:v>
                </c:pt>
                <c:pt idx="54">
                  <c:v>1284000</c:v>
                </c:pt>
                <c:pt idx="55">
                  <c:v>1267000</c:v>
                </c:pt>
                <c:pt idx="56">
                  <c:v>1111000</c:v>
                </c:pt>
                <c:pt idx="57">
                  <c:v>1162000</c:v>
                </c:pt>
                <c:pt idx="58">
                  <c:v>1205000</c:v>
                </c:pt>
                <c:pt idx="59">
                  <c:v>1053000</c:v>
                </c:pt>
                <c:pt idx="60">
                  <c:v>1160000</c:v>
                </c:pt>
                <c:pt idx="61">
                  <c:v>1177000</c:v>
                </c:pt>
                <c:pt idx="62">
                  <c:v>1187000</c:v>
                </c:pt>
                <c:pt idx="63">
                  <c:v>1199000</c:v>
                </c:pt>
                <c:pt idx="64">
                  <c:v>1136000</c:v>
                </c:pt>
                <c:pt idx="65">
                  <c:v>1020000</c:v>
                </c:pt>
                <c:pt idx="66">
                  <c:v>1249000</c:v>
                </c:pt>
                <c:pt idx="67">
                  <c:v>1266000</c:v>
                </c:pt>
                <c:pt idx="68">
                  <c:v>1284000</c:v>
                </c:pt>
                <c:pt idx="69">
                  <c:v>1584000</c:v>
                </c:pt>
                <c:pt idx="70">
                  <c:v>1856000</c:v>
                </c:pt>
                <c:pt idx="71">
                  <c:v>1993000</c:v>
                </c:pt>
                <c:pt idx="72">
                  <c:v>2332000</c:v>
                </c:pt>
                <c:pt idx="73">
                  <c:v>2595000</c:v>
                </c:pt>
                <c:pt idx="74">
                  <c:v>2574000</c:v>
                </c:pt>
                <c:pt idx="75">
                  <c:v>2216000</c:v>
                </c:pt>
                <c:pt idx="76">
                  <c:v>1827000</c:v>
                </c:pt>
                <c:pt idx="77">
                  <c:v>1527000</c:v>
                </c:pt>
                <c:pt idx="78">
                  <c:v>1720000</c:v>
                </c:pt>
                <c:pt idx="79">
                  <c:v>1766000</c:v>
                </c:pt>
                <c:pt idx="80">
                  <c:v>1736000</c:v>
                </c:pt>
                <c:pt idx="81">
                  <c:v>1756000</c:v>
                </c:pt>
                <c:pt idx="82">
                  <c:v>1930000</c:v>
                </c:pt>
                <c:pt idx="83">
                  <c:v>1926000</c:v>
                </c:pt>
                <c:pt idx="84">
                  <c:v>2067000</c:v>
                </c:pt>
                <c:pt idx="85">
                  <c:v>2137000</c:v>
                </c:pt>
                <c:pt idx="86">
                  <c:v>1985000</c:v>
                </c:pt>
                <c:pt idx="87">
                  <c:v>1719000</c:v>
                </c:pt>
                <c:pt idx="88">
                  <c:v>1611000</c:v>
                </c:pt>
                <c:pt idx="89">
                  <c:v>1558000</c:v>
                </c:pt>
                <c:pt idx="90">
                  <c:v>1680000</c:v>
                </c:pt>
                <c:pt idx="91">
                  <c:v>1760000</c:v>
                </c:pt>
                <c:pt idx="92">
                  <c:v>1602000</c:v>
                </c:pt>
                <c:pt idx="93">
                  <c:v>1555000</c:v>
                </c:pt>
                <c:pt idx="94">
                  <c:v>1747000</c:v>
                </c:pt>
                <c:pt idx="95">
                  <c:v>1749000</c:v>
                </c:pt>
                <c:pt idx="96">
                  <c:v>1915000</c:v>
                </c:pt>
                <c:pt idx="97">
                  <c:v>1820000</c:v>
                </c:pt>
                <c:pt idx="98">
                  <c:v>1526000</c:v>
                </c:pt>
                <c:pt idx="99">
                  <c:v>1470000</c:v>
                </c:pt>
                <c:pt idx="100">
                  <c:v>1422000</c:v>
                </c:pt>
                <c:pt idx="101">
                  <c:v>1505000</c:v>
                </c:pt>
                <c:pt idx="102">
                  <c:v>1831000</c:v>
                </c:pt>
                <c:pt idx="103">
                  <c:v>1934000</c:v>
                </c:pt>
                <c:pt idx="104">
                  <c:v>1759000</c:v>
                </c:pt>
                <c:pt idx="105">
                  <c:v>1659000</c:v>
                </c:pt>
                <c:pt idx="106">
                  <c:v>1646000</c:v>
                </c:pt>
                <c:pt idx="107">
                  <c:v>1583000</c:v>
                </c:pt>
                <c:pt idx="108">
                  <c:v>1732000</c:v>
                </c:pt>
                <c:pt idx="109">
                  <c:v>1695000</c:v>
                </c:pt>
                <c:pt idx="110">
                  <c:v>1532000</c:v>
                </c:pt>
                <c:pt idx="111">
                  <c:v>1484000</c:v>
                </c:pt>
                <c:pt idx="112">
                  <c:v>1427000</c:v>
                </c:pt>
                <c:pt idx="113">
                  <c:v>1340000</c:v>
                </c:pt>
                <c:pt idx="114">
                  <c:v>1421000</c:v>
                </c:pt>
                <c:pt idx="115">
                  <c:v>1446000</c:v>
                </c:pt>
                <c:pt idx="116">
                  <c:v>1258000</c:v>
                </c:pt>
                <c:pt idx="117">
                  <c:v>1138000</c:v>
                </c:pt>
                <c:pt idx="118">
                  <c:v>1192000</c:v>
                </c:pt>
                <c:pt idx="119">
                  <c:v>1151000</c:v>
                </c:pt>
                <c:pt idx="120">
                  <c:v>1295000</c:v>
                </c:pt>
                <c:pt idx="121">
                  <c:v>1281000</c:v>
                </c:pt>
                <c:pt idx="122">
                  <c:v>1175000</c:v>
                </c:pt>
                <c:pt idx="123">
                  <c:v>1219000</c:v>
                </c:pt>
                <c:pt idx="124">
                  <c:v>1193000</c:v>
                </c:pt>
                <c:pt idx="125">
                  <c:v>1069000</c:v>
                </c:pt>
                <c:pt idx="126">
                  <c:v>1257000</c:v>
                </c:pt>
                <c:pt idx="127">
                  <c:v>1418000</c:v>
                </c:pt>
                <c:pt idx="128">
                  <c:v>1369000</c:v>
                </c:pt>
                <c:pt idx="129">
                  <c:v>1516000</c:v>
                </c:pt>
                <c:pt idx="130">
                  <c:v>1659000</c:v>
                </c:pt>
                <c:pt idx="131">
                  <c:v>1765000</c:v>
                </c:pt>
                <c:pt idx="132">
                  <c:v>1999000</c:v>
                </c:pt>
                <c:pt idx="133">
                  <c:v>2031000</c:v>
                </c:pt>
                <c:pt idx="134">
                  <c:v>1935000</c:v>
                </c:pt>
                <c:pt idx="135">
                  <c:v>1944000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E-41BC-ACEC-CD1FADA3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508943"/>
        <c:axId val="1"/>
      </c:lineChart>
      <c:dateAx>
        <c:axId val="12645089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5089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653923474490019"/>
          <c:y val="0.92515322901812236"/>
          <c:w val="0.58059456147716759"/>
          <c:h val="3.66067824431631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6035076180406"/>
          <c:y val="6.5274151436031339E-2"/>
          <c:w val="0.85015838346435046"/>
          <c:h val="0.72845953002610964"/>
        </c:manualLayout>
      </c:layout>
      <c:barChart>
        <c:barDir val="col"/>
        <c:grouping val="clustered"/>
        <c:varyColors val="0"/>
        <c:ser>
          <c:idx val="1"/>
          <c:order val="0"/>
          <c:tx>
            <c:v>Average NorScan</c:v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Sheet1!$B$22:$M$22</c:f>
              <c:numCache>
                <c:formatCode>_(* #,##0_);_(* \(#,##0\);_(* "-"??_);_(@_)</c:formatCode>
                <c:ptCount val="12"/>
                <c:pt idx="0">
                  <c:v>1750125</c:v>
                </c:pt>
                <c:pt idx="1">
                  <c:v>1784000</c:v>
                </c:pt>
                <c:pt idx="2">
                  <c:v>1667375</c:v>
                </c:pt>
                <c:pt idx="3">
                  <c:v>1572000</c:v>
                </c:pt>
                <c:pt idx="4">
                  <c:v>1409714.2857142857</c:v>
                </c:pt>
                <c:pt idx="5">
                  <c:v>1326285.7142857143</c:v>
                </c:pt>
                <c:pt idx="6">
                  <c:v>1491714.2857142857</c:v>
                </c:pt>
                <c:pt idx="7">
                  <c:v>1551000</c:v>
                </c:pt>
                <c:pt idx="8">
                  <c:v>1445571.4285714286</c:v>
                </c:pt>
                <c:pt idx="9">
                  <c:v>1481428.5714285714</c:v>
                </c:pt>
                <c:pt idx="10">
                  <c:v>1605000</c:v>
                </c:pt>
                <c:pt idx="11">
                  <c:v>1602857.142857143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A-4323-ADAD-7DF6FD800E49}"/>
            </c:ext>
          </c:extLst>
        </c:ser>
        <c:ser>
          <c:idx val="0"/>
          <c:order val="1"/>
          <c:tx>
            <c:v>Inv 2001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Sheet1!$CH$3:$CK$3</c:f>
              <c:numCache>
                <c:formatCode>_(* #,##0_);_(* \(#,##0\);_(* "-"??_);_(@_)</c:formatCode>
                <c:ptCount val="4"/>
                <c:pt idx="0">
                  <c:v>1999000</c:v>
                </c:pt>
                <c:pt idx="1">
                  <c:v>2031000</c:v>
                </c:pt>
                <c:pt idx="2">
                  <c:v>1935000</c:v>
                </c:pt>
                <c:pt idx="3">
                  <c:v>1944000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A-4323-ADAD-7DF6FD800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515439"/>
        <c:axId val="1"/>
      </c:barChart>
      <c:lineChart>
        <c:grouping val="standard"/>
        <c:varyColors val="0"/>
        <c:ser>
          <c:idx val="2"/>
          <c:order val="2"/>
          <c:tx>
            <c:v>Inv 95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Sheet1!$N$3:$Y$3</c:f>
              <c:numCache>
                <c:formatCode>_(* #,##0_);_(* \(#,##0\);_(* "-"??_);_(@_)</c:formatCode>
                <c:ptCount val="12"/>
                <c:pt idx="0">
                  <c:v>1160000</c:v>
                </c:pt>
                <c:pt idx="1">
                  <c:v>1177000</c:v>
                </c:pt>
                <c:pt idx="2">
                  <c:v>1187000</c:v>
                </c:pt>
                <c:pt idx="3">
                  <c:v>1199000</c:v>
                </c:pt>
                <c:pt idx="4">
                  <c:v>1136000</c:v>
                </c:pt>
                <c:pt idx="5">
                  <c:v>1020000</c:v>
                </c:pt>
                <c:pt idx="6">
                  <c:v>1249000</c:v>
                </c:pt>
                <c:pt idx="7">
                  <c:v>1266000</c:v>
                </c:pt>
                <c:pt idx="8">
                  <c:v>1284000</c:v>
                </c:pt>
                <c:pt idx="9">
                  <c:v>1584000</c:v>
                </c:pt>
                <c:pt idx="10">
                  <c:v>1856000</c:v>
                </c:pt>
                <c:pt idx="11">
                  <c:v>1993000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A-4323-ADAD-7DF6FD800E49}"/>
            </c:ext>
          </c:extLst>
        </c:ser>
        <c:ser>
          <c:idx val="3"/>
          <c:order val="3"/>
          <c:tx>
            <c:v>Inv 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Sheet1!$Z$3:$AK$3</c:f>
              <c:numCache>
                <c:formatCode>_(* #,##0_);_(* \(#,##0\);_(* "-"??_);_(@_)</c:formatCode>
                <c:ptCount val="12"/>
                <c:pt idx="0">
                  <c:v>2332000</c:v>
                </c:pt>
                <c:pt idx="1">
                  <c:v>2595000</c:v>
                </c:pt>
                <c:pt idx="2">
                  <c:v>2574000</c:v>
                </c:pt>
                <c:pt idx="3">
                  <c:v>2216000</c:v>
                </c:pt>
                <c:pt idx="4">
                  <c:v>1827000</c:v>
                </c:pt>
                <c:pt idx="5">
                  <c:v>1527000</c:v>
                </c:pt>
                <c:pt idx="6">
                  <c:v>1720000</c:v>
                </c:pt>
                <c:pt idx="7">
                  <c:v>1766000</c:v>
                </c:pt>
                <c:pt idx="8">
                  <c:v>1736000</c:v>
                </c:pt>
                <c:pt idx="9">
                  <c:v>1756000</c:v>
                </c:pt>
                <c:pt idx="10">
                  <c:v>1930000</c:v>
                </c:pt>
                <c:pt idx="11">
                  <c:v>1926000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A-4323-ADAD-7DF6FD800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6451543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51543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340714292865774"/>
          <c:y val="0.91906005221932119"/>
          <c:w val="0.57728751084963315"/>
          <c:h val="6.2663185378590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180</xdr:col>
      <xdr:colOff>152400</xdr:colOff>
      <xdr:row>30</xdr:row>
      <xdr:rowOff>66675</xdr:rowOff>
    </xdr:from>
    <xdr:to>
      <xdr:col>194</xdr:col>
      <xdr:colOff>542925</xdr:colOff>
      <xdr:row>65</xdr:row>
      <xdr:rowOff>123825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832632B-D761-FD57-8F43-9090F10A0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457200</xdr:colOff>
      <xdr:row>6</xdr:row>
      <xdr:rowOff>66675</xdr:rowOff>
    </xdr:from>
    <xdr:to>
      <xdr:col>33</xdr:col>
      <xdr:colOff>400050</xdr:colOff>
      <xdr:row>32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5FF79D9-A8D8-9C7E-4FEF-B1FA1A48D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tes4\data\Bob\Containerboard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2# Linerboard"/>
      <sheetName val="26 Medium"/>
      <sheetName val="42#+26#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54"/>
  <sheetViews>
    <sheetView tabSelected="1" zoomScale="75" workbookViewId="0">
      <pane xSplit="2" topLeftCell="FD1" activePane="topRight" state="frozen"/>
      <selection pane="topRight" activeCell="FW20" sqref="FW20"/>
    </sheetView>
  </sheetViews>
  <sheetFormatPr defaultRowHeight="12.75"/>
  <cols>
    <col min="2" max="2" width="32.42578125" customWidth="1"/>
    <col min="3" max="3" width="24.140625" customWidth="1"/>
    <col min="4" max="5" width="13" customWidth="1"/>
    <col min="6" max="10" width="12.85546875" customWidth="1"/>
    <col min="11" max="11" width="13" customWidth="1"/>
    <col min="12" max="34" width="12.85546875" customWidth="1"/>
    <col min="35" max="35" width="13" customWidth="1"/>
    <col min="36" max="36" width="12.85546875" customWidth="1"/>
    <col min="37" max="91" width="13" customWidth="1"/>
    <col min="92" max="92" width="11" customWidth="1"/>
    <col min="93" max="93" width="13" customWidth="1"/>
    <col min="94" max="94" width="11.85546875" customWidth="1"/>
    <col min="95" max="120" width="13" customWidth="1"/>
    <col min="121" max="133" width="10.28515625" customWidth="1"/>
    <col min="134" max="134" width="13" customWidth="1"/>
    <col min="135" max="135" width="11.5703125" customWidth="1"/>
    <col min="136" max="160" width="13" customWidth="1"/>
    <col min="161" max="167" width="13.140625" customWidth="1"/>
    <col min="168" max="168" width="13.140625" style="5" customWidth="1"/>
    <col min="169" max="169" width="11.5703125" style="5" customWidth="1"/>
    <col min="170" max="171" width="13.140625" customWidth="1"/>
    <col min="172" max="172" width="13.42578125" customWidth="1"/>
    <col min="173" max="173" width="11.5703125" customWidth="1"/>
    <col min="174" max="174" width="10.28515625" customWidth="1"/>
    <col min="175" max="177" width="10.28515625" bestFit="1" customWidth="1"/>
  </cols>
  <sheetData>
    <row r="1" spans="1:177">
      <c r="A1" s="123" t="s">
        <v>144</v>
      </c>
    </row>
    <row r="2" spans="1:177">
      <c r="A2" s="123" t="s">
        <v>146</v>
      </c>
    </row>
    <row r="3" spans="1:177">
      <c r="A3" s="123" t="s">
        <v>145</v>
      </c>
      <c r="ES3" s="4"/>
      <c r="FK3" s="5"/>
    </row>
    <row r="4" spans="1:177" ht="18">
      <c r="C4" s="3" t="s">
        <v>3</v>
      </c>
      <c r="FK4" s="5" t="s">
        <v>27</v>
      </c>
      <c r="FL4" s="5" t="s">
        <v>27</v>
      </c>
      <c r="FM4" s="5" t="s">
        <v>27</v>
      </c>
    </row>
    <row r="5" spans="1:177">
      <c r="D5" s="6">
        <v>31778</v>
      </c>
      <c r="E5" s="6">
        <v>31809</v>
      </c>
      <c r="F5" s="6">
        <v>31837</v>
      </c>
      <c r="G5" s="6">
        <v>31868</v>
      </c>
      <c r="H5" s="6">
        <v>31898</v>
      </c>
      <c r="I5" s="6">
        <v>31929</v>
      </c>
      <c r="J5" s="6">
        <v>31959</v>
      </c>
      <c r="K5" s="6">
        <v>31990</v>
      </c>
      <c r="L5" s="6">
        <v>32021</v>
      </c>
      <c r="M5" s="6">
        <v>32051</v>
      </c>
      <c r="N5" s="6">
        <v>32082</v>
      </c>
      <c r="O5" s="6">
        <v>32112</v>
      </c>
      <c r="P5" s="6">
        <v>32143</v>
      </c>
      <c r="Q5" s="6">
        <v>32174</v>
      </c>
      <c r="R5" s="6">
        <v>32203</v>
      </c>
      <c r="S5" s="6">
        <v>32234</v>
      </c>
      <c r="T5" s="6">
        <v>32264</v>
      </c>
      <c r="U5" s="6">
        <v>32295</v>
      </c>
      <c r="V5" s="6">
        <v>32325</v>
      </c>
      <c r="W5" s="6">
        <v>32356</v>
      </c>
      <c r="X5" s="6">
        <v>32387</v>
      </c>
      <c r="Y5" s="6">
        <v>32417</v>
      </c>
      <c r="Z5" s="6">
        <v>32448</v>
      </c>
      <c r="AA5" s="6">
        <v>32478</v>
      </c>
      <c r="AB5" s="6">
        <v>32509</v>
      </c>
      <c r="AC5" s="6">
        <v>32540</v>
      </c>
      <c r="AD5" s="6">
        <v>32568</v>
      </c>
      <c r="AE5" s="6">
        <v>32599</v>
      </c>
      <c r="AF5" s="6">
        <v>32629</v>
      </c>
      <c r="AG5" s="6">
        <v>32660</v>
      </c>
      <c r="AH5" s="6">
        <v>32690</v>
      </c>
      <c r="AI5" s="6">
        <v>32721</v>
      </c>
      <c r="AJ5" s="6">
        <v>32752</v>
      </c>
      <c r="AK5" s="6">
        <v>32782</v>
      </c>
      <c r="AL5" s="6">
        <v>32813</v>
      </c>
      <c r="AM5" s="6">
        <v>32843</v>
      </c>
      <c r="AN5" s="6">
        <v>32874</v>
      </c>
      <c r="AO5" s="6">
        <v>32905</v>
      </c>
      <c r="AP5" s="6">
        <v>32933</v>
      </c>
      <c r="AQ5" s="6">
        <v>32964</v>
      </c>
      <c r="AR5" s="6">
        <v>32994</v>
      </c>
      <c r="AS5" s="6">
        <v>33025</v>
      </c>
      <c r="AT5" s="6">
        <v>33055</v>
      </c>
      <c r="AU5" s="6">
        <v>33086</v>
      </c>
      <c r="AV5" s="6">
        <v>33117</v>
      </c>
      <c r="AW5" s="6">
        <v>33147</v>
      </c>
      <c r="AX5" s="6">
        <v>33178</v>
      </c>
      <c r="AY5" s="6">
        <v>33208</v>
      </c>
      <c r="AZ5" s="6">
        <v>33239</v>
      </c>
      <c r="BA5" s="6">
        <v>33270</v>
      </c>
      <c r="BB5" s="6">
        <v>33298</v>
      </c>
      <c r="BC5" s="6">
        <v>33329</v>
      </c>
      <c r="BD5" s="6">
        <v>33359</v>
      </c>
      <c r="BE5" s="6">
        <v>33390</v>
      </c>
      <c r="BF5" s="6">
        <v>33420</v>
      </c>
      <c r="BG5" s="6">
        <v>33451</v>
      </c>
      <c r="BH5" s="6">
        <v>33482</v>
      </c>
      <c r="BI5" s="6">
        <v>33512</v>
      </c>
      <c r="BJ5" s="6">
        <v>33543</v>
      </c>
      <c r="BK5" s="6">
        <v>33573</v>
      </c>
      <c r="BL5" s="6">
        <v>33604</v>
      </c>
      <c r="BM5" s="6">
        <v>33635</v>
      </c>
      <c r="BN5" s="6">
        <v>33664</v>
      </c>
      <c r="BO5" s="6">
        <v>33695</v>
      </c>
      <c r="BP5" s="6">
        <v>33725</v>
      </c>
      <c r="BQ5" s="6">
        <v>33756</v>
      </c>
      <c r="BR5" s="6">
        <v>33786</v>
      </c>
      <c r="BS5" s="6">
        <v>33817</v>
      </c>
      <c r="BT5" s="6">
        <v>33848</v>
      </c>
      <c r="BU5" s="6">
        <v>33878</v>
      </c>
      <c r="BV5" s="6">
        <v>33909</v>
      </c>
      <c r="BW5" s="6">
        <v>33939</v>
      </c>
      <c r="BX5" s="6">
        <v>33970</v>
      </c>
      <c r="BY5" s="6">
        <v>34001</v>
      </c>
      <c r="BZ5" s="6">
        <v>34029</v>
      </c>
      <c r="CA5" s="6">
        <v>34060</v>
      </c>
      <c r="CB5" s="6">
        <v>34090</v>
      </c>
      <c r="CC5" s="6">
        <v>34121</v>
      </c>
      <c r="CD5" s="6">
        <v>34151</v>
      </c>
      <c r="CE5" s="6">
        <v>34182</v>
      </c>
      <c r="CF5" s="6">
        <v>34213</v>
      </c>
      <c r="CG5" s="6">
        <v>34243</v>
      </c>
      <c r="CH5" s="6">
        <v>34274</v>
      </c>
      <c r="CI5" s="6">
        <v>34304</v>
      </c>
      <c r="CJ5" s="6">
        <v>34335</v>
      </c>
      <c r="CK5" s="6">
        <v>34366</v>
      </c>
      <c r="CL5" s="6">
        <v>34394</v>
      </c>
      <c r="CM5" s="6">
        <v>34425</v>
      </c>
      <c r="CN5" s="6">
        <v>34455</v>
      </c>
      <c r="CO5" s="6">
        <v>34486</v>
      </c>
      <c r="CP5" s="6">
        <v>34516</v>
      </c>
      <c r="CQ5" s="6">
        <v>34547</v>
      </c>
      <c r="CR5" s="6">
        <v>34578</v>
      </c>
      <c r="CS5" s="6">
        <v>34608</v>
      </c>
      <c r="CT5" s="6">
        <v>34639</v>
      </c>
      <c r="CU5" s="6">
        <v>34669</v>
      </c>
      <c r="CV5" s="6">
        <v>34700</v>
      </c>
      <c r="CW5" s="6">
        <v>34731</v>
      </c>
      <c r="CX5" s="6">
        <v>34759</v>
      </c>
      <c r="CY5" s="6">
        <v>34790</v>
      </c>
      <c r="CZ5" s="6">
        <v>34820</v>
      </c>
      <c r="DA5" s="6">
        <v>34851</v>
      </c>
      <c r="DB5" s="6">
        <v>34881</v>
      </c>
      <c r="DC5" s="6">
        <v>34912</v>
      </c>
      <c r="DD5" s="6">
        <v>34943</v>
      </c>
      <c r="DE5" s="6">
        <v>34973</v>
      </c>
      <c r="DF5" s="6">
        <v>35004</v>
      </c>
      <c r="DG5" s="6">
        <v>35034</v>
      </c>
      <c r="DH5" s="6">
        <v>35065</v>
      </c>
      <c r="DI5" s="6">
        <v>35096</v>
      </c>
      <c r="DJ5" s="6">
        <v>35125</v>
      </c>
      <c r="DK5" s="6">
        <v>35156</v>
      </c>
      <c r="DL5" s="6">
        <v>35186</v>
      </c>
      <c r="DM5" s="6">
        <v>35217</v>
      </c>
      <c r="DN5" s="6">
        <v>35247</v>
      </c>
      <c r="DO5" s="6">
        <v>35278</v>
      </c>
      <c r="DP5" s="6">
        <v>35309</v>
      </c>
      <c r="DQ5" s="6">
        <v>35339</v>
      </c>
      <c r="DR5" s="6">
        <v>35370</v>
      </c>
      <c r="DS5" s="6">
        <v>35400</v>
      </c>
      <c r="DT5" s="6">
        <v>35431</v>
      </c>
      <c r="DU5" s="6">
        <v>35462</v>
      </c>
      <c r="DV5" s="6">
        <v>35490</v>
      </c>
      <c r="DW5" s="6">
        <v>35521</v>
      </c>
      <c r="DX5" s="6">
        <v>35551</v>
      </c>
      <c r="DY5" s="6">
        <v>35582</v>
      </c>
      <c r="DZ5" s="6">
        <v>35613</v>
      </c>
      <c r="EA5" s="6">
        <v>35644</v>
      </c>
      <c r="EB5" s="6">
        <v>35675</v>
      </c>
      <c r="EC5" s="6">
        <v>35706</v>
      </c>
      <c r="ED5" s="7">
        <v>35735</v>
      </c>
      <c r="EE5" s="1">
        <v>35765</v>
      </c>
      <c r="EF5" s="1">
        <v>35796</v>
      </c>
      <c r="EG5" s="1">
        <v>35827</v>
      </c>
      <c r="EH5" s="1">
        <v>35855</v>
      </c>
      <c r="EI5" s="1">
        <v>35886</v>
      </c>
      <c r="EJ5" s="1">
        <v>35916</v>
      </c>
      <c r="EK5" s="1">
        <v>35947</v>
      </c>
      <c r="EL5" s="1">
        <v>35977</v>
      </c>
      <c r="EM5" s="1">
        <v>36008</v>
      </c>
      <c r="EN5" s="1">
        <v>36039</v>
      </c>
      <c r="EO5" s="1">
        <v>36069</v>
      </c>
      <c r="EP5" s="1">
        <v>36100</v>
      </c>
      <c r="EQ5" s="1">
        <v>36130</v>
      </c>
      <c r="ER5" s="1">
        <v>36161</v>
      </c>
      <c r="ES5" s="1">
        <v>36192</v>
      </c>
      <c r="ET5" s="1">
        <v>36220</v>
      </c>
      <c r="EU5" s="1">
        <v>36251</v>
      </c>
      <c r="EV5" s="1">
        <v>36281</v>
      </c>
      <c r="EW5" s="1">
        <v>36312</v>
      </c>
      <c r="EX5" s="1">
        <v>36342</v>
      </c>
      <c r="EY5" s="1">
        <v>36373</v>
      </c>
      <c r="EZ5" s="1">
        <v>36404</v>
      </c>
      <c r="FA5" s="1">
        <v>36434</v>
      </c>
      <c r="FB5" s="1">
        <v>36465</v>
      </c>
      <c r="FC5" s="1">
        <v>36495</v>
      </c>
      <c r="FD5" s="1">
        <v>36526</v>
      </c>
      <c r="FE5" s="1">
        <v>36557</v>
      </c>
      <c r="FF5" s="1">
        <v>36586</v>
      </c>
      <c r="FG5" s="1">
        <v>36617</v>
      </c>
      <c r="FH5" s="1">
        <v>36647</v>
      </c>
      <c r="FI5" s="1">
        <v>36678</v>
      </c>
      <c r="FJ5" s="1">
        <v>36708</v>
      </c>
      <c r="FK5" s="8">
        <v>36739</v>
      </c>
      <c r="FL5" s="8">
        <v>36770</v>
      </c>
      <c r="FM5" s="8">
        <v>36800</v>
      </c>
      <c r="FN5" s="1">
        <v>36831</v>
      </c>
      <c r="FO5" s="1">
        <v>36861</v>
      </c>
      <c r="FP5" s="8">
        <v>36892</v>
      </c>
      <c r="FQ5" s="1">
        <v>36923</v>
      </c>
      <c r="FR5" s="1">
        <v>36951</v>
      </c>
      <c r="FS5" s="8">
        <v>36982</v>
      </c>
      <c r="FT5" s="1">
        <v>37012</v>
      </c>
      <c r="FU5" s="1">
        <v>37043</v>
      </c>
    </row>
    <row r="6" spans="1:177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6"/>
      <c r="DX6" s="6"/>
      <c r="DY6" s="6"/>
      <c r="DZ6" s="6"/>
      <c r="EA6" s="6"/>
      <c r="EB6" s="6"/>
      <c r="EC6" s="6"/>
      <c r="ED6" s="7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FK6" s="5"/>
    </row>
    <row r="7" spans="1:177">
      <c r="DW7" s="4"/>
      <c r="DX7" s="4"/>
      <c r="DY7" s="4"/>
      <c r="DZ7" s="4"/>
      <c r="EA7" s="4"/>
      <c r="EB7" s="4"/>
      <c r="EC7" s="4"/>
      <c r="ED7" s="4"/>
      <c r="EE7" s="4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1"/>
      <c r="FC7" s="11"/>
      <c r="FD7" s="10"/>
      <c r="FE7" s="10"/>
      <c r="FF7" s="10"/>
      <c r="FG7" s="10"/>
      <c r="FH7" s="11"/>
      <c r="FI7" s="11"/>
      <c r="FJ7" s="11"/>
      <c r="FK7" s="12"/>
      <c r="FL7" s="12"/>
    </row>
    <row r="8" spans="1:177">
      <c r="A8" s="21" t="s">
        <v>79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6"/>
      <c r="DX8" s="6"/>
      <c r="DY8" s="6"/>
      <c r="DZ8" s="6"/>
      <c r="EA8" s="6"/>
      <c r="EB8" s="6"/>
      <c r="EC8" s="6"/>
      <c r="ED8" s="7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FK8" s="5"/>
    </row>
    <row r="9" spans="1:177" s="91" customFormat="1">
      <c r="A9" s="91" t="s">
        <v>4</v>
      </c>
      <c r="DW9" s="4">
        <v>104000</v>
      </c>
      <c r="DX9" s="4">
        <v>95000</v>
      </c>
      <c r="DY9" s="4">
        <v>12000</v>
      </c>
      <c r="DZ9" s="4">
        <v>50000</v>
      </c>
      <c r="EA9" s="4">
        <v>109000</v>
      </c>
      <c r="EB9" s="4">
        <v>149000</v>
      </c>
      <c r="EC9" s="4">
        <v>104000</v>
      </c>
      <c r="ED9" s="4">
        <v>65000</v>
      </c>
      <c r="EE9" s="4">
        <v>153000</v>
      </c>
      <c r="EF9" s="9">
        <v>138000</v>
      </c>
      <c r="EG9" s="9">
        <v>109000</v>
      </c>
      <c r="EH9" s="9">
        <v>74000</v>
      </c>
      <c r="EI9" s="9">
        <v>149000</v>
      </c>
      <c r="EJ9" s="9">
        <v>158000</v>
      </c>
      <c r="EK9" s="9">
        <v>96000</v>
      </c>
      <c r="EL9" s="9">
        <v>61000</v>
      </c>
      <c r="EM9" s="9">
        <v>120000</v>
      </c>
      <c r="EN9" s="9">
        <v>100000</v>
      </c>
      <c r="EO9" s="9">
        <v>83000</v>
      </c>
      <c r="EP9" s="9">
        <v>103000</v>
      </c>
      <c r="EQ9" s="9">
        <v>39000</v>
      </c>
      <c r="ER9" s="10">
        <v>20000</v>
      </c>
      <c r="ES9" s="10">
        <v>-13000</v>
      </c>
      <c r="ET9" s="10">
        <v>24000</v>
      </c>
      <c r="EU9" s="10">
        <v>62000</v>
      </c>
      <c r="EV9" s="10">
        <v>122000</v>
      </c>
      <c r="EW9" s="10">
        <v>67000</v>
      </c>
      <c r="EX9" s="10">
        <v>-6000</v>
      </c>
      <c r="EY9" s="10">
        <v>28000</v>
      </c>
      <c r="EZ9" s="10">
        <v>7000</v>
      </c>
      <c r="FA9" s="10">
        <v>72000</v>
      </c>
      <c r="FB9" s="10">
        <v>79000</v>
      </c>
      <c r="FC9" s="10">
        <v>-25000</v>
      </c>
      <c r="FD9" s="10">
        <v>-34000</v>
      </c>
      <c r="FE9" s="10">
        <v>-10000</v>
      </c>
      <c r="FF9" s="10">
        <v>3000</v>
      </c>
      <c r="FG9" s="10">
        <v>24000</v>
      </c>
      <c r="FH9" s="10">
        <v>123000</v>
      </c>
      <c r="FI9" s="10">
        <v>92000</v>
      </c>
      <c r="FJ9" s="10">
        <v>-35000</v>
      </c>
      <c r="FK9" s="13">
        <v>73000</v>
      </c>
      <c r="FL9" s="13">
        <v>53000</v>
      </c>
      <c r="FM9" s="92">
        <v>19000</v>
      </c>
      <c r="FN9" s="91">
        <v>55000</v>
      </c>
      <c r="FO9" s="91">
        <v>108000</v>
      </c>
      <c r="FP9" s="91">
        <v>60000</v>
      </c>
      <c r="FQ9" s="91">
        <v>66000</v>
      </c>
      <c r="FR9" s="91">
        <v>133000</v>
      </c>
      <c r="FS9" s="91">
        <v>100000</v>
      </c>
      <c r="FT9" s="91">
        <v>182000</v>
      </c>
      <c r="FU9" s="91">
        <v>168000</v>
      </c>
    </row>
    <row r="10" spans="1:177" s="91" customFormat="1">
      <c r="A10" s="91" t="s">
        <v>0</v>
      </c>
      <c r="DW10" s="4">
        <v>67000</v>
      </c>
      <c r="DX10" s="4">
        <v>177000</v>
      </c>
      <c r="DY10" s="4">
        <v>71000</v>
      </c>
      <c r="DZ10" s="4">
        <v>-5000</v>
      </c>
      <c r="EA10" s="4">
        <v>19000</v>
      </c>
      <c r="EB10" s="4">
        <v>60000</v>
      </c>
      <c r="EC10" s="4">
        <v>61000</v>
      </c>
      <c r="ED10" s="4">
        <v>55000</v>
      </c>
      <c r="EE10" s="4">
        <v>86000</v>
      </c>
      <c r="EF10" s="9">
        <v>114000</v>
      </c>
      <c r="EG10" s="9">
        <v>105000</v>
      </c>
      <c r="EH10" s="9">
        <v>170000</v>
      </c>
      <c r="EI10" s="9">
        <v>37000</v>
      </c>
      <c r="EJ10" s="9">
        <v>143000</v>
      </c>
      <c r="EK10" s="9">
        <v>47000</v>
      </c>
      <c r="EL10" s="9">
        <v>31000</v>
      </c>
      <c r="EM10" s="9">
        <v>159000</v>
      </c>
      <c r="EN10" s="9">
        <v>123000</v>
      </c>
      <c r="EO10" s="9">
        <v>134000</v>
      </c>
      <c r="EP10" s="9">
        <v>105000</v>
      </c>
      <c r="EQ10" s="9">
        <v>131000</v>
      </c>
      <c r="ER10" s="10">
        <v>114000</v>
      </c>
      <c r="ES10" s="10">
        <v>47000</v>
      </c>
      <c r="ET10" s="10">
        <v>120000</v>
      </c>
      <c r="EU10" s="10">
        <v>95000</v>
      </c>
      <c r="EV10" s="10">
        <v>73000</v>
      </c>
      <c r="EW10" s="10">
        <v>58000</v>
      </c>
      <c r="EX10" s="10">
        <v>60000</v>
      </c>
      <c r="EY10" s="10">
        <v>74000</v>
      </c>
      <c r="EZ10" s="10">
        <v>96000</v>
      </c>
      <c r="FA10" s="10">
        <v>50000</v>
      </c>
      <c r="FB10" s="10">
        <v>10000</v>
      </c>
      <c r="FC10" s="10">
        <v>-5000</v>
      </c>
      <c r="FD10" s="10">
        <v>10000</v>
      </c>
      <c r="FE10" s="10">
        <v>35000</v>
      </c>
      <c r="FF10" s="10">
        <v>78000</v>
      </c>
      <c r="FG10" s="10">
        <v>15000</v>
      </c>
      <c r="FH10" s="10">
        <v>35000</v>
      </c>
      <c r="FI10" s="10">
        <v>-20000</v>
      </c>
      <c r="FJ10" s="10">
        <v>-61000</v>
      </c>
      <c r="FK10" s="13">
        <v>-51000</v>
      </c>
      <c r="FL10" s="13">
        <v>3000</v>
      </c>
      <c r="FM10" s="92">
        <v>72000</v>
      </c>
      <c r="FN10" s="91">
        <v>82000</v>
      </c>
      <c r="FO10" s="91">
        <v>111000</v>
      </c>
      <c r="FP10" s="91">
        <v>108000</v>
      </c>
      <c r="FQ10" s="91">
        <v>107000</v>
      </c>
      <c r="FR10" s="91">
        <v>164000</v>
      </c>
      <c r="FS10" s="91">
        <v>106000</v>
      </c>
      <c r="FT10" s="91">
        <v>137000</v>
      </c>
      <c r="FU10" s="91">
        <v>96000</v>
      </c>
    </row>
    <row r="11" spans="1:177" s="91" customFormat="1">
      <c r="A11" s="91" t="s">
        <v>8</v>
      </c>
      <c r="DW11" s="4">
        <v>35000</v>
      </c>
      <c r="DX11" s="4">
        <v>19000</v>
      </c>
      <c r="DY11" s="4">
        <v>24000</v>
      </c>
      <c r="DZ11" s="4">
        <v>28000</v>
      </c>
      <c r="EA11" s="4">
        <v>43000</v>
      </c>
      <c r="EB11" s="4">
        <v>50000</v>
      </c>
      <c r="EC11" s="4">
        <v>64000</v>
      </c>
      <c r="ED11" s="4">
        <v>22000</v>
      </c>
      <c r="EE11" s="4">
        <v>17000</v>
      </c>
      <c r="EF11" s="9">
        <v>12000</v>
      </c>
      <c r="EG11" s="9">
        <v>9000</v>
      </c>
      <c r="EH11" s="9">
        <v>18000</v>
      </c>
      <c r="EI11" s="9">
        <v>31000</v>
      </c>
      <c r="EJ11" s="9">
        <v>35000</v>
      </c>
      <c r="EK11" s="9">
        <v>19000</v>
      </c>
      <c r="EL11" s="9">
        <v>30000</v>
      </c>
      <c r="EM11" s="9">
        <v>29000</v>
      </c>
      <c r="EN11" s="9">
        <v>77000</v>
      </c>
      <c r="EO11" s="9">
        <v>39000</v>
      </c>
      <c r="EP11" s="9">
        <v>64000</v>
      </c>
      <c r="EQ11" s="9">
        <v>12000</v>
      </c>
      <c r="ER11" s="10">
        <v>20000</v>
      </c>
      <c r="ES11" s="10">
        <v>30000</v>
      </c>
      <c r="ET11" s="10">
        <v>-8000</v>
      </c>
      <c r="EU11" s="10">
        <v>15000</v>
      </c>
      <c r="EV11" s="10">
        <v>-4000</v>
      </c>
      <c r="EW11" s="10">
        <v>-2000</v>
      </c>
      <c r="EX11" s="10">
        <v>-3000</v>
      </c>
      <c r="EY11" s="10">
        <v>9000</v>
      </c>
      <c r="EZ11" s="10">
        <v>48000</v>
      </c>
      <c r="FA11" s="10">
        <v>63000</v>
      </c>
      <c r="FB11" s="10">
        <v>19000</v>
      </c>
      <c r="FC11" s="10">
        <v>-26000</v>
      </c>
      <c r="FD11" s="10">
        <v>9000</v>
      </c>
      <c r="FE11" s="10">
        <v>11000</v>
      </c>
      <c r="FF11" s="10">
        <v>11000</v>
      </c>
      <c r="FG11" s="10">
        <v>26000</v>
      </c>
      <c r="FH11" s="10">
        <v>13000</v>
      </c>
      <c r="FI11" s="10">
        <v>-1000</v>
      </c>
      <c r="FJ11" s="10">
        <v>10000</v>
      </c>
      <c r="FK11" s="13">
        <v>11000</v>
      </c>
      <c r="FL11" s="13">
        <v>35000</v>
      </c>
      <c r="FM11" s="92">
        <v>50000</v>
      </c>
      <c r="FN11" s="91">
        <v>8000</v>
      </c>
      <c r="FO11" s="91">
        <v>25000</v>
      </c>
      <c r="FP11" s="91">
        <v>27000</v>
      </c>
      <c r="FQ11" s="91">
        <v>36000</v>
      </c>
      <c r="FR11" s="91">
        <v>51000</v>
      </c>
      <c r="FS11" s="91">
        <v>49000</v>
      </c>
      <c r="FT11" s="91">
        <v>61000</v>
      </c>
      <c r="FU11" s="91">
        <v>13000</v>
      </c>
    </row>
    <row r="12" spans="1:177" s="91" customFormat="1">
      <c r="A12" s="91" t="s">
        <v>7</v>
      </c>
      <c r="DW12" s="4">
        <v>-17000</v>
      </c>
      <c r="DX12" s="4">
        <v>26000</v>
      </c>
      <c r="DY12" s="4">
        <v>15000</v>
      </c>
      <c r="DZ12" s="4">
        <v>-3000</v>
      </c>
      <c r="EA12" s="4">
        <v>16000</v>
      </c>
      <c r="EB12" s="4">
        <v>25000</v>
      </c>
      <c r="EC12" s="4">
        <v>29000</v>
      </c>
      <c r="ED12" s="4">
        <v>25000</v>
      </c>
      <c r="EE12" s="4">
        <v>41000</v>
      </c>
      <c r="EF12" s="9">
        <v>20000</v>
      </c>
      <c r="EG12" s="9">
        <v>12000</v>
      </c>
      <c r="EH12" s="9">
        <v>-3000</v>
      </c>
      <c r="EI12" s="9">
        <v>7000</v>
      </c>
      <c r="EJ12" s="9">
        <v>-8000</v>
      </c>
      <c r="EK12" s="9">
        <v>38000</v>
      </c>
      <c r="EL12" s="9">
        <v>9000</v>
      </c>
      <c r="EM12" s="9">
        <v>21000</v>
      </c>
      <c r="EN12" s="9">
        <v>13000</v>
      </c>
      <c r="EO12" s="9">
        <v>-11000</v>
      </c>
      <c r="EP12" s="9">
        <v>-20000</v>
      </c>
      <c r="EQ12" s="9">
        <v>12000</v>
      </c>
      <c r="ER12" s="10">
        <v>-8000</v>
      </c>
      <c r="ES12" s="10">
        <v>-5000</v>
      </c>
      <c r="ET12" s="10">
        <v>-10000</v>
      </c>
      <c r="EU12" s="10">
        <v>5000</v>
      </c>
      <c r="EV12" s="10">
        <v>3000</v>
      </c>
      <c r="EW12" s="10">
        <v>22000</v>
      </c>
      <c r="EX12" s="10">
        <v>5000</v>
      </c>
      <c r="EY12" s="10">
        <v>25000</v>
      </c>
      <c r="EZ12" s="10">
        <v>15000</v>
      </c>
      <c r="FA12" s="10">
        <v>24000</v>
      </c>
      <c r="FB12" s="10">
        <v>5000</v>
      </c>
      <c r="FC12" s="10">
        <v>36000</v>
      </c>
      <c r="FD12" s="10">
        <v>4000</v>
      </c>
      <c r="FE12" s="10">
        <v>13000</v>
      </c>
      <c r="FF12" s="10">
        <v>11000</v>
      </c>
      <c r="FG12" s="10">
        <v>67000</v>
      </c>
      <c r="FH12" s="10">
        <v>7000</v>
      </c>
      <c r="FI12" s="10">
        <v>41000</v>
      </c>
      <c r="FJ12" s="10">
        <v>24000</v>
      </c>
      <c r="FK12" s="13">
        <v>5000</v>
      </c>
      <c r="FL12" s="13">
        <v>20000</v>
      </c>
      <c r="FM12" s="92">
        <v>11000</v>
      </c>
      <c r="FN12" s="91">
        <v>3000</v>
      </c>
      <c r="FO12" s="91">
        <v>58000</v>
      </c>
      <c r="FP12" s="91">
        <v>49000</v>
      </c>
      <c r="FQ12" s="91">
        <v>50000</v>
      </c>
      <c r="FR12" s="91">
        <v>52000</v>
      </c>
      <c r="FS12" s="91">
        <v>49000</v>
      </c>
      <c r="FT12" s="91">
        <v>43000</v>
      </c>
      <c r="FU12" s="91">
        <v>64000</v>
      </c>
    </row>
    <row r="13" spans="1:177" s="91" customFormat="1">
      <c r="A13" s="91" t="s">
        <v>9</v>
      </c>
      <c r="DW13" s="4">
        <v>2000</v>
      </c>
      <c r="DX13" s="4">
        <v>-7000</v>
      </c>
      <c r="DY13" s="4">
        <v>3000</v>
      </c>
      <c r="DZ13" s="4">
        <v>-2000</v>
      </c>
      <c r="EA13" s="4">
        <v>3000</v>
      </c>
      <c r="EB13" s="4">
        <v>19000</v>
      </c>
      <c r="EC13" s="4">
        <v>-3000</v>
      </c>
      <c r="ED13" s="4">
        <v>-1000</v>
      </c>
      <c r="EE13" s="4">
        <v>0</v>
      </c>
      <c r="EF13" s="9">
        <v>-1000</v>
      </c>
      <c r="EG13" s="9">
        <v>-2000</v>
      </c>
      <c r="EH13" s="9">
        <v>2000</v>
      </c>
      <c r="EI13" s="9">
        <v>-2000</v>
      </c>
      <c r="EJ13" s="9">
        <v>-2000</v>
      </c>
      <c r="EK13" s="9">
        <v>-3000</v>
      </c>
      <c r="EL13" s="9">
        <v>2000</v>
      </c>
      <c r="EM13" s="9">
        <v>1000</v>
      </c>
      <c r="EN13" s="9">
        <v>0</v>
      </c>
      <c r="EO13" s="9">
        <v>19000</v>
      </c>
      <c r="EP13" s="9">
        <v>1000</v>
      </c>
      <c r="EQ13" s="9">
        <v>3000</v>
      </c>
      <c r="ER13" s="10">
        <v>6000</v>
      </c>
      <c r="ES13" s="10">
        <v>2000</v>
      </c>
      <c r="ET13" s="10">
        <v>3000</v>
      </c>
      <c r="EU13" s="10">
        <v>1000</v>
      </c>
      <c r="EV13" s="10">
        <v>3000</v>
      </c>
      <c r="EW13" s="10">
        <v>3000</v>
      </c>
      <c r="EX13" s="10">
        <v>-2000</v>
      </c>
      <c r="EY13" s="10">
        <v>2000</v>
      </c>
      <c r="EZ13" s="10">
        <v>0</v>
      </c>
      <c r="FA13" s="10">
        <v>10000</v>
      </c>
      <c r="FB13" s="10">
        <v>-4000</v>
      </c>
      <c r="FC13" s="10">
        <v>0</v>
      </c>
      <c r="FD13" s="10">
        <v>1000</v>
      </c>
      <c r="FE13" s="10">
        <v>-1000</v>
      </c>
      <c r="FF13" s="10">
        <v>9000</v>
      </c>
      <c r="FG13" s="10">
        <v>-2000</v>
      </c>
      <c r="FH13" s="10">
        <v>-3000</v>
      </c>
      <c r="FI13" s="10">
        <v>0</v>
      </c>
      <c r="FJ13" s="10">
        <v>-6000</v>
      </c>
      <c r="FK13" s="13">
        <v>-7000</v>
      </c>
      <c r="FL13" s="13">
        <v>1000</v>
      </c>
      <c r="FM13" s="92">
        <v>29000</v>
      </c>
      <c r="FN13" s="91">
        <v>29000</v>
      </c>
      <c r="FO13" s="91">
        <v>9000</v>
      </c>
      <c r="FP13" s="91">
        <v>2000</v>
      </c>
      <c r="FQ13" s="91">
        <v>0</v>
      </c>
      <c r="FR13" s="91">
        <v>6000</v>
      </c>
      <c r="FS13" s="91">
        <v>5000</v>
      </c>
      <c r="FT13" s="91">
        <v>7000</v>
      </c>
      <c r="FU13" s="91">
        <v>12000</v>
      </c>
    </row>
    <row r="14" spans="1:177" s="91" customFormat="1">
      <c r="A14" s="91" t="s">
        <v>10</v>
      </c>
      <c r="DW14" s="4">
        <v>191000</v>
      </c>
      <c r="DX14" s="4">
        <v>310000</v>
      </c>
      <c r="DY14" s="4">
        <v>125000</v>
      </c>
      <c r="DZ14" s="4">
        <v>68000</v>
      </c>
      <c r="EA14" s="4">
        <v>190000</v>
      </c>
      <c r="EB14" s="4">
        <v>303000</v>
      </c>
      <c r="EC14" s="4">
        <v>255000</v>
      </c>
      <c r="ED14" s="4">
        <v>166000</v>
      </c>
      <c r="EE14" s="4">
        <v>297000</v>
      </c>
      <c r="EF14" s="9">
        <v>283000</v>
      </c>
      <c r="EG14" s="9">
        <v>233000</v>
      </c>
      <c r="EH14" s="9">
        <v>261000</v>
      </c>
      <c r="EI14" s="9">
        <v>222000</v>
      </c>
      <c r="EJ14" s="9">
        <v>326000</v>
      </c>
      <c r="EK14" s="9">
        <v>197000</v>
      </c>
      <c r="EL14" s="9">
        <v>133000</v>
      </c>
      <c r="EM14" s="9">
        <v>330000</v>
      </c>
      <c r="EN14" s="9">
        <v>313000</v>
      </c>
      <c r="EO14" s="9">
        <v>264000</v>
      </c>
      <c r="EP14" s="9">
        <v>253000</v>
      </c>
      <c r="EQ14" s="9">
        <v>197000</v>
      </c>
      <c r="ER14" s="10">
        <v>152000</v>
      </c>
      <c r="ES14" s="10">
        <v>61000</v>
      </c>
      <c r="ET14" s="10">
        <v>129000</v>
      </c>
      <c r="EU14" s="10">
        <v>178000</v>
      </c>
      <c r="EV14" s="10">
        <v>197000</v>
      </c>
      <c r="EW14" s="10">
        <v>148000</v>
      </c>
      <c r="EX14" s="10">
        <v>54000</v>
      </c>
      <c r="EY14" s="10">
        <v>138000</v>
      </c>
      <c r="EZ14" s="10">
        <v>166000</v>
      </c>
      <c r="FA14" s="10">
        <v>219000</v>
      </c>
      <c r="FB14" s="10">
        <v>109000</v>
      </c>
      <c r="FC14" s="10">
        <v>-20000</v>
      </c>
      <c r="FD14" s="10">
        <f>SUM(FD9:FD13)</f>
        <v>-10000</v>
      </c>
      <c r="FE14" s="10">
        <f>SUM(FE9:FE13)</f>
        <v>48000</v>
      </c>
      <c r="FF14" s="10">
        <f>SUM(FF9:FF13)</f>
        <v>112000</v>
      </c>
      <c r="FG14" s="10">
        <f>SUM(FG9:FG13)</f>
        <v>130000</v>
      </c>
      <c r="FH14" s="10">
        <v>174000</v>
      </c>
      <c r="FI14" s="10">
        <f t="shared" ref="FI14:FO14" si="0">SUM(FI9:FI13)</f>
        <v>112000</v>
      </c>
      <c r="FJ14" s="10">
        <f t="shared" si="0"/>
        <v>-68000</v>
      </c>
      <c r="FK14" s="10">
        <f t="shared" si="0"/>
        <v>31000</v>
      </c>
      <c r="FL14" s="10">
        <f t="shared" si="0"/>
        <v>112000</v>
      </c>
      <c r="FM14" s="13">
        <f t="shared" si="0"/>
        <v>181000</v>
      </c>
      <c r="FN14" s="10">
        <f t="shared" si="0"/>
        <v>177000</v>
      </c>
      <c r="FO14" s="10">
        <f t="shared" si="0"/>
        <v>311000</v>
      </c>
      <c r="FP14" s="91">
        <v>246000</v>
      </c>
      <c r="FQ14" s="91">
        <v>259000</v>
      </c>
      <c r="FR14" s="91">
        <v>406000</v>
      </c>
      <c r="FS14" s="91">
        <v>309000</v>
      </c>
      <c r="FT14" s="91">
        <v>430000</v>
      </c>
      <c r="FU14" s="91">
        <v>353000</v>
      </c>
    </row>
    <row r="15" spans="1:177" s="91" customFormat="1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Y15" s="4"/>
      <c r="DZ15" s="4"/>
      <c r="EQ15" s="9"/>
      <c r="ER15" s="9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3"/>
      <c r="FL15" s="13"/>
      <c r="FM15" s="92"/>
    </row>
    <row r="16" spans="1:177" s="91" customFormat="1">
      <c r="A16" s="91" t="s">
        <v>11</v>
      </c>
      <c r="DY16" s="4"/>
      <c r="DZ16" s="4"/>
      <c r="ED16" s="4">
        <v>201000</v>
      </c>
      <c r="EE16" s="4">
        <v>168000</v>
      </c>
      <c r="EF16" s="4">
        <v>87000</v>
      </c>
      <c r="EG16" s="4">
        <v>191000</v>
      </c>
      <c r="EH16" s="4">
        <v>143000</v>
      </c>
      <c r="EI16" s="4">
        <v>164000</v>
      </c>
      <c r="EJ16" s="4">
        <v>273000</v>
      </c>
      <c r="EK16" s="4">
        <v>300000</v>
      </c>
      <c r="EL16" s="4">
        <v>124000</v>
      </c>
      <c r="EM16" s="9">
        <v>180000</v>
      </c>
      <c r="EN16" s="9">
        <v>224000</v>
      </c>
      <c r="EO16" s="9">
        <v>197000</v>
      </c>
      <c r="EP16" s="9">
        <v>274000</v>
      </c>
      <c r="EQ16" s="9">
        <v>150000</v>
      </c>
      <c r="ER16" s="9">
        <v>175000</v>
      </c>
      <c r="ES16" s="10">
        <v>83000</v>
      </c>
      <c r="ET16" s="10">
        <v>160000</v>
      </c>
      <c r="EU16" s="10">
        <v>172000</v>
      </c>
      <c r="EV16" s="4">
        <v>186000</v>
      </c>
      <c r="EW16" s="4">
        <v>146000</v>
      </c>
      <c r="EX16" s="4">
        <v>161000</v>
      </c>
      <c r="EY16" s="4">
        <v>146000</v>
      </c>
      <c r="EZ16" s="10">
        <v>139000</v>
      </c>
      <c r="FA16" s="10">
        <v>110000</v>
      </c>
      <c r="FB16" s="10">
        <v>127000</v>
      </c>
      <c r="FC16" s="10">
        <v>119000</v>
      </c>
      <c r="FD16" s="10">
        <v>113000</v>
      </c>
      <c r="FE16" s="10">
        <v>63000</v>
      </c>
      <c r="FF16" s="10">
        <v>144000</v>
      </c>
      <c r="FG16" s="10">
        <v>140000</v>
      </c>
      <c r="FH16" s="10">
        <v>136000</v>
      </c>
      <c r="FI16" s="10">
        <v>95000</v>
      </c>
      <c r="FJ16" s="10">
        <v>32000</v>
      </c>
      <c r="FK16" s="13">
        <v>93000</v>
      </c>
      <c r="FL16" s="13">
        <v>112000</v>
      </c>
      <c r="FM16" s="92">
        <v>84000</v>
      </c>
      <c r="FN16" s="91">
        <v>100000</v>
      </c>
      <c r="FO16" s="91">
        <v>131000</v>
      </c>
      <c r="FP16" s="91">
        <v>91000</v>
      </c>
      <c r="FQ16" s="91">
        <v>95000</v>
      </c>
      <c r="FR16" s="91">
        <v>92000</v>
      </c>
      <c r="FS16" s="91">
        <v>157000</v>
      </c>
      <c r="FT16" s="91">
        <v>174000</v>
      </c>
      <c r="FU16" s="91">
        <v>173000</v>
      </c>
    </row>
    <row r="17" spans="1:177" s="91" customFormat="1">
      <c r="DY17" s="4"/>
      <c r="DZ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Q17" s="9"/>
      <c r="ER17" s="9"/>
      <c r="ES17" s="10"/>
      <c r="ET17" s="10"/>
      <c r="EU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3"/>
      <c r="FL17" s="13" t="s">
        <v>27</v>
      </c>
      <c r="FM17" s="92"/>
      <c r="FP17" s="91" t="s">
        <v>27</v>
      </c>
    </row>
    <row r="18" spans="1:177" s="91" customFormat="1">
      <c r="A18" s="91" t="s">
        <v>12</v>
      </c>
      <c r="DY18" s="4"/>
      <c r="DZ18" s="4"/>
      <c r="ED18" s="4">
        <v>456000</v>
      </c>
      <c r="EE18" s="4">
        <v>465000</v>
      </c>
      <c r="EF18" s="4">
        <v>370000</v>
      </c>
      <c r="EG18" s="4">
        <v>424000</v>
      </c>
      <c r="EH18" s="4">
        <v>404000</v>
      </c>
      <c r="EI18" s="4">
        <v>386000</v>
      </c>
      <c r="EJ18" s="4">
        <v>599000</v>
      </c>
      <c r="EK18" s="4">
        <v>497000</v>
      </c>
      <c r="EL18" s="4">
        <v>257000</v>
      </c>
      <c r="EM18" s="4">
        <v>510000</v>
      </c>
      <c r="EN18" s="4">
        <v>537000</v>
      </c>
      <c r="EO18" s="4">
        <v>461000</v>
      </c>
      <c r="EP18" s="4">
        <v>527000</v>
      </c>
      <c r="EQ18" s="4">
        <v>347000</v>
      </c>
      <c r="ER18" s="4">
        <v>327000</v>
      </c>
      <c r="ES18" s="4">
        <v>144000</v>
      </c>
      <c r="ET18" s="4">
        <v>289000</v>
      </c>
      <c r="EU18" s="4">
        <v>350000</v>
      </c>
      <c r="EV18" s="4">
        <v>383000</v>
      </c>
      <c r="EW18" s="4">
        <v>294000</v>
      </c>
      <c r="EX18" s="4">
        <v>215000</v>
      </c>
      <c r="EY18" s="4">
        <v>284000</v>
      </c>
      <c r="EZ18" s="10">
        <v>305000</v>
      </c>
      <c r="FA18" s="10">
        <v>329000</v>
      </c>
      <c r="FB18" s="10">
        <v>236000</v>
      </c>
      <c r="FC18" s="10">
        <v>99000</v>
      </c>
      <c r="FD18" s="10">
        <v>103000</v>
      </c>
      <c r="FE18" s="10">
        <v>111000</v>
      </c>
      <c r="FF18" s="10">
        <v>256000</v>
      </c>
      <c r="FG18" s="10">
        <v>271000</v>
      </c>
      <c r="FH18" s="10">
        <v>310000</v>
      </c>
      <c r="FI18" s="10">
        <v>207000</v>
      </c>
      <c r="FJ18" s="10">
        <v>-36000</v>
      </c>
      <c r="FK18" s="13">
        <v>124000</v>
      </c>
      <c r="FL18" s="13">
        <v>224000</v>
      </c>
      <c r="FM18" s="13">
        <v>266000</v>
      </c>
      <c r="FN18" s="13">
        <v>277000</v>
      </c>
      <c r="FO18" s="13">
        <v>442000</v>
      </c>
      <c r="FP18" s="13">
        <v>246000</v>
      </c>
      <c r="FQ18" s="91">
        <v>355000</v>
      </c>
      <c r="FR18" s="91">
        <v>497000</v>
      </c>
      <c r="FS18" s="91">
        <v>466000</v>
      </c>
      <c r="FT18" s="91">
        <v>604000</v>
      </c>
      <c r="FU18" s="91">
        <v>525000</v>
      </c>
    </row>
    <row r="19" spans="1:177" s="14" customFormat="1">
      <c r="FK19" s="93"/>
      <c r="FL19" s="93"/>
      <c r="FM19" s="93"/>
    </row>
    <row r="20" spans="1:177" s="14" customFormat="1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9"/>
      <c r="FK20" s="93"/>
      <c r="FL20" s="93"/>
      <c r="FM20" s="93"/>
    </row>
    <row r="21" spans="1:177" s="14" customFormat="1">
      <c r="A21" s="94" t="s">
        <v>78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9"/>
      <c r="FK21" s="93"/>
      <c r="FL21" s="93"/>
      <c r="FM21" s="93"/>
    </row>
    <row r="22" spans="1:177" s="91" customFormat="1">
      <c r="A22" s="91" t="s">
        <v>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>
        <v>841000</v>
      </c>
      <c r="EE22" s="4">
        <v>814000</v>
      </c>
      <c r="EF22" s="4">
        <v>876000</v>
      </c>
      <c r="EG22" s="4">
        <v>796000</v>
      </c>
      <c r="EH22" s="4">
        <v>693000</v>
      </c>
      <c r="EI22" s="4">
        <v>643000</v>
      </c>
      <c r="EJ22" s="91">
        <v>648000</v>
      </c>
      <c r="EK22" s="4">
        <v>685000</v>
      </c>
      <c r="EL22" s="4">
        <v>821000</v>
      </c>
      <c r="EM22" s="4">
        <v>861000</v>
      </c>
      <c r="EN22" s="4">
        <v>767000</v>
      </c>
      <c r="EO22" s="4">
        <v>711000</v>
      </c>
      <c r="EP22" s="4">
        <v>719000</v>
      </c>
      <c r="EQ22" s="4">
        <v>675000</v>
      </c>
      <c r="ER22" s="4">
        <v>751000</v>
      </c>
      <c r="ES22" s="4">
        <v>744000</v>
      </c>
      <c r="ET22" s="4">
        <v>712000</v>
      </c>
      <c r="EU22" s="4">
        <v>682000</v>
      </c>
      <c r="EV22" s="4">
        <v>643000</v>
      </c>
      <c r="EW22" s="4">
        <v>603000</v>
      </c>
      <c r="EX22" s="4">
        <v>634000</v>
      </c>
      <c r="EY22" s="4">
        <v>637000</v>
      </c>
      <c r="EZ22" s="4">
        <v>568000</v>
      </c>
      <c r="FA22" s="4">
        <v>524000</v>
      </c>
      <c r="FB22" s="4">
        <v>570000</v>
      </c>
      <c r="FC22" s="4">
        <v>546000</v>
      </c>
      <c r="FD22" s="4">
        <v>574000</v>
      </c>
      <c r="FE22" s="91">
        <v>535000</v>
      </c>
      <c r="FF22" s="91">
        <v>509000</v>
      </c>
      <c r="FG22" s="4">
        <v>513000</v>
      </c>
      <c r="FH22" s="91">
        <v>509000</v>
      </c>
      <c r="FI22" s="91">
        <v>450000</v>
      </c>
      <c r="FJ22" s="91">
        <v>507000</v>
      </c>
      <c r="FK22" s="92">
        <v>571000</v>
      </c>
      <c r="FL22" s="92">
        <v>542000</v>
      </c>
      <c r="FM22" s="92">
        <v>656000</v>
      </c>
      <c r="FN22" s="91">
        <v>755000</v>
      </c>
      <c r="FO22" s="91">
        <v>799000</v>
      </c>
      <c r="FP22" s="91">
        <v>911000</v>
      </c>
      <c r="FQ22" s="91">
        <v>915000</v>
      </c>
      <c r="FR22" s="91">
        <v>873000</v>
      </c>
      <c r="FS22" s="91">
        <v>880000</v>
      </c>
      <c r="FT22" s="91">
        <v>864000</v>
      </c>
      <c r="FU22" s="91">
        <v>828000</v>
      </c>
    </row>
    <row r="23" spans="1:177" s="91" customFormat="1">
      <c r="A23" s="91" t="s">
        <v>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>
        <v>564000</v>
      </c>
      <c r="EE23" s="4">
        <v>543000</v>
      </c>
      <c r="EF23" s="4">
        <v>600000</v>
      </c>
      <c r="EG23" s="4">
        <v>558000</v>
      </c>
      <c r="EH23" s="4">
        <v>450000</v>
      </c>
      <c r="EI23" s="4">
        <v>451000</v>
      </c>
      <c r="EJ23" s="91">
        <v>433000</v>
      </c>
      <c r="EK23" s="4">
        <v>449000</v>
      </c>
      <c r="EL23" s="4">
        <v>575000</v>
      </c>
      <c r="EM23" s="4">
        <v>597000</v>
      </c>
      <c r="EN23" s="4">
        <v>571000</v>
      </c>
      <c r="EO23" s="4">
        <v>542000</v>
      </c>
      <c r="EP23" s="4">
        <v>541000</v>
      </c>
      <c r="EQ23" s="4">
        <v>515000</v>
      </c>
      <c r="ER23" s="4">
        <v>521000</v>
      </c>
      <c r="ES23" s="4">
        <v>508000</v>
      </c>
      <c r="ET23" s="4">
        <v>459000</v>
      </c>
      <c r="EU23" s="4">
        <v>471000</v>
      </c>
      <c r="EV23" s="4">
        <v>432000</v>
      </c>
      <c r="EW23" s="4">
        <v>402000</v>
      </c>
      <c r="EX23" s="4">
        <v>418000</v>
      </c>
      <c r="EY23" s="4">
        <v>435000</v>
      </c>
      <c r="EZ23" s="4">
        <v>378000</v>
      </c>
      <c r="FA23" s="4">
        <v>354000</v>
      </c>
      <c r="FB23" s="4">
        <v>366000</v>
      </c>
      <c r="FC23" s="4">
        <v>330000</v>
      </c>
      <c r="FD23" s="4">
        <v>407000</v>
      </c>
      <c r="FE23" s="91">
        <v>431000</v>
      </c>
      <c r="FF23" s="91">
        <v>376000</v>
      </c>
      <c r="FG23" s="4">
        <v>412000</v>
      </c>
      <c r="FH23" s="91">
        <v>400000</v>
      </c>
      <c r="FI23" s="91">
        <v>370000</v>
      </c>
      <c r="FJ23" s="91">
        <v>464000</v>
      </c>
      <c r="FK23" s="92">
        <v>542000</v>
      </c>
      <c r="FL23" s="92">
        <v>531000</v>
      </c>
      <c r="FM23" s="92">
        <v>579000</v>
      </c>
      <c r="FN23" s="91">
        <v>598000</v>
      </c>
      <c r="FO23" s="91">
        <v>592000</v>
      </c>
      <c r="FP23" s="91">
        <v>669000</v>
      </c>
      <c r="FQ23" s="91">
        <v>679000</v>
      </c>
      <c r="FR23" s="91">
        <v>611000</v>
      </c>
      <c r="FS23" s="91">
        <v>581000</v>
      </c>
      <c r="FT23" s="91">
        <v>527000</v>
      </c>
      <c r="FU23" s="91">
        <v>502000</v>
      </c>
    </row>
    <row r="24" spans="1:177" s="91" customFormat="1">
      <c r="A24" s="91" t="s">
        <v>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>
        <v>231000</v>
      </c>
      <c r="EE24" s="4">
        <v>273000</v>
      </c>
      <c r="EF24" s="4">
        <v>308000</v>
      </c>
      <c r="EG24" s="4">
        <v>311000</v>
      </c>
      <c r="EH24" s="4">
        <v>263000</v>
      </c>
      <c r="EI24" s="4">
        <v>251000</v>
      </c>
      <c r="EJ24" s="91">
        <v>239000</v>
      </c>
      <c r="EK24" s="4">
        <v>268000</v>
      </c>
      <c r="EL24" s="4">
        <v>306000</v>
      </c>
      <c r="EM24" s="4">
        <v>337000</v>
      </c>
      <c r="EN24" s="4">
        <v>279000</v>
      </c>
      <c r="EO24" s="4">
        <v>280000</v>
      </c>
      <c r="EP24" s="4">
        <v>248000</v>
      </c>
      <c r="EQ24" s="4">
        <v>283000</v>
      </c>
      <c r="ER24" s="4">
        <v>316000</v>
      </c>
      <c r="ES24" s="4">
        <v>306000</v>
      </c>
      <c r="ET24" s="4">
        <v>261000</v>
      </c>
      <c r="EU24" s="4">
        <v>242000</v>
      </c>
      <c r="EV24" s="4">
        <v>262000</v>
      </c>
      <c r="EW24" s="4">
        <v>247000</v>
      </c>
      <c r="EX24" s="4">
        <v>270000</v>
      </c>
      <c r="EY24" s="4">
        <v>282000</v>
      </c>
      <c r="EZ24" s="4">
        <v>220000</v>
      </c>
      <c r="FA24" s="4">
        <v>179000</v>
      </c>
      <c r="FB24" s="4">
        <v>170000</v>
      </c>
      <c r="FC24" s="4">
        <v>201000</v>
      </c>
      <c r="FD24" s="4">
        <v>225000</v>
      </c>
      <c r="FE24" s="91">
        <v>230000</v>
      </c>
      <c r="FF24" s="91">
        <v>217000</v>
      </c>
      <c r="FG24" s="4">
        <v>233000</v>
      </c>
      <c r="FH24" s="91">
        <v>226000</v>
      </c>
      <c r="FI24" s="91">
        <v>219000</v>
      </c>
      <c r="FJ24" s="91">
        <v>238000</v>
      </c>
      <c r="FK24" s="92">
        <v>250000</v>
      </c>
      <c r="FL24" s="92">
        <v>243000</v>
      </c>
      <c r="FM24" s="92">
        <v>218000</v>
      </c>
      <c r="FN24" s="91">
        <v>233000</v>
      </c>
      <c r="FO24" s="91">
        <v>285000</v>
      </c>
      <c r="FP24" s="91">
        <v>315000</v>
      </c>
      <c r="FQ24" s="91">
        <v>324000</v>
      </c>
      <c r="FR24" s="91">
        <v>334000</v>
      </c>
      <c r="FS24" s="91">
        <v>364000</v>
      </c>
      <c r="FT24" s="91">
        <v>354000</v>
      </c>
      <c r="FU24" s="91">
        <v>367000</v>
      </c>
    </row>
    <row r="25" spans="1:177" s="91" customFormat="1">
      <c r="A25" s="91" t="s">
        <v>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>
        <v>73000</v>
      </c>
      <c r="EE25" s="4">
        <v>82000</v>
      </c>
      <c r="EF25" s="4">
        <v>89000</v>
      </c>
      <c r="EG25" s="4">
        <v>104000</v>
      </c>
      <c r="EH25" s="4">
        <v>81000</v>
      </c>
      <c r="EI25" s="4">
        <v>81000</v>
      </c>
      <c r="EJ25" s="91">
        <v>73000</v>
      </c>
      <c r="EK25" s="4">
        <v>69000</v>
      </c>
      <c r="EL25" s="4">
        <v>95000</v>
      </c>
      <c r="EM25" s="4">
        <v>98000</v>
      </c>
      <c r="EN25" s="4">
        <v>101000</v>
      </c>
      <c r="EO25" s="4">
        <v>98000</v>
      </c>
      <c r="EP25" s="4">
        <v>108000</v>
      </c>
      <c r="EQ25" s="4">
        <v>78000</v>
      </c>
      <c r="ER25" s="4">
        <v>106000</v>
      </c>
      <c r="ES25" s="4">
        <v>103000</v>
      </c>
      <c r="ET25" s="4">
        <v>70000</v>
      </c>
      <c r="EU25" s="4">
        <v>60000</v>
      </c>
      <c r="EV25" s="4">
        <v>62000</v>
      </c>
      <c r="EW25" s="4">
        <v>64000</v>
      </c>
      <c r="EX25" s="4">
        <v>66000</v>
      </c>
      <c r="EY25" s="4">
        <v>60000</v>
      </c>
      <c r="EZ25" s="4">
        <v>61000</v>
      </c>
      <c r="FA25" s="4">
        <v>55000</v>
      </c>
      <c r="FB25" s="4">
        <v>58000</v>
      </c>
      <c r="FC25" s="4">
        <v>45000</v>
      </c>
      <c r="FD25" s="4">
        <v>60000</v>
      </c>
      <c r="FE25" s="91">
        <v>52000</v>
      </c>
      <c r="FF25" s="91">
        <v>49000</v>
      </c>
      <c r="FG25" s="4">
        <v>33000</v>
      </c>
      <c r="FH25" s="91">
        <v>43000</v>
      </c>
      <c r="FI25" s="91">
        <v>24000</v>
      </c>
      <c r="FJ25" s="91">
        <v>41000</v>
      </c>
      <c r="FK25" s="92">
        <v>46000</v>
      </c>
      <c r="FL25" s="92">
        <v>44000</v>
      </c>
      <c r="FM25" s="92">
        <v>61000</v>
      </c>
      <c r="FN25" s="91">
        <v>72000</v>
      </c>
      <c r="FO25" s="91">
        <v>68000</v>
      </c>
      <c r="FP25" s="91">
        <v>79000</v>
      </c>
      <c r="FQ25" s="91">
        <v>87000</v>
      </c>
      <c r="FR25" s="91">
        <v>91000</v>
      </c>
      <c r="FS25" s="91">
        <v>93000</v>
      </c>
      <c r="FT25" s="91">
        <v>99000</v>
      </c>
      <c r="FU25" s="91">
        <v>85000</v>
      </c>
    </row>
    <row r="26" spans="1:177" s="91" customFormat="1">
      <c r="A26" s="91" t="s">
        <v>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>
        <v>38000</v>
      </c>
      <c r="EE26" s="4">
        <v>37000</v>
      </c>
      <c r="EF26" s="4">
        <v>42000</v>
      </c>
      <c r="EG26" s="4">
        <v>51000</v>
      </c>
      <c r="EH26" s="4">
        <v>39000</v>
      </c>
      <c r="EI26" s="4">
        <v>44000</v>
      </c>
      <c r="EJ26" s="91">
        <v>29000</v>
      </c>
      <c r="EK26" s="4">
        <v>34000</v>
      </c>
      <c r="EL26" s="4">
        <v>34000</v>
      </c>
      <c r="EM26" s="4">
        <v>41000</v>
      </c>
      <c r="EN26" s="4">
        <v>41000</v>
      </c>
      <c r="EO26" s="4">
        <v>28000</v>
      </c>
      <c r="EP26" s="4">
        <v>30000</v>
      </c>
      <c r="EQ26" s="4">
        <v>32000</v>
      </c>
      <c r="ER26" s="4">
        <v>38000</v>
      </c>
      <c r="ES26" s="4">
        <v>34000</v>
      </c>
      <c r="ET26" s="4">
        <v>30000</v>
      </c>
      <c r="EU26" s="4">
        <v>29000</v>
      </c>
      <c r="EV26" s="4">
        <v>28000</v>
      </c>
      <c r="EW26" s="4">
        <v>24000</v>
      </c>
      <c r="EX26" s="4">
        <v>33000</v>
      </c>
      <c r="EY26" s="4">
        <v>32000</v>
      </c>
      <c r="EZ26" s="4">
        <v>31000</v>
      </c>
      <c r="FA26" s="4">
        <v>26000</v>
      </c>
      <c r="FB26" s="4">
        <v>28000</v>
      </c>
      <c r="FC26" s="4">
        <v>29000</v>
      </c>
      <c r="FD26" s="4">
        <v>29000</v>
      </c>
      <c r="FE26" s="91">
        <v>33000</v>
      </c>
      <c r="FF26" s="91">
        <v>24000</v>
      </c>
      <c r="FG26" s="4">
        <v>28000</v>
      </c>
      <c r="FH26" s="91">
        <v>15000</v>
      </c>
      <c r="FI26" s="91">
        <v>6000</v>
      </c>
      <c r="FJ26" s="91">
        <v>7000</v>
      </c>
      <c r="FK26" s="92">
        <v>9000</v>
      </c>
      <c r="FL26" s="92">
        <v>8000</v>
      </c>
      <c r="FM26" s="92">
        <v>3000</v>
      </c>
      <c r="FN26" s="91">
        <v>1000</v>
      </c>
      <c r="FO26" s="91">
        <v>20000</v>
      </c>
      <c r="FP26" s="91">
        <v>25000</v>
      </c>
      <c r="FQ26" s="91">
        <v>25000</v>
      </c>
      <c r="FR26" s="91">
        <v>26000</v>
      </c>
      <c r="FS26" s="91">
        <v>26000</v>
      </c>
      <c r="FT26" s="91">
        <v>26000</v>
      </c>
      <c r="FU26" s="91">
        <v>23000</v>
      </c>
    </row>
    <row r="27" spans="1:177" s="91" customFormat="1">
      <c r="A27" s="91" t="s">
        <v>17</v>
      </c>
      <c r="D27" s="4">
        <v>1000000</v>
      </c>
      <c r="E27" s="4">
        <v>1022000</v>
      </c>
      <c r="F27" s="4">
        <v>867000</v>
      </c>
      <c r="G27" s="4">
        <v>907000</v>
      </c>
      <c r="H27" s="4">
        <v>925000</v>
      </c>
      <c r="I27" s="4">
        <v>801000</v>
      </c>
      <c r="J27" s="4">
        <v>955000</v>
      </c>
      <c r="K27" s="4">
        <v>1053000</v>
      </c>
      <c r="L27" s="4">
        <v>854000</v>
      </c>
      <c r="M27" s="4">
        <v>870000</v>
      </c>
      <c r="N27" s="4">
        <v>897000</v>
      </c>
      <c r="O27" s="4">
        <v>676000</v>
      </c>
      <c r="P27" s="4">
        <v>915000</v>
      </c>
      <c r="Q27" s="4">
        <v>900000</v>
      </c>
      <c r="R27" s="4">
        <v>797000</v>
      </c>
      <c r="S27" s="4">
        <v>815000</v>
      </c>
      <c r="T27" s="4">
        <v>767000</v>
      </c>
      <c r="U27" s="4">
        <v>671000</v>
      </c>
      <c r="V27" s="4">
        <v>798000</v>
      </c>
      <c r="W27" s="4">
        <v>844000</v>
      </c>
      <c r="X27" s="4">
        <v>772000</v>
      </c>
      <c r="Y27" s="4">
        <v>798000</v>
      </c>
      <c r="Z27" s="4">
        <v>852000</v>
      </c>
      <c r="AA27" s="4">
        <v>675000</v>
      </c>
      <c r="AB27" s="4">
        <v>890000</v>
      </c>
      <c r="AC27" s="4">
        <v>897000</v>
      </c>
      <c r="AD27" s="4">
        <v>764000</v>
      </c>
      <c r="AE27" s="4">
        <v>804000</v>
      </c>
      <c r="AF27" s="4">
        <v>841000</v>
      </c>
      <c r="AG27" s="4">
        <v>786000</v>
      </c>
      <c r="AH27" s="4">
        <v>943000</v>
      </c>
      <c r="AI27" s="4">
        <v>1033000</v>
      </c>
      <c r="AJ27" s="4">
        <v>992000</v>
      </c>
      <c r="AK27" s="4">
        <v>1068000</v>
      </c>
      <c r="AL27" s="4">
        <v>1182000</v>
      </c>
      <c r="AM27" s="4">
        <v>1026000</v>
      </c>
      <c r="AN27" s="4">
        <v>1418000</v>
      </c>
      <c r="AO27" s="4">
        <v>1470000</v>
      </c>
      <c r="AP27" s="4">
        <v>1388000</v>
      </c>
      <c r="AQ27" s="4">
        <v>1402000</v>
      </c>
      <c r="AR27" s="4">
        <v>1448000</v>
      </c>
      <c r="AS27" s="4">
        <v>1400000</v>
      </c>
      <c r="AT27" s="4">
        <v>1702000</v>
      </c>
      <c r="AU27" s="4">
        <v>1656000</v>
      </c>
      <c r="AV27" s="4">
        <v>1485000</v>
      </c>
      <c r="AW27" s="4">
        <v>1464000</v>
      </c>
      <c r="AX27" s="4">
        <v>1450000</v>
      </c>
      <c r="AY27" s="4">
        <v>1353000</v>
      </c>
      <c r="AZ27" s="4">
        <v>1487000</v>
      </c>
      <c r="BA27" s="4">
        <v>1596000</v>
      </c>
      <c r="BB27" s="4">
        <v>1578000</v>
      </c>
      <c r="BC27" s="4">
        <v>1554000</v>
      </c>
      <c r="BD27" s="4">
        <v>1575000</v>
      </c>
      <c r="BE27" s="4">
        <v>1612000</v>
      </c>
      <c r="BF27" s="4">
        <v>1643000</v>
      </c>
      <c r="BG27" s="4">
        <v>1741000</v>
      </c>
      <c r="BH27" s="4">
        <v>1467000</v>
      </c>
      <c r="BI27" s="4">
        <v>1440000</v>
      </c>
      <c r="BJ27" s="4">
        <v>1378000</v>
      </c>
      <c r="BK27" s="4">
        <v>1237000</v>
      </c>
      <c r="BL27" s="4">
        <v>1440000</v>
      </c>
      <c r="BM27" s="4">
        <v>1403000</v>
      </c>
      <c r="BN27" s="4">
        <v>1250000</v>
      </c>
      <c r="BO27" s="4">
        <v>1269000</v>
      </c>
      <c r="BP27" s="4">
        <v>1295000</v>
      </c>
      <c r="BQ27" s="4">
        <v>1125000</v>
      </c>
      <c r="BR27" s="4">
        <v>1286000</v>
      </c>
      <c r="BS27" s="4">
        <v>1509000</v>
      </c>
      <c r="BT27" s="4">
        <v>1563000</v>
      </c>
      <c r="BU27" s="4">
        <v>1637000</v>
      </c>
      <c r="BV27" s="4">
        <v>1840000</v>
      </c>
      <c r="BW27" s="4">
        <v>1847000</v>
      </c>
      <c r="BX27" s="4">
        <v>2045000</v>
      </c>
      <c r="BY27" s="4">
        <v>2115000</v>
      </c>
      <c r="BZ27" s="4">
        <v>1974000</v>
      </c>
      <c r="CA27" s="4">
        <v>1888000</v>
      </c>
      <c r="CB27" s="4">
        <v>1810000</v>
      </c>
      <c r="CC27" s="4">
        <v>1848000</v>
      </c>
      <c r="CD27" s="4">
        <v>1956000</v>
      </c>
      <c r="CE27" s="4">
        <v>2070000</v>
      </c>
      <c r="CF27" s="4">
        <v>1933000</v>
      </c>
      <c r="CG27" s="4">
        <v>1751000</v>
      </c>
      <c r="CH27" s="4">
        <v>1603000</v>
      </c>
      <c r="CI27" s="4">
        <v>1412000</v>
      </c>
      <c r="CJ27" s="4">
        <v>1501000</v>
      </c>
      <c r="CK27" s="4">
        <v>1536000</v>
      </c>
      <c r="CL27" s="4">
        <v>1425000</v>
      </c>
      <c r="CM27" s="4">
        <v>1325000</v>
      </c>
      <c r="CN27" s="4">
        <v>1252000</v>
      </c>
      <c r="CO27" s="4">
        <v>1265000</v>
      </c>
      <c r="CP27" s="4">
        <v>1284000</v>
      </c>
      <c r="CQ27" s="4">
        <v>1267000</v>
      </c>
      <c r="CR27" s="4">
        <v>1111000</v>
      </c>
      <c r="CS27" s="4">
        <v>1162000</v>
      </c>
      <c r="CT27" s="4">
        <v>1205000</v>
      </c>
      <c r="CU27" s="4">
        <v>1053000</v>
      </c>
      <c r="CV27" s="4">
        <v>1160000</v>
      </c>
      <c r="CW27" s="4">
        <v>1177000</v>
      </c>
      <c r="CX27" s="4">
        <v>1187000</v>
      </c>
      <c r="CY27" s="4">
        <v>1199000</v>
      </c>
      <c r="CZ27" s="4">
        <v>1136000</v>
      </c>
      <c r="DA27" s="4">
        <v>1020000</v>
      </c>
      <c r="DB27" s="4">
        <v>1249000</v>
      </c>
      <c r="DC27" s="4">
        <v>1266000</v>
      </c>
      <c r="DD27" s="4">
        <v>1284000</v>
      </c>
      <c r="DE27" s="4">
        <v>1584000</v>
      </c>
      <c r="DF27" s="4">
        <v>1856000</v>
      </c>
      <c r="DG27" s="4">
        <v>1993000</v>
      </c>
      <c r="DH27" s="4">
        <v>2332000</v>
      </c>
      <c r="DI27" s="4">
        <v>2595000</v>
      </c>
      <c r="DJ27" s="4">
        <v>2574000</v>
      </c>
      <c r="DK27" s="4">
        <v>2216000</v>
      </c>
      <c r="DL27" s="4">
        <v>1827000</v>
      </c>
      <c r="DM27" s="4">
        <v>1527000</v>
      </c>
      <c r="DN27" s="4">
        <v>1720000</v>
      </c>
      <c r="DO27" s="4">
        <v>1766000</v>
      </c>
      <c r="DP27" s="4">
        <v>1736000</v>
      </c>
      <c r="DQ27" s="4">
        <v>1756000</v>
      </c>
      <c r="DR27" s="4">
        <v>1930000</v>
      </c>
      <c r="DS27" s="4">
        <v>1926000</v>
      </c>
      <c r="DT27" s="4">
        <v>2067000</v>
      </c>
      <c r="DU27" s="4">
        <v>2137000</v>
      </c>
      <c r="DV27" s="4">
        <v>1985000</v>
      </c>
      <c r="DW27" s="4">
        <v>1719000</v>
      </c>
      <c r="DX27" s="4">
        <v>1611000</v>
      </c>
      <c r="DY27" s="4">
        <v>1558000</v>
      </c>
      <c r="DZ27" s="4">
        <v>1680000</v>
      </c>
      <c r="EA27" s="4">
        <v>1760000</v>
      </c>
      <c r="EB27" s="4">
        <v>1602000</v>
      </c>
      <c r="EC27" s="4">
        <v>1555000</v>
      </c>
      <c r="ED27" s="4">
        <v>1747000</v>
      </c>
      <c r="EE27" s="4">
        <v>1749000</v>
      </c>
      <c r="EF27" s="4">
        <v>1915000</v>
      </c>
      <c r="EG27" s="4">
        <v>1820000</v>
      </c>
      <c r="EH27" s="4">
        <v>1526000</v>
      </c>
      <c r="EI27" s="4">
        <v>1470000</v>
      </c>
      <c r="EJ27" s="4">
        <v>1422000</v>
      </c>
      <c r="EK27" s="4">
        <v>1505000</v>
      </c>
      <c r="EL27" s="4">
        <v>1831000</v>
      </c>
      <c r="EM27" s="4">
        <v>1934000</v>
      </c>
      <c r="EN27" s="4">
        <v>1759000</v>
      </c>
      <c r="EO27" s="4">
        <v>1659000</v>
      </c>
      <c r="EP27" s="4">
        <v>1646000</v>
      </c>
      <c r="EQ27" s="91">
        <v>1583000</v>
      </c>
      <c r="ER27" s="91">
        <v>1732000</v>
      </c>
      <c r="ES27" s="4">
        <v>1695000</v>
      </c>
      <c r="ET27" s="4">
        <v>1532000</v>
      </c>
      <c r="EU27" s="4">
        <v>1484000</v>
      </c>
      <c r="EV27" s="4">
        <v>1427000</v>
      </c>
      <c r="EW27" s="4">
        <v>1340000</v>
      </c>
      <c r="EX27" s="4">
        <v>1421000</v>
      </c>
      <c r="EY27" s="4">
        <v>1446000</v>
      </c>
      <c r="EZ27" s="4">
        <v>1258000</v>
      </c>
      <c r="FA27" s="4">
        <v>1138000</v>
      </c>
      <c r="FB27" s="4">
        <v>1192000</v>
      </c>
      <c r="FC27" s="4">
        <v>1151000</v>
      </c>
      <c r="FD27" s="4">
        <v>1295000</v>
      </c>
      <c r="FE27" s="4">
        <v>1281000</v>
      </c>
      <c r="FF27" s="4">
        <v>1175000</v>
      </c>
      <c r="FG27" s="4">
        <v>1219000</v>
      </c>
      <c r="FH27" s="4">
        <v>1193000</v>
      </c>
      <c r="FI27" s="4">
        <v>1069000</v>
      </c>
      <c r="FJ27" s="4">
        <v>1257000</v>
      </c>
      <c r="FK27" s="16">
        <v>1418000</v>
      </c>
      <c r="FL27" s="16">
        <v>1369000</v>
      </c>
      <c r="FM27" s="92">
        <v>1516000</v>
      </c>
      <c r="FN27" s="91">
        <v>1659000</v>
      </c>
      <c r="FO27" s="91">
        <v>1765000</v>
      </c>
      <c r="FP27" s="91">
        <v>1999000</v>
      </c>
      <c r="FQ27" s="91">
        <v>2031000</v>
      </c>
      <c r="FR27" s="91">
        <v>1935000</v>
      </c>
      <c r="FS27" s="91">
        <v>1944000</v>
      </c>
      <c r="FT27" s="91">
        <v>1869000</v>
      </c>
      <c r="FU27" s="91">
        <f>SUM(FU22:FU26)</f>
        <v>1805000</v>
      </c>
    </row>
    <row r="28" spans="1:177" s="91" customFormat="1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16"/>
      <c r="FL28" s="16"/>
      <c r="FM28" s="92"/>
    </row>
    <row r="29" spans="1:177" s="91" customFormat="1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16"/>
      <c r="FL29" s="16"/>
      <c r="FM29" s="92"/>
    </row>
    <row r="30" spans="1:177" s="91" customFormat="1">
      <c r="A30" s="91" t="s">
        <v>14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>
        <v>251000</v>
      </c>
      <c r="EE30" s="4">
        <v>268000</v>
      </c>
      <c r="EF30" s="4">
        <v>353000</v>
      </c>
      <c r="EG30" s="4">
        <v>347000</v>
      </c>
      <c r="EH30" s="91">
        <v>319000</v>
      </c>
      <c r="EI30" s="4">
        <v>311000</v>
      </c>
      <c r="EJ30" s="4">
        <v>312000</v>
      </c>
      <c r="EK30" s="4">
        <v>384000</v>
      </c>
      <c r="EL30" s="4">
        <v>428000</v>
      </c>
      <c r="EM30" s="4">
        <v>449000</v>
      </c>
      <c r="EN30" s="4">
        <v>453000</v>
      </c>
      <c r="EO30" s="4">
        <v>386000</v>
      </c>
      <c r="EP30" s="4">
        <v>352000</v>
      </c>
      <c r="EQ30" s="4">
        <v>295000</v>
      </c>
      <c r="ER30" s="4">
        <v>330000</v>
      </c>
      <c r="ES30" s="4">
        <v>306000</v>
      </c>
      <c r="ET30" s="4">
        <v>270000</v>
      </c>
      <c r="EU30" s="4">
        <v>260000</v>
      </c>
      <c r="EV30" s="4">
        <v>266000</v>
      </c>
      <c r="EW30" s="4">
        <v>266000</v>
      </c>
      <c r="EX30" s="4">
        <v>264000</v>
      </c>
      <c r="EY30" s="4">
        <v>251000</v>
      </c>
      <c r="EZ30" s="4">
        <v>256000</v>
      </c>
      <c r="FA30" s="4">
        <v>267000</v>
      </c>
      <c r="FB30" s="4">
        <v>251000</v>
      </c>
      <c r="FC30" s="4">
        <v>230000</v>
      </c>
      <c r="FD30" s="4">
        <v>256000</v>
      </c>
      <c r="FE30" s="4">
        <v>243000</v>
      </c>
      <c r="FF30" s="4">
        <v>228000</v>
      </c>
      <c r="FG30" s="4">
        <v>249000</v>
      </c>
      <c r="FH30" s="4">
        <v>253000</v>
      </c>
      <c r="FI30" s="92">
        <v>252000</v>
      </c>
      <c r="FJ30" s="91">
        <v>276000</v>
      </c>
      <c r="FK30" s="92">
        <v>279000</v>
      </c>
      <c r="FL30" s="92">
        <v>266000</v>
      </c>
      <c r="FM30" s="92">
        <v>292000</v>
      </c>
      <c r="FN30" s="91">
        <v>331000</v>
      </c>
      <c r="FO30" s="91">
        <v>370000</v>
      </c>
      <c r="FP30" s="91">
        <v>454000</v>
      </c>
      <c r="FQ30" s="91">
        <v>469000</v>
      </c>
      <c r="FR30" s="91">
        <v>490000</v>
      </c>
      <c r="FS30" s="91">
        <v>455000</v>
      </c>
      <c r="FT30" s="91">
        <v>427000</v>
      </c>
      <c r="FU30" s="91">
        <v>390000</v>
      </c>
    </row>
    <row r="31" spans="1:177" s="91" customFormat="1">
      <c r="A31" s="91" t="s">
        <v>13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>
        <v>352000</v>
      </c>
      <c r="EE31" s="4">
        <v>411000</v>
      </c>
      <c r="EF31" s="4">
        <v>460000</v>
      </c>
      <c r="EG31" s="4">
        <v>492000</v>
      </c>
      <c r="EH31" s="91">
        <v>395000</v>
      </c>
      <c r="EI31" s="4">
        <v>341000</v>
      </c>
      <c r="EJ31" s="4">
        <v>357000</v>
      </c>
      <c r="EK31" s="4">
        <v>424000</v>
      </c>
      <c r="EL31" s="4">
        <v>518000</v>
      </c>
      <c r="EM31" s="4">
        <v>576000</v>
      </c>
      <c r="EN31" s="4">
        <v>590000</v>
      </c>
      <c r="EO31" s="4">
        <v>548000</v>
      </c>
      <c r="EP31" s="4">
        <v>476000</v>
      </c>
      <c r="EQ31" s="4">
        <v>456000</v>
      </c>
      <c r="ER31" s="4">
        <v>444000</v>
      </c>
      <c r="ES31" s="4">
        <v>418000</v>
      </c>
      <c r="ET31" s="4">
        <v>384000</v>
      </c>
      <c r="EU31" s="4">
        <v>355000</v>
      </c>
      <c r="EV31" s="4">
        <v>341000</v>
      </c>
      <c r="EW31" s="4">
        <v>337000</v>
      </c>
      <c r="EX31" s="4">
        <v>315000</v>
      </c>
      <c r="EY31" s="4">
        <v>311000</v>
      </c>
      <c r="EZ31" s="4">
        <v>321000</v>
      </c>
      <c r="FA31" s="4">
        <v>323000</v>
      </c>
      <c r="FB31" s="4">
        <v>336000</v>
      </c>
      <c r="FC31" s="4">
        <v>311000</v>
      </c>
      <c r="FD31" s="4">
        <v>337000</v>
      </c>
      <c r="FE31" s="4">
        <v>363000</v>
      </c>
      <c r="FF31" s="4">
        <v>379000</v>
      </c>
      <c r="FG31" s="4">
        <v>306000</v>
      </c>
      <c r="FH31" s="4">
        <v>349000</v>
      </c>
      <c r="FI31" s="92">
        <v>387000</v>
      </c>
      <c r="FJ31" s="91">
        <v>359000</v>
      </c>
      <c r="FK31" s="92">
        <v>428000</v>
      </c>
      <c r="FL31" s="92">
        <v>483000</v>
      </c>
      <c r="FM31" s="92">
        <v>506000</v>
      </c>
      <c r="FN31" s="91">
        <v>581000</v>
      </c>
      <c r="FO31" s="91">
        <v>628000</v>
      </c>
      <c r="FP31" s="91">
        <v>716000</v>
      </c>
      <c r="FQ31" s="91">
        <v>762000</v>
      </c>
      <c r="FR31" s="91">
        <v>706000</v>
      </c>
      <c r="FS31" s="91">
        <v>696000</v>
      </c>
      <c r="FT31" s="91">
        <v>665000</v>
      </c>
      <c r="FU31" s="91">
        <v>636000</v>
      </c>
    </row>
    <row r="32" spans="1:177" s="91" customFormat="1">
      <c r="A32" s="91" t="s">
        <v>15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>
        <v>67000</v>
      </c>
      <c r="EE32" s="4">
        <v>84000</v>
      </c>
      <c r="EF32" s="4">
        <v>87000</v>
      </c>
      <c r="EG32" s="4">
        <v>87000</v>
      </c>
      <c r="EH32" s="91">
        <v>53000</v>
      </c>
      <c r="EI32" s="4">
        <v>50000</v>
      </c>
      <c r="EJ32" s="4">
        <v>54000</v>
      </c>
      <c r="EK32" s="4">
        <v>61000</v>
      </c>
      <c r="EL32" s="4">
        <v>73000</v>
      </c>
      <c r="EM32" s="4">
        <v>99000</v>
      </c>
      <c r="EN32" s="4">
        <v>109000</v>
      </c>
      <c r="EO32" s="4">
        <v>99000</v>
      </c>
      <c r="EP32" s="4">
        <v>93000</v>
      </c>
      <c r="EQ32" s="4">
        <v>113000</v>
      </c>
      <c r="ER32" s="4">
        <v>129000</v>
      </c>
      <c r="ES32" s="4">
        <v>111000</v>
      </c>
      <c r="ET32" s="4">
        <v>81000</v>
      </c>
      <c r="EU32" s="4">
        <v>86000</v>
      </c>
      <c r="EV32" s="4">
        <v>74000</v>
      </c>
      <c r="EW32" s="4">
        <v>61000</v>
      </c>
      <c r="EX32" s="4">
        <v>74000</v>
      </c>
      <c r="EY32" s="4">
        <v>67000</v>
      </c>
      <c r="EZ32" s="4">
        <v>56000</v>
      </c>
      <c r="FA32" s="4">
        <v>55000</v>
      </c>
      <c r="FB32" s="4">
        <v>54000</v>
      </c>
      <c r="FC32" s="4">
        <v>57000</v>
      </c>
      <c r="FD32" s="4">
        <v>54000</v>
      </c>
      <c r="FE32" s="4">
        <v>45000</v>
      </c>
      <c r="FF32" s="4">
        <v>43000</v>
      </c>
      <c r="FG32" s="4">
        <v>50000</v>
      </c>
      <c r="FH32" s="4">
        <v>47000</v>
      </c>
      <c r="FI32" s="92">
        <v>36000</v>
      </c>
      <c r="FJ32" s="91">
        <v>38000</v>
      </c>
      <c r="FK32" s="92">
        <v>47000</v>
      </c>
      <c r="FL32" s="92">
        <v>45000</v>
      </c>
      <c r="FM32" s="92">
        <v>47000</v>
      </c>
      <c r="FN32" s="91">
        <v>47000</v>
      </c>
      <c r="FO32" s="91">
        <v>79000</v>
      </c>
      <c r="FP32" s="91">
        <v>87000</v>
      </c>
      <c r="FQ32" s="91">
        <v>115000</v>
      </c>
      <c r="FR32" s="91">
        <v>136000</v>
      </c>
      <c r="FS32" s="91">
        <v>139000</v>
      </c>
      <c r="FT32" s="91">
        <v>146000</v>
      </c>
      <c r="FU32" s="91">
        <v>130000</v>
      </c>
    </row>
    <row r="33" spans="1:177" s="91" customFormat="1">
      <c r="A33" s="91" t="s">
        <v>16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>
        <v>45000</v>
      </c>
      <c r="EE33" s="4">
        <v>55000</v>
      </c>
      <c r="EF33" s="4">
        <v>64000</v>
      </c>
      <c r="EG33" s="4">
        <v>63000</v>
      </c>
      <c r="EH33" s="91">
        <v>59000</v>
      </c>
      <c r="EI33" s="4">
        <v>40000</v>
      </c>
      <c r="EJ33" s="4">
        <v>31000</v>
      </c>
      <c r="EK33" s="4">
        <v>50000</v>
      </c>
      <c r="EL33" s="4">
        <v>80000</v>
      </c>
      <c r="EM33" s="4">
        <v>90000</v>
      </c>
      <c r="EN33" s="4">
        <v>73000</v>
      </c>
      <c r="EO33" s="4">
        <v>70000</v>
      </c>
      <c r="EP33" s="4">
        <v>64000</v>
      </c>
      <c r="EQ33" s="4">
        <v>72000</v>
      </c>
      <c r="ER33" s="4">
        <v>76000</v>
      </c>
      <c r="ES33" s="4">
        <v>67000</v>
      </c>
      <c r="ET33" s="4">
        <v>57000</v>
      </c>
      <c r="EU33" s="4">
        <v>46000</v>
      </c>
      <c r="EV33" s="4">
        <v>46000</v>
      </c>
      <c r="EW33" s="4">
        <v>43000</v>
      </c>
      <c r="EX33" s="4">
        <v>58000</v>
      </c>
      <c r="EY33" s="4">
        <v>53000</v>
      </c>
      <c r="EZ33" s="4">
        <v>39000</v>
      </c>
      <c r="FA33" s="4">
        <v>42000</v>
      </c>
      <c r="FB33" s="4">
        <v>32000</v>
      </c>
      <c r="FC33" s="4">
        <v>37000</v>
      </c>
      <c r="FD33" s="4">
        <v>36000</v>
      </c>
      <c r="FE33" s="4">
        <v>26000</v>
      </c>
      <c r="FF33" s="4">
        <v>23000</v>
      </c>
      <c r="FG33" s="4">
        <v>32000</v>
      </c>
      <c r="FH33" s="4">
        <v>35000</v>
      </c>
      <c r="FI33" s="92">
        <v>26000</v>
      </c>
      <c r="FJ33" s="91">
        <v>35000</v>
      </c>
      <c r="FK33" s="92">
        <v>43000</v>
      </c>
      <c r="FL33" s="92">
        <v>40000</v>
      </c>
      <c r="FM33" s="92">
        <v>38000</v>
      </c>
      <c r="FN33" s="91">
        <v>49000</v>
      </c>
      <c r="FO33" s="91">
        <v>67000</v>
      </c>
      <c r="FP33" s="91">
        <v>86000</v>
      </c>
      <c r="FQ33" s="91">
        <v>96000</v>
      </c>
      <c r="FR33" s="91">
        <v>101000</v>
      </c>
      <c r="FS33" s="91">
        <v>112000</v>
      </c>
      <c r="FT33" s="91">
        <v>102000</v>
      </c>
      <c r="FU33" s="91">
        <v>104000</v>
      </c>
    </row>
    <row r="34" spans="1:177" s="91" customFormat="1">
      <c r="A34" s="91" t="s">
        <v>19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>
        <v>61000</v>
      </c>
      <c r="EE34" s="4">
        <v>70000</v>
      </c>
      <c r="EF34" s="4">
        <v>81000</v>
      </c>
      <c r="EG34" s="4">
        <v>84000</v>
      </c>
      <c r="EH34" s="91">
        <v>59000</v>
      </c>
      <c r="EI34" s="4">
        <v>50000</v>
      </c>
      <c r="EJ34" s="4">
        <v>57000</v>
      </c>
      <c r="EK34" s="4">
        <v>54000</v>
      </c>
      <c r="EL34" s="4">
        <v>66000</v>
      </c>
      <c r="EM34" s="4">
        <v>90000</v>
      </c>
      <c r="EN34" s="4">
        <v>81000</v>
      </c>
      <c r="EO34" s="4">
        <v>61000</v>
      </c>
      <c r="EP34" s="4">
        <v>56000</v>
      </c>
      <c r="EQ34" s="4">
        <v>64000</v>
      </c>
      <c r="ER34" s="4">
        <v>69000</v>
      </c>
      <c r="ES34" s="4">
        <v>66000</v>
      </c>
      <c r="ET34" s="4">
        <v>49000</v>
      </c>
      <c r="EU34" s="4">
        <v>16000</v>
      </c>
      <c r="EV34" s="4">
        <v>23000</v>
      </c>
      <c r="EW34" s="4">
        <v>23000</v>
      </c>
      <c r="EX34" s="4">
        <v>38000</v>
      </c>
      <c r="EY34" s="4">
        <v>37000</v>
      </c>
      <c r="EZ34" s="4">
        <v>49000</v>
      </c>
      <c r="FA34" s="4">
        <v>31000</v>
      </c>
      <c r="FB34" s="4">
        <v>28000</v>
      </c>
      <c r="FC34" s="4">
        <v>29000</v>
      </c>
      <c r="FD34" s="4">
        <v>22000</v>
      </c>
      <c r="FE34" s="4">
        <v>19000</v>
      </c>
      <c r="FF34" s="4">
        <v>21000</v>
      </c>
      <c r="FG34" s="4">
        <v>28000</v>
      </c>
      <c r="FH34" s="4">
        <v>20000</v>
      </c>
      <c r="FI34" s="92">
        <v>28000</v>
      </c>
      <c r="FJ34" s="91">
        <v>35000</v>
      </c>
      <c r="FK34" s="92">
        <v>43000</v>
      </c>
      <c r="FL34" s="92">
        <v>38000</v>
      </c>
      <c r="FM34" s="92">
        <v>38000</v>
      </c>
      <c r="FN34" s="91">
        <v>64000</v>
      </c>
      <c r="FO34" s="91">
        <v>97000</v>
      </c>
      <c r="FP34" s="91">
        <v>122000</v>
      </c>
      <c r="FQ34" s="91">
        <v>128000</v>
      </c>
      <c r="FR34" s="91">
        <v>134000</v>
      </c>
      <c r="FS34" s="91">
        <v>139000</v>
      </c>
      <c r="FT34" s="91">
        <v>109000</v>
      </c>
      <c r="FU34" s="91">
        <v>109000</v>
      </c>
    </row>
    <row r="35" spans="1:177" s="91" customFormat="1">
      <c r="A35" s="91" t="s">
        <v>20</v>
      </c>
      <c r="D35" s="4">
        <v>315000</v>
      </c>
      <c r="E35" s="4">
        <v>281000</v>
      </c>
      <c r="F35" s="4">
        <v>221000</v>
      </c>
      <c r="G35" s="4">
        <v>109000</v>
      </c>
      <c r="H35" s="4">
        <v>214000</v>
      </c>
      <c r="I35" s="4">
        <v>204000</v>
      </c>
      <c r="J35" s="4">
        <v>244000</v>
      </c>
      <c r="K35" s="4">
        <v>306000</v>
      </c>
      <c r="L35" s="4">
        <v>269000</v>
      </c>
      <c r="M35" s="4">
        <v>251000</v>
      </c>
      <c r="N35" s="4">
        <v>222000</v>
      </c>
      <c r="O35" s="4">
        <v>165000</v>
      </c>
      <c r="P35" s="4">
        <v>292000</v>
      </c>
      <c r="Q35" s="4">
        <v>336000</v>
      </c>
      <c r="R35" s="4">
        <v>225000</v>
      </c>
      <c r="S35" s="4">
        <v>236000</v>
      </c>
      <c r="T35" s="4">
        <v>247000</v>
      </c>
      <c r="U35" s="4">
        <v>185000</v>
      </c>
      <c r="V35" s="4">
        <v>230000</v>
      </c>
      <c r="W35" s="4">
        <v>219000</v>
      </c>
      <c r="X35" s="4">
        <v>202000</v>
      </c>
      <c r="Y35" s="4">
        <v>201000</v>
      </c>
      <c r="Z35" s="4">
        <v>235000</v>
      </c>
      <c r="AA35" s="4">
        <v>184000</v>
      </c>
      <c r="AB35" s="4">
        <v>297000</v>
      </c>
      <c r="AC35" s="4">
        <v>300000</v>
      </c>
      <c r="AD35" s="4">
        <v>337000</v>
      </c>
      <c r="AE35" s="4">
        <v>326000</v>
      </c>
      <c r="AF35" s="4">
        <v>327000</v>
      </c>
      <c r="AG35" s="4">
        <v>268000</v>
      </c>
      <c r="AH35" s="4">
        <v>351000</v>
      </c>
      <c r="AI35" s="4">
        <v>428000</v>
      </c>
      <c r="AJ35" s="4">
        <v>418000</v>
      </c>
      <c r="AK35" s="4">
        <v>504000</v>
      </c>
      <c r="AL35" s="4">
        <v>508000</v>
      </c>
      <c r="AM35" s="4">
        <v>453000</v>
      </c>
      <c r="AN35" s="4">
        <v>570000</v>
      </c>
      <c r="AO35" s="4">
        <v>647000</v>
      </c>
      <c r="AP35" s="4">
        <v>673000</v>
      </c>
      <c r="AQ35" s="4">
        <v>709000</v>
      </c>
      <c r="AR35" s="4">
        <v>671000</v>
      </c>
      <c r="AS35" s="4">
        <v>649000</v>
      </c>
      <c r="AT35" s="4">
        <v>576000</v>
      </c>
      <c r="AU35" s="4">
        <v>594000</v>
      </c>
      <c r="AV35" s="4">
        <v>581000</v>
      </c>
      <c r="AW35" s="4">
        <v>501000</v>
      </c>
      <c r="AX35" s="4">
        <v>426000</v>
      </c>
      <c r="AY35" s="4">
        <v>452000</v>
      </c>
      <c r="AZ35" s="4">
        <v>516000</v>
      </c>
      <c r="BA35" s="4">
        <v>498000</v>
      </c>
      <c r="BB35" s="4">
        <v>530000</v>
      </c>
      <c r="BC35" s="4">
        <v>519000</v>
      </c>
      <c r="BD35" s="4">
        <v>405000</v>
      </c>
      <c r="BE35" s="4">
        <v>432000</v>
      </c>
      <c r="BF35" s="4">
        <v>470000</v>
      </c>
      <c r="BG35" s="4">
        <v>544000</v>
      </c>
      <c r="BH35" s="4">
        <v>481000</v>
      </c>
      <c r="BI35" s="4">
        <v>466000</v>
      </c>
      <c r="BJ35" s="4">
        <v>455000</v>
      </c>
      <c r="BK35" s="4">
        <v>445000</v>
      </c>
      <c r="BL35" s="4">
        <v>535000</v>
      </c>
      <c r="BM35" s="4">
        <v>566000</v>
      </c>
      <c r="BN35" s="4">
        <v>534000</v>
      </c>
      <c r="BO35" s="4">
        <v>548000</v>
      </c>
      <c r="BP35" s="4">
        <v>671000</v>
      </c>
      <c r="BQ35" s="4">
        <v>636000</v>
      </c>
      <c r="BR35" s="4">
        <v>681000</v>
      </c>
      <c r="BS35" s="4">
        <v>849000</v>
      </c>
      <c r="BT35" s="4">
        <v>956000</v>
      </c>
      <c r="BU35" s="4">
        <v>1013000</v>
      </c>
      <c r="BV35" s="4">
        <v>1009000</v>
      </c>
      <c r="BW35" s="4">
        <v>1008000</v>
      </c>
      <c r="BX35" s="4">
        <v>1150000</v>
      </c>
      <c r="BY35" s="4">
        <v>1117000</v>
      </c>
      <c r="BZ35" s="4">
        <v>1071000</v>
      </c>
      <c r="CA35" s="4">
        <v>986000</v>
      </c>
      <c r="CB35" s="4">
        <v>1022000</v>
      </c>
      <c r="CC35" s="4">
        <v>1003000</v>
      </c>
      <c r="CD35" s="4">
        <v>993000</v>
      </c>
      <c r="CE35" s="4">
        <v>1039000</v>
      </c>
      <c r="CF35" s="4">
        <v>947000</v>
      </c>
      <c r="CG35" s="4">
        <v>877000</v>
      </c>
      <c r="CH35" s="4">
        <v>791000</v>
      </c>
      <c r="CI35" s="4">
        <v>604000</v>
      </c>
      <c r="CJ35" s="4">
        <v>560000</v>
      </c>
      <c r="CK35" s="4">
        <v>460000</v>
      </c>
      <c r="CL35" s="4">
        <v>416000</v>
      </c>
      <c r="CM35" s="4">
        <v>361000</v>
      </c>
      <c r="CN35" s="4">
        <v>332000</v>
      </c>
      <c r="CO35" s="4">
        <v>326000</v>
      </c>
      <c r="CP35" s="4">
        <v>358000</v>
      </c>
      <c r="CQ35" s="4">
        <v>377000</v>
      </c>
      <c r="CR35" s="4">
        <v>358000</v>
      </c>
      <c r="CS35" s="4">
        <v>367000</v>
      </c>
      <c r="CT35" s="4">
        <v>331000</v>
      </c>
      <c r="CU35" s="4">
        <v>324000</v>
      </c>
      <c r="CV35" s="4">
        <v>416000</v>
      </c>
      <c r="CW35" s="4">
        <v>405000</v>
      </c>
      <c r="CX35" s="4">
        <v>398000</v>
      </c>
      <c r="CY35" s="4">
        <v>371000</v>
      </c>
      <c r="CZ35" s="4">
        <v>373000</v>
      </c>
      <c r="DA35" s="4">
        <v>356000</v>
      </c>
      <c r="DB35" s="4">
        <v>359000</v>
      </c>
      <c r="DC35" s="4">
        <v>454000</v>
      </c>
      <c r="DD35" s="4">
        <v>481000</v>
      </c>
      <c r="DE35" s="4">
        <v>655000</v>
      </c>
      <c r="DF35" s="4">
        <v>831000</v>
      </c>
      <c r="DG35" s="4">
        <v>924000</v>
      </c>
      <c r="DH35" s="4">
        <v>1289000</v>
      </c>
      <c r="DI35" s="4">
        <v>1439000</v>
      </c>
      <c r="DJ35" s="4">
        <v>1317000</v>
      </c>
      <c r="DK35" s="4">
        <v>1123000</v>
      </c>
      <c r="DL35" s="4">
        <v>873000</v>
      </c>
      <c r="DM35" s="4">
        <v>834000</v>
      </c>
      <c r="DN35" s="4">
        <v>824000</v>
      </c>
      <c r="DO35" s="4">
        <v>947000</v>
      </c>
      <c r="DP35" s="4">
        <v>925000</v>
      </c>
      <c r="DQ35" s="4">
        <v>1024000</v>
      </c>
      <c r="DR35" s="4">
        <v>1095000</v>
      </c>
      <c r="DS35" s="4">
        <v>1049000</v>
      </c>
      <c r="DT35" s="4">
        <v>1120000</v>
      </c>
      <c r="DU35" s="4">
        <v>1113000</v>
      </c>
      <c r="DV35" s="4">
        <v>974000</v>
      </c>
      <c r="DW35" s="4">
        <v>810000</v>
      </c>
      <c r="DX35" s="4">
        <v>784000</v>
      </c>
      <c r="DY35" s="4">
        <v>670000</v>
      </c>
      <c r="DZ35" s="4">
        <v>734000</v>
      </c>
      <c r="EA35" s="4">
        <v>808000</v>
      </c>
      <c r="EB35" s="4">
        <v>807000</v>
      </c>
      <c r="EC35" s="4">
        <v>800000</v>
      </c>
      <c r="ED35" s="4">
        <v>776000</v>
      </c>
      <c r="EE35" s="4">
        <v>888000</v>
      </c>
      <c r="EF35" s="4">
        <v>1045000</v>
      </c>
      <c r="EG35" s="4">
        <v>1073000</v>
      </c>
      <c r="EH35" s="4">
        <v>885000</v>
      </c>
      <c r="EI35" s="4">
        <v>792000</v>
      </c>
      <c r="EJ35" s="4">
        <v>811000</v>
      </c>
      <c r="EK35" s="4">
        <v>972000</v>
      </c>
      <c r="EL35" s="4">
        <v>1164000</v>
      </c>
      <c r="EM35" s="4">
        <v>1304000</v>
      </c>
      <c r="EN35" s="4">
        <v>1306000</v>
      </c>
      <c r="EO35" s="4">
        <v>1165000</v>
      </c>
      <c r="EP35" s="4">
        <v>1041000</v>
      </c>
      <c r="EQ35" s="4">
        <v>1000000</v>
      </c>
      <c r="ER35" s="4">
        <v>1048000</v>
      </c>
      <c r="ES35" s="4">
        <v>968000</v>
      </c>
      <c r="ET35" s="4">
        <v>841000</v>
      </c>
      <c r="EU35" s="4">
        <v>763000</v>
      </c>
      <c r="EV35" s="4">
        <v>750000</v>
      </c>
      <c r="EW35" s="4">
        <v>730000</v>
      </c>
      <c r="EX35" s="4">
        <v>749000</v>
      </c>
      <c r="EY35" s="4">
        <v>719000</v>
      </c>
      <c r="EZ35" s="4">
        <v>721000</v>
      </c>
      <c r="FA35" s="4">
        <v>718000</v>
      </c>
      <c r="FB35" s="4">
        <v>701000</v>
      </c>
      <c r="FC35" s="4">
        <v>664000</v>
      </c>
      <c r="FD35" s="4">
        <v>705000</v>
      </c>
      <c r="FE35" s="4">
        <v>696000</v>
      </c>
      <c r="FF35" s="4">
        <v>694000</v>
      </c>
      <c r="FG35" s="4">
        <v>665000</v>
      </c>
      <c r="FH35" s="4">
        <v>704000</v>
      </c>
      <c r="FI35" s="4">
        <v>729000</v>
      </c>
      <c r="FJ35" s="4">
        <v>743000</v>
      </c>
      <c r="FK35" s="16">
        <v>840000</v>
      </c>
      <c r="FL35" s="16">
        <v>872000</v>
      </c>
      <c r="FM35" s="92">
        <v>920000</v>
      </c>
      <c r="FN35" s="91">
        <v>1072000</v>
      </c>
      <c r="FO35" s="91">
        <v>1241000</v>
      </c>
      <c r="FP35" s="91">
        <v>1464000</v>
      </c>
      <c r="FQ35" s="91">
        <v>1569000</v>
      </c>
      <c r="FR35" s="91">
        <v>1568000</v>
      </c>
      <c r="FS35" s="91">
        <v>1540000</v>
      </c>
      <c r="FT35" s="91">
        <v>1449000</v>
      </c>
      <c r="FU35" s="91">
        <f>SUM(FU30:FU34)</f>
        <v>1369000</v>
      </c>
    </row>
    <row r="36" spans="1:177" s="91" customFormat="1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W36" s="4"/>
      <c r="EZ36" s="4"/>
      <c r="FD36" s="4"/>
      <c r="FE36" s="4"/>
      <c r="FF36" s="4"/>
      <c r="FG36" s="4"/>
      <c r="FH36" s="4"/>
      <c r="FI36" s="4"/>
      <c r="FK36" s="92"/>
      <c r="FL36" s="92"/>
      <c r="FM36" s="92"/>
    </row>
    <row r="37" spans="1:177" s="91" customFormat="1">
      <c r="A37" s="91" t="s">
        <v>33</v>
      </c>
      <c r="D37" s="4">
        <v>1315000</v>
      </c>
      <c r="E37" s="4">
        <v>1303000</v>
      </c>
      <c r="F37" s="4">
        <v>1088000</v>
      </c>
      <c r="G37" s="4">
        <v>1016000</v>
      </c>
      <c r="H37" s="4">
        <v>1139000</v>
      </c>
      <c r="I37" s="4">
        <v>1005000</v>
      </c>
      <c r="J37" s="4">
        <v>1199000</v>
      </c>
      <c r="K37" s="4">
        <v>1359000</v>
      </c>
      <c r="L37" s="4">
        <v>1123000</v>
      </c>
      <c r="M37" s="4">
        <v>1121000</v>
      </c>
      <c r="N37" s="4">
        <v>1119000</v>
      </c>
      <c r="O37" s="4">
        <v>841000</v>
      </c>
      <c r="P37" s="4">
        <v>1207000</v>
      </c>
      <c r="Q37" s="4">
        <v>1236000</v>
      </c>
      <c r="R37" s="4">
        <v>1022000</v>
      </c>
      <c r="S37" s="4">
        <v>1051000</v>
      </c>
      <c r="T37" s="4">
        <v>1014000</v>
      </c>
      <c r="U37" s="4">
        <v>856000</v>
      </c>
      <c r="V37" s="4">
        <v>1028000</v>
      </c>
      <c r="W37" s="4">
        <v>1063000</v>
      </c>
      <c r="X37" s="4">
        <v>974000</v>
      </c>
      <c r="Y37" s="4">
        <v>999000</v>
      </c>
      <c r="Z37" s="4">
        <v>1087000</v>
      </c>
      <c r="AA37" s="4">
        <v>859000</v>
      </c>
      <c r="AB37" s="4">
        <v>1187000</v>
      </c>
      <c r="AC37" s="4">
        <v>1197000</v>
      </c>
      <c r="AD37" s="4">
        <v>1101000</v>
      </c>
      <c r="AE37" s="4">
        <v>1130000</v>
      </c>
      <c r="AF37" s="4">
        <v>1168000</v>
      </c>
      <c r="AG37" s="4">
        <v>1054000</v>
      </c>
      <c r="AH37" s="4">
        <v>1294000</v>
      </c>
      <c r="AI37" s="4">
        <v>1461000</v>
      </c>
      <c r="AJ37" s="4">
        <v>1410000</v>
      </c>
      <c r="AK37" s="4">
        <v>1572000</v>
      </c>
      <c r="AL37" s="4">
        <v>1690000</v>
      </c>
      <c r="AM37" s="4">
        <v>1479000</v>
      </c>
      <c r="AN37" s="4">
        <v>1988000</v>
      </c>
      <c r="AO37" s="4">
        <v>2117000</v>
      </c>
      <c r="AP37" s="4">
        <v>2061000</v>
      </c>
      <c r="AQ37" s="4">
        <v>2111000</v>
      </c>
      <c r="AR37" s="4">
        <v>2119000</v>
      </c>
      <c r="AS37" s="4">
        <v>2049000</v>
      </c>
      <c r="AT37" s="4">
        <v>2278000</v>
      </c>
      <c r="AU37" s="4">
        <v>2250000</v>
      </c>
      <c r="AV37" s="4">
        <v>2066000</v>
      </c>
      <c r="AW37" s="4">
        <v>1965000</v>
      </c>
      <c r="AX37" s="4">
        <v>1876000</v>
      </c>
      <c r="AY37" s="4">
        <v>1805000</v>
      </c>
      <c r="AZ37" s="4">
        <v>2003000</v>
      </c>
      <c r="BA37" s="4">
        <v>2094000</v>
      </c>
      <c r="BB37" s="4">
        <v>2108000</v>
      </c>
      <c r="BC37" s="4">
        <v>2073000</v>
      </c>
      <c r="BD37" s="4">
        <v>1980000</v>
      </c>
      <c r="BE37" s="4">
        <v>2044000</v>
      </c>
      <c r="BF37" s="4">
        <v>2113000</v>
      </c>
      <c r="BG37" s="4">
        <v>2285000</v>
      </c>
      <c r="BH37" s="4">
        <v>1948000</v>
      </c>
      <c r="BI37" s="4">
        <v>1906000</v>
      </c>
      <c r="BJ37" s="4">
        <v>1833000</v>
      </c>
      <c r="BK37" s="4">
        <v>1682000</v>
      </c>
      <c r="BL37" s="4">
        <v>1975000</v>
      </c>
      <c r="BM37" s="4">
        <v>1969000</v>
      </c>
      <c r="BN37" s="4">
        <v>1784000</v>
      </c>
      <c r="BO37" s="4">
        <v>1817000</v>
      </c>
      <c r="BP37" s="4">
        <v>1966000</v>
      </c>
      <c r="BQ37" s="4">
        <v>1761000</v>
      </c>
      <c r="BR37" s="4">
        <v>1967000</v>
      </c>
      <c r="BS37" s="4">
        <v>2358000</v>
      </c>
      <c r="BT37" s="4">
        <v>2519000</v>
      </c>
      <c r="BU37" s="4">
        <v>2650000</v>
      </c>
      <c r="BV37" s="4">
        <v>2849000</v>
      </c>
      <c r="BW37" s="4">
        <v>2855000</v>
      </c>
      <c r="BX37" s="4">
        <v>3195000</v>
      </c>
      <c r="BY37" s="4">
        <v>3232000</v>
      </c>
      <c r="BZ37" s="4">
        <v>3045000</v>
      </c>
      <c r="CA37" s="4">
        <v>2874000</v>
      </c>
      <c r="CB37" s="4">
        <v>2832000</v>
      </c>
      <c r="CC37" s="4">
        <v>2851000</v>
      </c>
      <c r="CD37" s="4">
        <v>2949000</v>
      </c>
      <c r="CE37" s="4">
        <v>3109000</v>
      </c>
      <c r="CF37" s="4">
        <v>2880000</v>
      </c>
      <c r="CG37" s="4">
        <v>2628000</v>
      </c>
      <c r="CH37" s="4">
        <v>2394000</v>
      </c>
      <c r="CI37" s="4">
        <v>2016000</v>
      </c>
      <c r="CJ37" s="4">
        <v>2061000</v>
      </c>
      <c r="CK37" s="4">
        <v>1996000</v>
      </c>
      <c r="CL37" s="4">
        <v>1841000</v>
      </c>
      <c r="CM37" s="4">
        <v>1686000</v>
      </c>
      <c r="CN37" s="4">
        <v>1584000</v>
      </c>
      <c r="CO37" s="4">
        <v>1591000</v>
      </c>
      <c r="CP37" s="4">
        <v>1642000</v>
      </c>
      <c r="CQ37" s="4">
        <v>1644000</v>
      </c>
      <c r="CR37" s="4">
        <v>1469000</v>
      </c>
      <c r="CS37" s="4">
        <v>1529000</v>
      </c>
      <c r="CT37" s="4">
        <v>1536000</v>
      </c>
      <c r="CU37" s="4">
        <v>1377000</v>
      </c>
      <c r="CV37" s="4">
        <v>1576000</v>
      </c>
      <c r="CW37" s="4">
        <v>1582000</v>
      </c>
      <c r="CX37" s="4">
        <v>1585000</v>
      </c>
      <c r="CY37" s="4">
        <v>1570000</v>
      </c>
      <c r="CZ37" s="4">
        <v>1509000</v>
      </c>
      <c r="DA37" s="4">
        <v>1376000</v>
      </c>
      <c r="DB37" s="4">
        <v>1608000</v>
      </c>
      <c r="DC37" s="4">
        <v>1720000</v>
      </c>
      <c r="DD37" s="4">
        <v>1765000</v>
      </c>
      <c r="DE37" s="4">
        <v>2239000</v>
      </c>
      <c r="DF37" s="4">
        <v>2687000</v>
      </c>
      <c r="DG37" s="4">
        <v>2917000</v>
      </c>
      <c r="DH37" s="4">
        <v>3621000</v>
      </c>
      <c r="DI37" s="4">
        <v>4034000</v>
      </c>
      <c r="DJ37" s="4">
        <v>3891000</v>
      </c>
      <c r="DK37" s="4">
        <v>3339000</v>
      </c>
      <c r="DL37" s="4">
        <v>2700000</v>
      </c>
      <c r="DM37" s="4">
        <v>2361000</v>
      </c>
      <c r="DN37" s="4">
        <v>2544000</v>
      </c>
      <c r="DO37" s="4">
        <v>2713000</v>
      </c>
      <c r="DP37" s="4">
        <v>2661000</v>
      </c>
      <c r="DQ37" s="4">
        <v>2780000</v>
      </c>
      <c r="DR37" s="4">
        <v>3025000</v>
      </c>
      <c r="DS37" s="4">
        <v>2975000</v>
      </c>
      <c r="DT37" s="4">
        <v>3187000</v>
      </c>
      <c r="DU37" s="4">
        <v>3250000</v>
      </c>
      <c r="DV37" s="4">
        <v>2959000</v>
      </c>
      <c r="DW37" s="4">
        <v>2529000</v>
      </c>
      <c r="DX37" s="4">
        <v>2395000</v>
      </c>
      <c r="DY37" s="4">
        <v>2228000</v>
      </c>
      <c r="DZ37" s="4">
        <v>2414000</v>
      </c>
      <c r="EA37" s="4">
        <v>2568000</v>
      </c>
      <c r="EB37" s="4">
        <v>2409000</v>
      </c>
      <c r="EC37" s="4">
        <v>2355000</v>
      </c>
      <c r="ED37" s="4">
        <v>2523000</v>
      </c>
      <c r="EE37" s="4">
        <v>2637000</v>
      </c>
      <c r="EF37" s="4">
        <v>2960000</v>
      </c>
      <c r="EG37" s="4">
        <v>2893000</v>
      </c>
      <c r="EH37" s="4">
        <v>2411000</v>
      </c>
      <c r="EI37" s="4">
        <v>2262000</v>
      </c>
      <c r="EJ37" s="4">
        <v>2233000</v>
      </c>
      <c r="EK37" s="4">
        <v>2477000</v>
      </c>
      <c r="EL37" s="4">
        <v>2995000</v>
      </c>
      <c r="EM37" s="4">
        <v>3238000</v>
      </c>
      <c r="EN37" s="4">
        <v>3065000</v>
      </c>
      <c r="EO37" s="4">
        <v>2824000</v>
      </c>
      <c r="EP37" s="4">
        <v>2687000</v>
      </c>
      <c r="EQ37" s="4">
        <v>2583000</v>
      </c>
      <c r="ER37" s="4">
        <v>2780000</v>
      </c>
      <c r="ES37" s="4">
        <v>2663000</v>
      </c>
      <c r="ET37" s="4">
        <v>2373000</v>
      </c>
      <c r="EU37" s="4">
        <v>2247000</v>
      </c>
      <c r="EV37" s="4">
        <v>2177000</v>
      </c>
      <c r="EW37" s="4">
        <v>2070000</v>
      </c>
      <c r="EX37" s="4">
        <v>2170000</v>
      </c>
      <c r="EY37" s="4">
        <v>2165000</v>
      </c>
      <c r="EZ37" s="4">
        <v>1979000</v>
      </c>
      <c r="FA37" s="4">
        <v>1856000</v>
      </c>
      <c r="FB37" s="4">
        <v>1893000</v>
      </c>
      <c r="FC37" s="4">
        <v>1815000</v>
      </c>
      <c r="FD37" s="4">
        <v>2000000</v>
      </c>
      <c r="FE37" s="4">
        <v>1977000</v>
      </c>
      <c r="FF37" s="4">
        <v>1869000</v>
      </c>
      <c r="FG37" s="4">
        <v>1884000</v>
      </c>
      <c r="FH37" s="4">
        <v>1897000</v>
      </c>
      <c r="FI37" s="4">
        <f t="shared" ref="FI37:FT37" si="1">FI27+FI35</f>
        <v>1798000</v>
      </c>
      <c r="FJ37" s="4">
        <f t="shared" si="1"/>
        <v>2000000</v>
      </c>
      <c r="FK37" s="4">
        <f t="shared" si="1"/>
        <v>2258000</v>
      </c>
      <c r="FL37" s="16">
        <f t="shared" si="1"/>
        <v>2241000</v>
      </c>
      <c r="FM37" s="16">
        <f t="shared" si="1"/>
        <v>2436000</v>
      </c>
      <c r="FN37" s="4">
        <f t="shared" si="1"/>
        <v>2731000</v>
      </c>
      <c r="FO37" s="4">
        <f t="shared" si="1"/>
        <v>3006000</v>
      </c>
      <c r="FP37" s="4">
        <f t="shared" si="1"/>
        <v>3463000</v>
      </c>
      <c r="FQ37" s="4">
        <f t="shared" si="1"/>
        <v>3600000</v>
      </c>
      <c r="FR37" s="4">
        <f t="shared" si="1"/>
        <v>3503000</v>
      </c>
      <c r="FS37" s="4">
        <f t="shared" si="1"/>
        <v>3484000</v>
      </c>
      <c r="FT37" s="4">
        <f t="shared" si="1"/>
        <v>3318000</v>
      </c>
      <c r="FU37" s="91">
        <f>SUM(FU27,FU35)</f>
        <v>3174000</v>
      </c>
    </row>
    <row r="38" spans="1:177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W38" s="4"/>
      <c r="EY38" s="4"/>
      <c r="EZ38" s="4"/>
      <c r="FC38" s="4"/>
      <c r="FK38" s="5"/>
    </row>
    <row r="39" spans="1:177">
      <c r="A39" s="23" t="s">
        <v>21</v>
      </c>
      <c r="B39" s="1"/>
      <c r="C39" s="1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7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8"/>
      <c r="FL39" s="8"/>
      <c r="FM39" s="8"/>
      <c r="FN39" s="8"/>
      <c r="FO39" s="8"/>
    </row>
    <row r="40" spans="1:177" s="91" customFormat="1">
      <c r="A40" s="91" t="s">
        <v>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>
        <v>606000</v>
      </c>
      <c r="EE40" s="4">
        <v>667000</v>
      </c>
      <c r="EF40" s="4">
        <v>602000</v>
      </c>
      <c r="EG40" s="4">
        <v>695000</v>
      </c>
      <c r="EH40" s="4">
        <v>830000</v>
      </c>
      <c r="EI40" s="4">
        <v>674000</v>
      </c>
      <c r="EJ40" s="4">
        <v>635000</v>
      </c>
      <c r="EK40" s="4">
        <v>635000</v>
      </c>
      <c r="EL40" s="4">
        <v>597000</v>
      </c>
      <c r="EM40" s="4">
        <v>626000</v>
      </c>
      <c r="EN40" s="4">
        <v>764000</v>
      </c>
      <c r="EO40" s="4">
        <v>773000</v>
      </c>
      <c r="EP40" s="4">
        <v>660000</v>
      </c>
      <c r="EQ40" s="91">
        <v>799000</v>
      </c>
      <c r="ER40" s="4">
        <v>693000</v>
      </c>
      <c r="ES40" s="4">
        <v>731000</v>
      </c>
      <c r="ET40" s="4">
        <v>794000</v>
      </c>
      <c r="EU40" s="4">
        <v>727000</v>
      </c>
      <c r="EV40" s="4">
        <v>713000</v>
      </c>
      <c r="EW40" s="4">
        <v>714000</v>
      </c>
      <c r="EX40" s="4">
        <v>766000</v>
      </c>
      <c r="EY40" s="4">
        <v>760000</v>
      </c>
      <c r="EZ40" s="4">
        <v>827000</v>
      </c>
      <c r="FA40" s="4">
        <v>763000</v>
      </c>
      <c r="FB40" s="4">
        <v>641000</v>
      </c>
      <c r="FC40" s="4">
        <v>846000</v>
      </c>
      <c r="FD40" s="4">
        <v>803000</v>
      </c>
      <c r="FE40" s="4">
        <v>791000</v>
      </c>
      <c r="FF40" s="4">
        <v>825000</v>
      </c>
      <c r="FG40" s="4">
        <v>766000</v>
      </c>
      <c r="FH40" s="4">
        <v>703000</v>
      </c>
      <c r="FI40" s="4">
        <v>739000</v>
      </c>
      <c r="FJ40" s="91">
        <v>776000</v>
      </c>
      <c r="FK40" s="92">
        <v>678000</v>
      </c>
      <c r="FL40" s="92">
        <v>769000</v>
      </c>
      <c r="FM40" s="92">
        <v>676000</v>
      </c>
      <c r="FN40" s="91">
        <v>631000</v>
      </c>
      <c r="FO40" s="91">
        <v>661000</v>
      </c>
      <c r="FP40" s="91">
        <v>659000</v>
      </c>
      <c r="FQ40" s="91">
        <v>679000</v>
      </c>
      <c r="FR40" s="91">
        <v>737000</v>
      </c>
      <c r="FS40" s="91">
        <v>695000</v>
      </c>
      <c r="FT40" s="91">
        <v>662000</v>
      </c>
      <c r="FU40" s="91">
        <v>670000</v>
      </c>
    </row>
    <row r="41" spans="1:177" s="91" customFormat="1">
      <c r="A41" s="91" t="s">
        <v>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>
        <v>596000</v>
      </c>
      <c r="EE41" s="4">
        <v>652000</v>
      </c>
      <c r="EF41" s="4">
        <v>573000</v>
      </c>
      <c r="EG41" s="4">
        <v>607000</v>
      </c>
      <c r="EH41" s="4">
        <v>661000</v>
      </c>
      <c r="EI41" s="4">
        <v>663000</v>
      </c>
      <c r="EJ41" s="4">
        <v>614000</v>
      </c>
      <c r="EK41" s="4">
        <v>628000</v>
      </c>
      <c r="EL41" s="4">
        <v>594000</v>
      </c>
      <c r="EM41" s="4">
        <v>573000</v>
      </c>
      <c r="EN41" s="4">
        <v>602000</v>
      </c>
      <c r="EO41" s="4">
        <v>618000</v>
      </c>
      <c r="EP41" s="4">
        <v>602000</v>
      </c>
      <c r="EQ41" s="91">
        <v>632000</v>
      </c>
      <c r="ER41" s="4">
        <v>612000</v>
      </c>
      <c r="ES41" s="4">
        <v>640000</v>
      </c>
      <c r="ET41" s="4">
        <v>617000</v>
      </c>
      <c r="EU41" s="4">
        <v>602000</v>
      </c>
      <c r="EV41" s="4">
        <v>683000</v>
      </c>
      <c r="EW41" s="4">
        <v>658000</v>
      </c>
      <c r="EX41" s="4">
        <v>627000</v>
      </c>
      <c r="EY41" s="4">
        <v>629000</v>
      </c>
      <c r="EZ41" s="4">
        <v>654000</v>
      </c>
      <c r="FA41" s="4">
        <v>592000</v>
      </c>
      <c r="FB41" s="4">
        <v>600000</v>
      </c>
      <c r="FC41" s="4">
        <v>683000</v>
      </c>
      <c r="FD41" s="4">
        <v>598000</v>
      </c>
      <c r="FE41" s="4">
        <v>622000</v>
      </c>
      <c r="FF41" s="4">
        <v>655000</v>
      </c>
      <c r="FG41" s="4">
        <v>606000</v>
      </c>
      <c r="FH41" s="4">
        <v>644000</v>
      </c>
      <c r="FI41" s="4">
        <v>709000</v>
      </c>
      <c r="FJ41" s="91">
        <v>643000</v>
      </c>
      <c r="FK41" s="92">
        <v>643000</v>
      </c>
      <c r="FL41" s="92">
        <v>649000</v>
      </c>
      <c r="FM41" s="92">
        <v>578000</v>
      </c>
      <c r="FN41" s="91">
        <v>576000</v>
      </c>
      <c r="FO41" s="91">
        <v>593000</v>
      </c>
      <c r="FP41" s="91">
        <v>534000</v>
      </c>
      <c r="FQ41" s="91">
        <v>534000</v>
      </c>
      <c r="FR41" s="91">
        <v>629000</v>
      </c>
      <c r="FS41" s="91">
        <v>626000</v>
      </c>
      <c r="FT41" s="91">
        <v>650000</v>
      </c>
      <c r="FU41" s="91">
        <v>643000</v>
      </c>
    </row>
    <row r="42" spans="1:177" s="91" customFormat="1">
      <c r="A42" s="91" t="s">
        <v>8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>
        <v>240000</v>
      </c>
      <c r="EE42" s="4">
        <v>230000</v>
      </c>
      <c r="EF42" s="4">
        <v>251000</v>
      </c>
      <c r="EG42" s="4">
        <v>254000</v>
      </c>
      <c r="EH42" s="4">
        <v>325000</v>
      </c>
      <c r="EI42" s="4">
        <v>268000</v>
      </c>
      <c r="EJ42" s="4">
        <v>271000</v>
      </c>
      <c r="EK42" s="4">
        <v>237000</v>
      </c>
      <c r="EL42" s="4">
        <v>228000</v>
      </c>
      <c r="EM42" s="4">
        <v>235000</v>
      </c>
      <c r="EN42" s="4">
        <v>265000</v>
      </c>
      <c r="EO42" s="4">
        <v>253000</v>
      </c>
      <c r="EP42" s="4">
        <v>252000</v>
      </c>
      <c r="EQ42" s="91">
        <v>239000</v>
      </c>
      <c r="ER42" s="4">
        <v>238000</v>
      </c>
      <c r="ES42" s="4">
        <v>237000</v>
      </c>
      <c r="ET42" s="4">
        <v>336000</v>
      </c>
      <c r="EU42" s="4">
        <v>281000</v>
      </c>
      <c r="EV42" s="4">
        <v>267000</v>
      </c>
      <c r="EW42" s="4">
        <v>292000</v>
      </c>
      <c r="EX42" s="4">
        <v>265000</v>
      </c>
      <c r="EY42" s="4">
        <v>272000</v>
      </c>
      <c r="EZ42" s="4">
        <v>290000</v>
      </c>
      <c r="FA42" s="4">
        <v>261000</v>
      </c>
      <c r="FB42" s="4">
        <v>264000</v>
      </c>
      <c r="FC42" s="4">
        <v>281000</v>
      </c>
      <c r="FD42" s="4">
        <v>279000</v>
      </c>
      <c r="FE42" s="4">
        <v>277000</v>
      </c>
      <c r="FF42" s="4">
        <v>316000</v>
      </c>
      <c r="FG42" s="4">
        <v>260000</v>
      </c>
      <c r="FH42" s="4">
        <v>307000</v>
      </c>
      <c r="FI42" s="4">
        <v>308000</v>
      </c>
      <c r="FJ42" s="91">
        <v>284000</v>
      </c>
      <c r="FK42" s="92">
        <v>291000</v>
      </c>
      <c r="FL42" s="92">
        <v>274000</v>
      </c>
      <c r="FM42" s="92">
        <v>289000</v>
      </c>
      <c r="FN42" s="91">
        <v>278000</v>
      </c>
      <c r="FO42" s="91">
        <v>235000</v>
      </c>
      <c r="FP42" s="91">
        <v>267000</v>
      </c>
      <c r="FQ42" s="91">
        <v>247000</v>
      </c>
      <c r="FR42" s="91">
        <v>262000</v>
      </c>
      <c r="FS42" s="91">
        <v>233000</v>
      </c>
      <c r="FT42" s="91">
        <v>272000</v>
      </c>
      <c r="FU42" s="91">
        <v>286000</v>
      </c>
    </row>
    <row r="43" spans="1:177" s="91" customFormat="1">
      <c r="A43" s="91" t="s">
        <v>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>
        <v>133000</v>
      </c>
      <c r="EE43" s="4">
        <v>125000</v>
      </c>
      <c r="EF43" s="4">
        <v>131000</v>
      </c>
      <c r="EG43" s="4">
        <v>116000</v>
      </c>
      <c r="EH43" s="4">
        <v>183000</v>
      </c>
      <c r="EI43" s="4">
        <v>145000</v>
      </c>
      <c r="EJ43" s="4">
        <v>174000</v>
      </c>
      <c r="EK43" s="4">
        <v>118000</v>
      </c>
      <c r="EL43" s="4">
        <v>122000</v>
      </c>
      <c r="EM43" s="4">
        <v>134000</v>
      </c>
      <c r="EN43" s="4">
        <v>136000</v>
      </c>
      <c r="EO43" s="4">
        <v>165000</v>
      </c>
      <c r="EP43" s="4">
        <v>162000</v>
      </c>
      <c r="EQ43" s="91">
        <v>175000</v>
      </c>
      <c r="ER43" s="4">
        <v>137000</v>
      </c>
      <c r="ES43" s="4">
        <v>172000</v>
      </c>
      <c r="ET43" s="4">
        <v>226000</v>
      </c>
      <c r="EU43" s="4">
        <v>182000</v>
      </c>
      <c r="EV43" s="4">
        <v>178000</v>
      </c>
      <c r="EW43" s="4">
        <v>156000</v>
      </c>
      <c r="EX43" s="4">
        <v>179000</v>
      </c>
      <c r="EY43" s="4">
        <v>166000</v>
      </c>
      <c r="EZ43" s="4">
        <v>161000</v>
      </c>
      <c r="FA43" s="4">
        <v>166000</v>
      </c>
      <c r="FB43" s="4">
        <v>175000</v>
      </c>
      <c r="FC43" s="4">
        <v>165000</v>
      </c>
      <c r="FD43" s="4">
        <v>157000</v>
      </c>
      <c r="FE43" s="4">
        <v>161000</v>
      </c>
      <c r="FF43" s="4">
        <v>171000</v>
      </c>
      <c r="FG43" s="4">
        <v>122000</v>
      </c>
      <c r="FH43" s="4">
        <v>162000</v>
      </c>
      <c r="FI43" s="4">
        <v>150000</v>
      </c>
      <c r="FJ43" s="91">
        <v>138000</v>
      </c>
      <c r="FK43" s="92">
        <v>169000</v>
      </c>
      <c r="FL43" s="92">
        <v>154000</v>
      </c>
      <c r="FM43" s="92">
        <v>152000</v>
      </c>
      <c r="FN43" s="91">
        <v>158000</v>
      </c>
      <c r="FO43" s="91">
        <v>125000</v>
      </c>
      <c r="FP43" s="91">
        <v>129000</v>
      </c>
      <c r="FQ43" s="91">
        <v>114000</v>
      </c>
      <c r="FR43" s="91">
        <v>133000</v>
      </c>
      <c r="FS43" s="91">
        <v>132000</v>
      </c>
      <c r="FT43" s="91">
        <v>141000</v>
      </c>
      <c r="FU43" s="91">
        <v>134000</v>
      </c>
    </row>
    <row r="44" spans="1:177" s="91" customFormat="1">
      <c r="A44" s="91" t="s">
        <v>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>
        <v>25000</v>
      </c>
      <c r="EE44" s="4">
        <v>31000</v>
      </c>
      <c r="EF44" s="4">
        <v>28000</v>
      </c>
      <c r="EG44" s="4">
        <v>24000</v>
      </c>
      <c r="EH44" s="4">
        <v>44000</v>
      </c>
      <c r="EI44" s="4">
        <v>29000</v>
      </c>
      <c r="EJ44" s="4">
        <v>38000</v>
      </c>
      <c r="EK44" s="4">
        <v>29000</v>
      </c>
      <c r="EL44" s="4">
        <v>33000</v>
      </c>
      <c r="EM44" s="4">
        <v>31000</v>
      </c>
      <c r="EN44" s="4">
        <v>33000</v>
      </c>
      <c r="EO44" s="4">
        <v>25000</v>
      </c>
      <c r="EP44" s="4">
        <v>29000</v>
      </c>
      <c r="EQ44" s="91">
        <v>26000</v>
      </c>
      <c r="ER44" s="4">
        <v>25000</v>
      </c>
      <c r="ES44" s="4">
        <v>31000</v>
      </c>
      <c r="ET44" s="4">
        <v>35000</v>
      </c>
      <c r="EU44" s="4">
        <v>32000</v>
      </c>
      <c r="EV44" s="4">
        <v>31000</v>
      </c>
      <c r="EW44" s="4">
        <v>33000</v>
      </c>
      <c r="EX44" s="4">
        <v>26000</v>
      </c>
      <c r="EY44" s="4">
        <v>32000</v>
      </c>
      <c r="EZ44" s="4">
        <v>32000</v>
      </c>
      <c r="FA44" s="4">
        <v>29000</v>
      </c>
      <c r="FB44" s="4">
        <v>34000</v>
      </c>
      <c r="FC44" s="4">
        <v>33000</v>
      </c>
      <c r="FD44" s="4">
        <v>34000</v>
      </c>
      <c r="FE44" s="4">
        <v>32000</v>
      </c>
      <c r="FF44" s="4">
        <v>38000</v>
      </c>
      <c r="FG44" s="4">
        <v>31000</v>
      </c>
      <c r="FH44" s="4">
        <v>32000</v>
      </c>
      <c r="FI44" s="4">
        <v>39000</v>
      </c>
      <c r="FJ44" s="91">
        <v>35000</v>
      </c>
      <c r="FK44" s="92">
        <v>35000</v>
      </c>
      <c r="FL44" s="92">
        <v>29000</v>
      </c>
      <c r="FM44" s="92">
        <v>20000</v>
      </c>
      <c r="FN44" s="91">
        <v>2000</v>
      </c>
      <c r="FO44" s="91">
        <v>2000</v>
      </c>
      <c r="FP44" s="91">
        <v>26000</v>
      </c>
      <c r="FQ44" s="91">
        <v>29000</v>
      </c>
      <c r="FR44" s="91">
        <v>26000</v>
      </c>
      <c r="FS44" s="91">
        <v>27000</v>
      </c>
      <c r="FT44" s="91">
        <v>26000</v>
      </c>
      <c r="FU44" s="91">
        <v>23000</v>
      </c>
    </row>
    <row r="45" spans="1:177" s="91" customFormat="1">
      <c r="A45" s="91" t="s">
        <v>17</v>
      </c>
      <c r="D45" s="4">
        <v>1368000</v>
      </c>
      <c r="E45" s="4">
        <v>1371000</v>
      </c>
      <c r="F45" s="4">
        <v>1706000</v>
      </c>
      <c r="G45" s="4">
        <v>1460000</v>
      </c>
      <c r="H45" s="4">
        <v>1434000</v>
      </c>
      <c r="I45" s="4">
        <v>1668000</v>
      </c>
      <c r="J45" s="4">
        <v>1508000</v>
      </c>
      <c r="K45" s="4">
        <v>1512000</v>
      </c>
      <c r="L45" s="4">
        <v>1650000</v>
      </c>
      <c r="M45" s="4">
        <v>1530000</v>
      </c>
      <c r="N45" s="4">
        <v>1458000</v>
      </c>
      <c r="O45" s="4">
        <v>1796000</v>
      </c>
      <c r="P45" s="4">
        <v>1399000</v>
      </c>
      <c r="Q45" s="4">
        <v>1543000</v>
      </c>
      <c r="R45" s="4">
        <v>1764000</v>
      </c>
      <c r="S45" s="4">
        <v>1450000</v>
      </c>
      <c r="T45" s="4">
        <v>1505000</v>
      </c>
      <c r="U45" s="4">
        <v>1618000</v>
      </c>
      <c r="V45" s="4">
        <v>1522000</v>
      </c>
      <c r="W45" s="4">
        <v>1627000</v>
      </c>
      <c r="X45" s="4">
        <v>1550000</v>
      </c>
      <c r="Y45" s="4">
        <v>1444000</v>
      </c>
      <c r="Z45" s="4">
        <v>1525000</v>
      </c>
      <c r="AA45" s="4">
        <v>1775000</v>
      </c>
      <c r="AB45" s="4">
        <v>1451000</v>
      </c>
      <c r="AC45" s="4">
        <v>1504000</v>
      </c>
      <c r="AD45" s="4">
        <v>1742000</v>
      </c>
      <c r="AE45" s="4">
        <v>1476000</v>
      </c>
      <c r="AF45" s="4">
        <v>1529000</v>
      </c>
      <c r="AG45" s="4">
        <v>1616000</v>
      </c>
      <c r="AH45" s="4">
        <v>1436000</v>
      </c>
      <c r="AI45" s="4">
        <v>1610000</v>
      </c>
      <c r="AJ45" s="4">
        <v>1492000</v>
      </c>
      <c r="AK45" s="4">
        <v>1435000</v>
      </c>
      <c r="AL45" s="4">
        <v>1380000</v>
      </c>
      <c r="AM45" s="4">
        <v>1583000</v>
      </c>
      <c r="AN45" s="4">
        <v>1252000</v>
      </c>
      <c r="AO45" s="4">
        <v>1392000</v>
      </c>
      <c r="AP45" s="4">
        <v>1558000</v>
      </c>
      <c r="AQ45" s="4">
        <v>1394000</v>
      </c>
      <c r="AR45" s="4">
        <v>1418000</v>
      </c>
      <c r="AS45" s="4">
        <v>1472000</v>
      </c>
      <c r="AT45" s="4">
        <v>1263000</v>
      </c>
      <c r="AU45" s="4">
        <v>1487000</v>
      </c>
      <c r="AV45" s="4">
        <v>1433000</v>
      </c>
      <c r="AW45" s="4">
        <v>1517000</v>
      </c>
      <c r="AX45" s="4">
        <v>1432000</v>
      </c>
      <c r="AY45" s="4">
        <v>1491000</v>
      </c>
      <c r="AZ45" s="4">
        <v>1405000</v>
      </c>
      <c r="BA45" s="4">
        <v>1438000</v>
      </c>
      <c r="BB45" s="4">
        <v>1548000</v>
      </c>
      <c r="BC45" s="4">
        <v>1449000</v>
      </c>
      <c r="BD45" s="4">
        <v>1474000</v>
      </c>
      <c r="BE45" s="4">
        <v>1426000</v>
      </c>
      <c r="BF45" s="4">
        <v>1430000</v>
      </c>
      <c r="BG45" s="4">
        <v>1449000</v>
      </c>
      <c r="BH45" s="4">
        <v>1544000</v>
      </c>
      <c r="BI45" s="4">
        <v>1530000</v>
      </c>
      <c r="BJ45" s="4">
        <v>1613000</v>
      </c>
      <c r="BK45" s="4">
        <v>1651000</v>
      </c>
      <c r="BL45" s="4">
        <v>1554000</v>
      </c>
      <c r="BM45" s="4">
        <v>1614000</v>
      </c>
      <c r="BN45" s="4">
        <v>1920000</v>
      </c>
      <c r="BO45" s="4">
        <v>1630000</v>
      </c>
      <c r="BP45" s="4">
        <v>1563000</v>
      </c>
      <c r="BQ45" s="4">
        <v>1657000</v>
      </c>
      <c r="BR45" s="4">
        <v>1413000</v>
      </c>
      <c r="BS45" s="4">
        <v>1521000</v>
      </c>
      <c r="BT45" s="4">
        <v>1529000</v>
      </c>
      <c r="BU45" s="4">
        <v>1520000</v>
      </c>
      <c r="BV45" s="4">
        <v>1360000</v>
      </c>
      <c r="BW45" s="4">
        <v>1689000</v>
      </c>
      <c r="BX45" s="4">
        <v>1456000</v>
      </c>
      <c r="BY45" s="4">
        <v>1480000</v>
      </c>
      <c r="BZ45" s="4">
        <v>1821000</v>
      </c>
      <c r="CA45" s="4">
        <v>1648000</v>
      </c>
      <c r="CB45" s="4">
        <v>1602000</v>
      </c>
      <c r="CC45" s="4">
        <v>1599000</v>
      </c>
      <c r="CD45" s="4">
        <v>1533000</v>
      </c>
      <c r="CE45" s="4">
        <v>1545000</v>
      </c>
      <c r="CF45" s="4">
        <v>1575000</v>
      </c>
      <c r="CG45" s="4">
        <v>1673000</v>
      </c>
      <c r="CH45" s="4">
        <v>1776000</v>
      </c>
      <c r="CI45" s="4">
        <v>1834000</v>
      </c>
      <c r="CJ45" s="4">
        <v>1673000</v>
      </c>
      <c r="CK45" s="4">
        <v>1577000</v>
      </c>
      <c r="CL45" s="4">
        <v>1860000</v>
      </c>
      <c r="CM45" s="4">
        <v>1786000</v>
      </c>
      <c r="CN45" s="4">
        <v>1733000</v>
      </c>
      <c r="CO45" s="4">
        <v>1795000</v>
      </c>
      <c r="CP45" s="4">
        <v>1806000</v>
      </c>
      <c r="CQ45" s="4">
        <v>1790000</v>
      </c>
      <c r="CR45" s="4">
        <v>1729000</v>
      </c>
      <c r="CS45" s="4">
        <v>1678000</v>
      </c>
      <c r="CT45" s="4">
        <v>1703000</v>
      </c>
      <c r="CU45" s="4">
        <v>1875000</v>
      </c>
      <c r="CV45" s="4">
        <v>1754000</v>
      </c>
      <c r="CW45" s="4">
        <v>1676000</v>
      </c>
      <c r="CX45" s="4">
        <v>1861000</v>
      </c>
      <c r="CY45" s="4">
        <v>1777000</v>
      </c>
      <c r="CZ45" s="4">
        <v>1783000</v>
      </c>
      <c r="DA45" s="4">
        <v>1896000</v>
      </c>
      <c r="DB45" s="4">
        <v>1749000</v>
      </c>
      <c r="DC45" s="4">
        <v>1793000</v>
      </c>
      <c r="DD45" s="4">
        <v>1821000</v>
      </c>
      <c r="DE45" s="4">
        <v>1448000</v>
      </c>
      <c r="DF45" s="4">
        <v>1381000</v>
      </c>
      <c r="DG45" s="4">
        <v>1532000</v>
      </c>
      <c r="DH45" s="4">
        <v>1374000</v>
      </c>
      <c r="DI45" s="4">
        <v>1338000</v>
      </c>
      <c r="DJ45" s="4">
        <v>1580000</v>
      </c>
      <c r="DK45" s="4">
        <v>1915000</v>
      </c>
      <c r="DL45" s="4">
        <v>2044000</v>
      </c>
      <c r="DM45" s="4">
        <v>1971000</v>
      </c>
      <c r="DN45" s="4">
        <v>1722000</v>
      </c>
      <c r="DO45" s="4">
        <v>1793000</v>
      </c>
      <c r="DP45" s="4">
        <v>1723000</v>
      </c>
      <c r="DQ45" s="4">
        <v>1785000</v>
      </c>
      <c r="DR45" s="4">
        <v>1589000</v>
      </c>
      <c r="DS45" s="4">
        <v>1738000</v>
      </c>
      <c r="DT45" s="4">
        <v>1716000</v>
      </c>
      <c r="DU45" s="4">
        <v>1728000</v>
      </c>
      <c r="DV45" s="4">
        <v>1974000</v>
      </c>
      <c r="DW45" s="4">
        <v>2019000</v>
      </c>
      <c r="DX45" s="4">
        <v>1843000</v>
      </c>
      <c r="DY45" s="4">
        <v>1904000</v>
      </c>
      <c r="DZ45" s="4">
        <v>1836000</v>
      </c>
      <c r="EA45" s="4">
        <v>1748000</v>
      </c>
      <c r="EB45" s="4">
        <v>1818000</v>
      </c>
      <c r="EC45" s="4">
        <v>1826000</v>
      </c>
      <c r="ED45" s="4">
        <v>1600000</v>
      </c>
      <c r="EE45" s="4">
        <v>1705000</v>
      </c>
      <c r="EF45" s="4">
        <v>1585000</v>
      </c>
      <c r="EG45" s="4">
        <v>1696000</v>
      </c>
      <c r="EH45" s="4">
        <v>2043000</v>
      </c>
      <c r="EI45" s="4">
        <v>1779000</v>
      </c>
      <c r="EJ45" s="4">
        <v>1732000</v>
      </c>
      <c r="EK45" s="4">
        <v>1647000</v>
      </c>
      <c r="EL45" s="4">
        <v>1574000</v>
      </c>
      <c r="EM45" s="4">
        <v>1599000</v>
      </c>
      <c r="EN45" s="4">
        <v>1800000</v>
      </c>
      <c r="EO45" s="4">
        <v>1834000</v>
      </c>
      <c r="EP45" s="4">
        <v>1705000</v>
      </c>
      <c r="EQ45" s="4">
        <v>1871000</v>
      </c>
      <c r="ER45" s="4">
        <v>1705000</v>
      </c>
      <c r="ES45" s="4">
        <v>1811000</v>
      </c>
      <c r="ET45" s="4">
        <v>2008000</v>
      </c>
      <c r="EU45" s="4">
        <v>1824000</v>
      </c>
      <c r="EV45" s="4">
        <v>1872000</v>
      </c>
      <c r="EW45" s="4">
        <v>1853000</v>
      </c>
      <c r="EX45" s="4">
        <v>1863000</v>
      </c>
      <c r="EY45" s="4">
        <v>1859000</v>
      </c>
      <c r="EZ45" s="4">
        <v>1964000</v>
      </c>
      <c r="FA45" s="4">
        <v>1811000</v>
      </c>
      <c r="FB45" s="4">
        <v>1714000</v>
      </c>
      <c r="FC45" s="4">
        <v>2008000</v>
      </c>
      <c r="FD45" s="4">
        <v>1871000</v>
      </c>
      <c r="FE45" s="4">
        <v>1883000</v>
      </c>
      <c r="FF45" s="4">
        <v>2005000</v>
      </c>
      <c r="FG45" s="4">
        <v>1785000</v>
      </c>
      <c r="FH45" s="4">
        <v>1848000</v>
      </c>
      <c r="FI45" s="4">
        <v>1945000</v>
      </c>
      <c r="FJ45" s="4">
        <v>1876000</v>
      </c>
      <c r="FK45" s="16">
        <v>1816000</v>
      </c>
      <c r="FL45" s="16">
        <v>1875000</v>
      </c>
      <c r="FM45" s="92">
        <v>1714000</v>
      </c>
      <c r="FN45" s="91">
        <v>1646000</v>
      </c>
      <c r="FO45" s="91">
        <v>1616000</v>
      </c>
      <c r="FP45" s="91">
        <v>1615000</v>
      </c>
      <c r="FQ45" s="91">
        <v>1604000</v>
      </c>
      <c r="FR45" s="91">
        <v>1787000</v>
      </c>
      <c r="FS45" s="91">
        <v>1713000</v>
      </c>
      <c r="FT45" s="91">
        <v>1751000</v>
      </c>
      <c r="FU45" s="91">
        <f>SUM(FU40:FU44)</f>
        <v>1756000</v>
      </c>
    </row>
    <row r="46" spans="1:177">
      <c r="ET46" s="4"/>
      <c r="EW46" s="4"/>
      <c r="EY46" s="4"/>
      <c r="EZ46" s="4"/>
      <c r="FB46" s="4"/>
      <c r="FC46" s="4"/>
      <c r="FD46" s="4"/>
      <c r="FK46" s="5"/>
    </row>
    <row r="47" spans="1:177">
      <c r="A47" s="22" t="s">
        <v>18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O47" s="1"/>
      <c r="EP47" s="1"/>
      <c r="ES47" s="4"/>
      <c r="ET47" s="4"/>
      <c r="EW47" s="4"/>
      <c r="EY47" s="4"/>
      <c r="EZ47" s="4"/>
      <c r="FB47" s="4"/>
      <c r="FC47" s="4"/>
      <c r="FD47" s="4"/>
      <c r="FK47" s="5"/>
    </row>
    <row r="48" spans="1:177" s="91" customFormat="1">
      <c r="A48" s="91" t="s">
        <v>14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E48" s="4">
        <v>242000</v>
      </c>
      <c r="EF48" s="4">
        <v>190000</v>
      </c>
      <c r="EG48" s="4">
        <v>263000</v>
      </c>
      <c r="EH48" s="4">
        <v>314000</v>
      </c>
      <c r="EI48" s="4">
        <v>268000</v>
      </c>
      <c r="EJ48" s="4">
        <v>241000</v>
      </c>
      <c r="EK48" s="4">
        <v>195000</v>
      </c>
      <c r="EL48" s="4">
        <v>249000</v>
      </c>
      <c r="EM48" s="4">
        <v>222000</v>
      </c>
      <c r="EN48" s="4">
        <v>267000</v>
      </c>
      <c r="EO48" s="4">
        <v>303000</v>
      </c>
      <c r="EP48" s="4">
        <v>298000</v>
      </c>
      <c r="EQ48" s="4">
        <v>330000</v>
      </c>
      <c r="ER48" s="4">
        <v>257000</v>
      </c>
      <c r="ES48" s="4">
        <v>301000</v>
      </c>
      <c r="ET48" s="4">
        <v>301000</v>
      </c>
      <c r="EU48" s="4">
        <v>309000</v>
      </c>
      <c r="EV48" s="4">
        <v>294000</v>
      </c>
      <c r="EW48" s="4">
        <v>281000</v>
      </c>
      <c r="EX48" s="4">
        <v>292000</v>
      </c>
      <c r="EY48" s="4">
        <v>279000</v>
      </c>
      <c r="EZ48" s="4">
        <v>266000</v>
      </c>
      <c r="FA48" s="4">
        <v>299000</v>
      </c>
      <c r="FB48" s="4">
        <v>302000</v>
      </c>
      <c r="FC48" s="4">
        <v>322000</v>
      </c>
      <c r="FD48" s="4">
        <v>279000</v>
      </c>
      <c r="FE48" s="4">
        <v>284000</v>
      </c>
      <c r="FF48" s="4">
        <v>284000</v>
      </c>
      <c r="FG48" s="4">
        <v>283000</v>
      </c>
      <c r="FH48" s="4">
        <v>311000</v>
      </c>
      <c r="FI48" s="91">
        <v>304000</v>
      </c>
      <c r="FJ48" s="91">
        <v>302000</v>
      </c>
      <c r="FK48" s="92">
        <v>293000</v>
      </c>
      <c r="FL48" s="92">
        <v>294000</v>
      </c>
      <c r="FM48" s="92">
        <v>278000</v>
      </c>
      <c r="FN48" s="91">
        <v>251000</v>
      </c>
      <c r="FO48" s="91">
        <v>265000</v>
      </c>
      <c r="FP48" s="91">
        <v>196000</v>
      </c>
      <c r="FQ48" s="91">
        <v>250000</v>
      </c>
      <c r="FR48" s="91">
        <v>292000</v>
      </c>
      <c r="FS48" s="91">
        <v>315000</v>
      </c>
      <c r="FT48" s="91">
        <v>310000</v>
      </c>
      <c r="FU48" s="91">
        <v>340000</v>
      </c>
    </row>
    <row r="49" spans="1:177" s="91" customFormat="1">
      <c r="A49" s="91" t="s">
        <v>13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E49" s="4">
        <v>92000</v>
      </c>
      <c r="EF49" s="4">
        <v>95000</v>
      </c>
      <c r="EG49" s="4">
        <v>124000</v>
      </c>
      <c r="EH49" s="4">
        <v>271000</v>
      </c>
      <c r="EI49" s="4">
        <v>180000</v>
      </c>
      <c r="EJ49" s="4">
        <v>134000</v>
      </c>
      <c r="EK49" s="4">
        <v>75000</v>
      </c>
      <c r="EL49" s="4">
        <v>67000</v>
      </c>
      <c r="EM49" s="4">
        <v>95000</v>
      </c>
      <c r="EN49" s="4">
        <v>131000</v>
      </c>
      <c r="EO49" s="4">
        <v>222000</v>
      </c>
      <c r="EP49" s="4">
        <v>207000</v>
      </c>
      <c r="EQ49" s="4">
        <v>185000</v>
      </c>
      <c r="ER49" s="4">
        <v>168000</v>
      </c>
      <c r="ES49" s="4">
        <v>181000</v>
      </c>
      <c r="ET49" s="4">
        <v>180000</v>
      </c>
      <c r="EU49" s="4">
        <v>172000</v>
      </c>
      <c r="EV49" s="4">
        <v>183000</v>
      </c>
      <c r="EW49" s="4">
        <v>168000</v>
      </c>
      <c r="EX49" s="4">
        <v>200000</v>
      </c>
      <c r="EY49" s="4">
        <v>178000</v>
      </c>
      <c r="EZ49" s="4">
        <v>169000</v>
      </c>
      <c r="FA49" s="4">
        <v>181000</v>
      </c>
      <c r="FB49" s="4">
        <v>148000</v>
      </c>
      <c r="FC49" s="4">
        <v>196000</v>
      </c>
      <c r="FD49" s="4">
        <v>153000</v>
      </c>
      <c r="FE49" s="4">
        <v>134000</v>
      </c>
      <c r="FF49" s="4">
        <v>164000</v>
      </c>
      <c r="FG49" s="4">
        <v>215000</v>
      </c>
      <c r="FH49" s="4">
        <v>134000</v>
      </c>
      <c r="FI49" s="91">
        <v>135000</v>
      </c>
      <c r="FJ49" s="91">
        <v>219000</v>
      </c>
      <c r="FK49" s="92">
        <v>122000</v>
      </c>
      <c r="FL49" s="92">
        <v>127000</v>
      </c>
      <c r="FM49" s="92">
        <v>160000</v>
      </c>
      <c r="FN49" s="91">
        <v>90000</v>
      </c>
      <c r="FO49" s="91">
        <v>119000</v>
      </c>
      <c r="FP49" s="91">
        <v>95000</v>
      </c>
      <c r="FQ49" s="91">
        <v>122000</v>
      </c>
      <c r="FR49" s="91">
        <v>224000</v>
      </c>
      <c r="FS49" s="91">
        <v>177000</v>
      </c>
      <c r="FT49" s="91">
        <v>211000</v>
      </c>
      <c r="FU49" s="91">
        <v>204000</v>
      </c>
    </row>
    <row r="50" spans="1:177" s="91" customFormat="1">
      <c r="A50" s="91" t="s">
        <v>15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E50" s="4">
        <v>75000</v>
      </c>
      <c r="EF50" s="4">
        <v>91000</v>
      </c>
      <c r="EG50" s="4">
        <v>91000</v>
      </c>
      <c r="EH50" s="4">
        <v>112000</v>
      </c>
      <c r="EI50" s="4">
        <v>101000</v>
      </c>
      <c r="EJ50" s="4">
        <v>112000</v>
      </c>
      <c r="EK50" s="4">
        <v>78000</v>
      </c>
      <c r="EL50" s="4">
        <v>67000</v>
      </c>
      <c r="EM50" s="4">
        <v>78000</v>
      </c>
      <c r="EN50" s="4">
        <v>86000</v>
      </c>
      <c r="EO50" s="4">
        <v>109000</v>
      </c>
      <c r="EP50" s="4">
        <v>108000</v>
      </c>
      <c r="EQ50" s="4">
        <v>90000</v>
      </c>
      <c r="ER50" s="4">
        <v>87000</v>
      </c>
      <c r="ES50" s="4">
        <v>110000</v>
      </c>
      <c r="ET50" s="4">
        <v>131000</v>
      </c>
      <c r="EU50" s="4">
        <v>105000</v>
      </c>
      <c r="EV50" s="4">
        <v>119000</v>
      </c>
      <c r="EW50" s="4">
        <v>119000</v>
      </c>
      <c r="EX50" s="4">
        <v>83000</v>
      </c>
      <c r="EY50" s="4">
        <v>104000</v>
      </c>
      <c r="EZ50" s="4">
        <v>100000</v>
      </c>
      <c r="FA50" s="4">
        <v>102000</v>
      </c>
      <c r="FB50" s="4">
        <v>103000</v>
      </c>
      <c r="FC50" s="4">
        <v>101000</v>
      </c>
      <c r="FD50" s="4">
        <v>106000</v>
      </c>
      <c r="FE50" s="4">
        <v>96000</v>
      </c>
      <c r="FF50" s="4">
        <v>97000</v>
      </c>
      <c r="FG50" s="4">
        <v>92000</v>
      </c>
      <c r="FH50" s="4">
        <v>92000</v>
      </c>
      <c r="FI50" s="91">
        <v>113000</v>
      </c>
      <c r="FJ50" s="91">
        <v>82000</v>
      </c>
      <c r="FK50" s="92">
        <v>90000</v>
      </c>
      <c r="FL50" s="92">
        <v>75000</v>
      </c>
      <c r="FM50" s="92">
        <v>94000</v>
      </c>
      <c r="FN50" s="91">
        <v>84000</v>
      </c>
      <c r="FO50" s="91">
        <v>72000</v>
      </c>
      <c r="FP50" s="91">
        <v>79000</v>
      </c>
      <c r="FQ50" s="91">
        <v>64000</v>
      </c>
      <c r="FR50" s="91">
        <v>75000</v>
      </c>
      <c r="FS50" s="91">
        <v>72000</v>
      </c>
      <c r="FT50" s="91">
        <v>76000</v>
      </c>
      <c r="FU50" s="91">
        <v>94000</v>
      </c>
    </row>
    <row r="51" spans="1:177" s="91" customFormat="1">
      <c r="A51" s="91" t="s">
        <v>16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E51" s="4">
        <v>68000</v>
      </c>
      <c r="EF51" s="4">
        <v>68000</v>
      </c>
      <c r="EG51" s="4">
        <v>77000</v>
      </c>
      <c r="EH51" s="4">
        <v>84000</v>
      </c>
      <c r="EI51" s="4">
        <v>75000</v>
      </c>
      <c r="EJ51" s="4">
        <v>71000</v>
      </c>
      <c r="EK51" s="4">
        <v>62000</v>
      </c>
      <c r="EL51" s="4">
        <v>56000</v>
      </c>
      <c r="EM51" s="4">
        <v>73000</v>
      </c>
      <c r="EN51" s="4">
        <v>85000</v>
      </c>
      <c r="EO51" s="4">
        <v>92000</v>
      </c>
      <c r="EP51" s="4">
        <v>88000</v>
      </c>
      <c r="EQ51" s="4">
        <v>75000</v>
      </c>
      <c r="ER51" s="4">
        <v>76000</v>
      </c>
      <c r="ES51" s="4">
        <v>87000</v>
      </c>
      <c r="ET51" s="4">
        <v>94000</v>
      </c>
      <c r="EU51" s="4">
        <v>78000</v>
      </c>
      <c r="EV51" s="4">
        <v>87000</v>
      </c>
      <c r="EW51" s="4">
        <v>84000</v>
      </c>
      <c r="EX51" s="4">
        <v>66000</v>
      </c>
      <c r="EY51" s="4">
        <v>88000</v>
      </c>
      <c r="EZ51" s="4">
        <v>90000</v>
      </c>
      <c r="FA51" s="4">
        <v>83000</v>
      </c>
      <c r="FB51" s="4">
        <v>91000</v>
      </c>
      <c r="FC51" s="4">
        <v>85000</v>
      </c>
      <c r="FD51" s="4">
        <v>88000</v>
      </c>
      <c r="FE51" s="4">
        <v>80000</v>
      </c>
      <c r="FF51" s="4">
        <v>95000</v>
      </c>
      <c r="FG51" s="4">
        <v>82000</v>
      </c>
      <c r="FH51" s="4">
        <v>92000</v>
      </c>
      <c r="FI51" s="91">
        <v>85000</v>
      </c>
      <c r="FJ51" s="91">
        <v>79000</v>
      </c>
      <c r="FK51" s="92">
        <v>82000</v>
      </c>
      <c r="FL51" s="92">
        <v>89000</v>
      </c>
      <c r="FM51" s="92">
        <v>85000</v>
      </c>
      <c r="FN51" s="91">
        <v>74000</v>
      </c>
      <c r="FO51" s="91">
        <v>72000</v>
      </c>
      <c r="FP51" s="91">
        <v>73000</v>
      </c>
      <c r="FQ51" s="91">
        <v>70000</v>
      </c>
      <c r="FR51" s="91">
        <v>70000</v>
      </c>
      <c r="FS51" s="91">
        <v>72000</v>
      </c>
      <c r="FT51" s="91">
        <v>77000</v>
      </c>
      <c r="FU51" s="91">
        <v>83000</v>
      </c>
    </row>
    <row r="52" spans="1:177" s="91" customFormat="1">
      <c r="A52" s="91" t="s">
        <v>19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E52" s="4">
        <v>88000</v>
      </c>
      <c r="EF52" s="4">
        <v>94000</v>
      </c>
      <c r="EG52" s="4">
        <v>92000</v>
      </c>
      <c r="EH52" s="4">
        <v>107000</v>
      </c>
      <c r="EI52" s="4">
        <v>97000</v>
      </c>
      <c r="EJ52" s="4">
        <v>99000</v>
      </c>
      <c r="EK52" s="4">
        <v>94000</v>
      </c>
      <c r="EL52" s="4">
        <v>79000</v>
      </c>
      <c r="EM52" s="4">
        <v>54000</v>
      </c>
      <c r="EN52" s="4">
        <v>86000</v>
      </c>
      <c r="EO52" s="4">
        <v>97000</v>
      </c>
      <c r="EP52" s="4">
        <v>99000</v>
      </c>
      <c r="EQ52" s="4">
        <v>86000</v>
      </c>
      <c r="ER52" s="4">
        <v>84000</v>
      </c>
      <c r="ES52" s="4">
        <v>85000</v>
      </c>
      <c r="ET52" s="4">
        <v>97000</v>
      </c>
      <c r="EU52" s="4">
        <v>70000</v>
      </c>
      <c r="EV52" s="4">
        <v>59000</v>
      </c>
      <c r="EW52" s="4">
        <v>71000</v>
      </c>
      <c r="EX52" s="4">
        <v>55000</v>
      </c>
      <c r="EY52" s="4">
        <v>64000</v>
      </c>
      <c r="EZ52" s="4">
        <v>97000</v>
      </c>
      <c r="FA52" s="4">
        <v>82000</v>
      </c>
      <c r="FB52" s="4">
        <v>80000</v>
      </c>
      <c r="FC52" s="4">
        <v>66000</v>
      </c>
      <c r="FD52" s="4">
        <v>55000</v>
      </c>
      <c r="FE52" s="4">
        <v>73000</v>
      </c>
      <c r="FF52" s="4">
        <v>77000</v>
      </c>
      <c r="FG52" s="4">
        <v>69000</v>
      </c>
      <c r="FH52" s="4">
        <v>78000</v>
      </c>
      <c r="FI52" s="91">
        <v>58000</v>
      </c>
      <c r="FJ52" s="91">
        <v>75000</v>
      </c>
      <c r="FK52" s="92">
        <v>73000</v>
      </c>
      <c r="FL52" s="92">
        <v>72000</v>
      </c>
      <c r="FM52" s="92">
        <v>76000</v>
      </c>
      <c r="FN52" s="91">
        <v>56000</v>
      </c>
      <c r="FO52" s="91">
        <v>45000</v>
      </c>
      <c r="FP52" s="91">
        <v>62000</v>
      </c>
      <c r="FQ52" s="91">
        <v>72000</v>
      </c>
      <c r="FR52" s="91">
        <v>77000</v>
      </c>
      <c r="FS52" s="91">
        <v>75000</v>
      </c>
      <c r="FT52" s="91">
        <v>77000</v>
      </c>
      <c r="FU52" s="91">
        <v>70000</v>
      </c>
    </row>
    <row r="53" spans="1:177" s="91" customFormat="1">
      <c r="A53" s="91" t="s">
        <v>20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E53" s="4">
        <v>565000</v>
      </c>
      <c r="EF53" s="4">
        <v>538000</v>
      </c>
      <c r="EG53" s="4">
        <v>647000</v>
      </c>
      <c r="EH53" s="4">
        <v>888000</v>
      </c>
      <c r="EI53" s="4">
        <v>721000</v>
      </c>
      <c r="EJ53" s="4">
        <v>657000</v>
      </c>
      <c r="EK53" s="4">
        <v>504000</v>
      </c>
      <c r="EL53" s="4">
        <v>515000</v>
      </c>
      <c r="EM53" s="4">
        <v>521000</v>
      </c>
      <c r="EN53" s="4">
        <v>654000</v>
      </c>
      <c r="EO53" s="4">
        <v>823000</v>
      </c>
      <c r="EP53" s="4">
        <v>800000</v>
      </c>
      <c r="EQ53" s="4">
        <v>766000</v>
      </c>
      <c r="ER53" s="4">
        <v>672000</v>
      </c>
      <c r="ES53" s="4">
        <v>764000</v>
      </c>
      <c r="ET53" s="4">
        <v>803000</v>
      </c>
      <c r="EU53" s="4">
        <v>734000</v>
      </c>
      <c r="EV53" s="4">
        <v>742000</v>
      </c>
      <c r="EW53" s="4">
        <v>723000</v>
      </c>
      <c r="EX53" s="4">
        <v>696000</v>
      </c>
      <c r="EY53" s="4">
        <v>713000</v>
      </c>
      <c r="EZ53" s="4">
        <v>722000</v>
      </c>
      <c r="FA53" s="4">
        <v>747000</v>
      </c>
      <c r="FB53" s="4">
        <v>724000</v>
      </c>
      <c r="FC53" s="4">
        <v>770000</v>
      </c>
      <c r="FD53" s="4">
        <v>681000</v>
      </c>
      <c r="FE53" s="4">
        <v>667000</v>
      </c>
      <c r="FF53" s="4">
        <v>717000</v>
      </c>
      <c r="FG53" s="4">
        <v>741000</v>
      </c>
      <c r="FH53" s="4">
        <v>707000</v>
      </c>
      <c r="FI53" s="4">
        <v>695000</v>
      </c>
      <c r="FJ53" s="4">
        <v>757000</v>
      </c>
      <c r="FK53" s="16">
        <v>660000</v>
      </c>
      <c r="FL53" s="16">
        <v>657000</v>
      </c>
      <c r="FM53" s="92">
        <v>693000</v>
      </c>
      <c r="FN53" s="91">
        <v>555000</v>
      </c>
      <c r="FO53" s="91">
        <v>573000</v>
      </c>
      <c r="FP53" s="91">
        <v>505000</v>
      </c>
      <c r="FQ53" s="91">
        <v>578000</v>
      </c>
      <c r="FR53" s="91">
        <v>738000</v>
      </c>
      <c r="FS53" s="91">
        <v>711000</v>
      </c>
      <c r="FT53" s="91">
        <v>751000</v>
      </c>
      <c r="FU53" s="91">
        <f>SUM(FU48:FU52)</f>
        <v>791000</v>
      </c>
    </row>
    <row r="54" spans="1:177" s="91" customFormat="1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E54" s="4"/>
      <c r="EF54" s="4"/>
      <c r="EG54" s="4"/>
      <c r="EH54" s="4"/>
      <c r="EI54" s="4"/>
      <c r="EJ54" s="4"/>
      <c r="EK54" s="4"/>
      <c r="EO54" s="4"/>
      <c r="EP54" s="4"/>
      <c r="ES54" s="4"/>
      <c r="ET54" s="4"/>
      <c r="EW54" s="4"/>
      <c r="EY54" s="4"/>
      <c r="EZ54" s="4"/>
      <c r="FB54" s="4"/>
      <c r="FC54" s="4"/>
      <c r="FD54" s="4"/>
      <c r="FE54" s="4"/>
      <c r="FF54" s="4"/>
      <c r="FG54" s="4"/>
      <c r="FH54" s="4"/>
      <c r="FI54" s="4"/>
      <c r="FK54" s="92"/>
      <c r="FL54" s="92"/>
      <c r="FM54" s="92"/>
    </row>
    <row r="55" spans="1:177" s="91" customFormat="1">
      <c r="A55" s="91" t="s">
        <v>33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>
        <v>2270000</v>
      </c>
      <c r="CK55" s="4">
        <v>2157000</v>
      </c>
      <c r="CL55" s="4">
        <v>2497000</v>
      </c>
      <c r="CM55" s="4">
        <v>2408000</v>
      </c>
      <c r="CN55" s="4">
        <v>2368000</v>
      </c>
      <c r="CO55" s="4">
        <v>2414000</v>
      </c>
      <c r="CP55" s="4">
        <v>2383000</v>
      </c>
      <c r="CQ55" s="4">
        <v>2407000</v>
      </c>
      <c r="CR55" s="4">
        <v>2344000</v>
      </c>
      <c r="CS55" s="4">
        <v>2264000</v>
      </c>
      <c r="CT55" s="4">
        <v>2345000</v>
      </c>
      <c r="CU55" s="4">
        <v>2555000</v>
      </c>
      <c r="CV55" s="4">
        <v>2325000</v>
      </c>
      <c r="CW55" s="4">
        <v>2311000</v>
      </c>
      <c r="CX55" s="4">
        <v>2514000</v>
      </c>
      <c r="CY55" s="4">
        <v>2378000</v>
      </c>
      <c r="CZ55" s="4">
        <v>2418000</v>
      </c>
      <c r="DA55" s="4">
        <v>2551000</v>
      </c>
      <c r="DB55" s="4">
        <v>2337000</v>
      </c>
      <c r="DC55" s="4">
        <v>2364000</v>
      </c>
      <c r="DD55" s="4">
        <v>2459000</v>
      </c>
      <c r="DE55" s="4">
        <v>1921000</v>
      </c>
      <c r="DF55" s="4">
        <v>1801000</v>
      </c>
      <c r="DG55" s="4">
        <v>1990000</v>
      </c>
      <c r="DH55" s="4">
        <v>1768000</v>
      </c>
      <c r="DI55" s="4">
        <v>1793000</v>
      </c>
      <c r="DJ55" s="4">
        <v>2233000</v>
      </c>
      <c r="DK55" s="4">
        <v>2642000</v>
      </c>
      <c r="DL55" s="4">
        <v>2929000</v>
      </c>
      <c r="DM55" s="4">
        <v>2687000</v>
      </c>
      <c r="DN55" s="4">
        <v>2430000</v>
      </c>
      <c r="DO55" s="4">
        <v>2370000</v>
      </c>
      <c r="DP55" s="4">
        <v>2424000</v>
      </c>
      <c r="DQ55" s="4">
        <v>2373000</v>
      </c>
      <c r="DR55" s="4">
        <v>2123000</v>
      </c>
      <c r="DS55" s="4">
        <v>2466000</v>
      </c>
      <c r="DT55" s="4">
        <v>2339000</v>
      </c>
      <c r="DU55" s="4">
        <v>2347000</v>
      </c>
      <c r="DV55" s="4">
        <v>2819000</v>
      </c>
      <c r="DW55" s="4">
        <v>2825000</v>
      </c>
      <c r="DX55" s="4">
        <v>2505000</v>
      </c>
      <c r="DY55" s="4">
        <v>2664000</v>
      </c>
      <c r="DZ55" s="4">
        <v>2502000</v>
      </c>
      <c r="EA55" s="4">
        <v>2394000</v>
      </c>
      <c r="EB55" s="4">
        <v>2544000</v>
      </c>
      <c r="EC55" s="4">
        <v>2506000</v>
      </c>
      <c r="ED55" s="4">
        <v>2190000</v>
      </c>
      <c r="EE55" s="4">
        <v>2270000</v>
      </c>
      <c r="EF55" s="4">
        <v>2123000</v>
      </c>
      <c r="EG55" s="4">
        <v>2343000</v>
      </c>
      <c r="EH55" s="4">
        <v>2931000</v>
      </c>
      <c r="EI55" s="4">
        <v>2500000</v>
      </c>
      <c r="EJ55" s="4">
        <v>2389000</v>
      </c>
      <c r="EK55" s="4">
        <v>2151000</v>
      </c>
      <c r="EL55" s="4">
        <v>2089000</v>
      </c>
      <c r="EM55" s="4">
        <v>2120000</v>
      </c>
      <c r="EN55" s="4">
        <v>2454000</v>
      </c>
      <c r="EO55" s="4">
        <v>2657000</v>
      </c>
      <c r="EP55" s="4">
        <v>2505000</v>
      </c>
      <c r="EQ55" s="4">
        <v>2637000</v>
      </c>
      <c r="ER55" s="4">
        <v>2377000</v>
      </c>
      <c r="ES55" s="4">
        <v>2575000</v>
      </c>
      <c r="ET55" s="4">
        <v>2811000</v>
      </c>
      <c r="EU55" s="4">
        <v>2558000</v>
      </c>
      <c r="EV55" s="4">
        <v>2614000</v>
      </c>
      <c r="EW55" s="4">
        <v>2576000</v>
      </c>
      <c r="EX55" s="4">
        <v>2559000</v>
      </c>
      <c r="EY55" s="4">
        <v>2572000</v>
      </c>
      <c r="EZ55" s="4">
        <v>2686000</v>
      </c>
      <c r="FA55" s="4">
        <v>2558000</v>
      </c>
      <c r="FB55" s="4">
        <v>2438000</v>
      </c>
      <c r="FC55" s="4">
        <v>2778000</v>
      </c>
      <c r="FD55" s="4">
        <v>2552000</v>
      </c>
      <c r="FE55" s="4">
        <v>2550000</v>
      </c>
      <c r="FF55" s="4">
        <v>2722000</v>
      </c>
      <c r="FG55" s="4">
        <v>2526000</v>
      </c>
      <c r="FH55" s="4">
        <v>2555000</v>
      </c>
      <c r="FI55" s="4">
        <v>2640000</v>
      </c>
      <c r="FJ55" s="4">
        <v>2633000</v>
      </c>
      <c r="FK55" s="16">
        <v>2476000</v>
      </c>
      <c r="FL55" s="16">
        <f t="shared" ref="FL55:FT55" si="2">FL53+FL45</f>
        <v>2532000</v>
      </c>
      <c r="FM55" s="16">
        <f t="shared" si="2"/>
        <v>2407000</v>
      </c>
      <c r="FN55" s="4">
        <f t="shared" si="2"/>
        <v>2201000</v>
      </c>
      <c r="FO55" s="4">
        <f t="shared" si="2"/>
        <v>2189000</v>
      </c>
      <c r="FP55" s="4">
        <f t="shared" si="2"/>
        <v>2120000</v>
      </c>
      <c r="FQ55" s="4">
        <f t="shared" si="2"/>
        <v>2182000</v>
      </c>
      <c r="FR55" s="4">
        <f t="shared" si="2"/>
        <v>2525000</v>
      </c>
      <c r="FS55" s="4">
        <f t="shared" si="2"/>
        <v>2424000</v>
      </c>
      <c r="FT55" s="4">
        <f t="shared" si="2"/>
        <v>2502000</v>
      </c>
      <c r="FU55" s="91">
        <f>SUM(FU45,FU53)</f>
        <v>2547000</v>
      </c>
    </row>
    <row r="56" spans="1:177" s="91" customFormat="1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EY56" s="4"/>
      <c r="EZ56" s="4"/>
      <c r="FB56" s="4"/>
      <c r="FC56" s="4"/>
      <c r="FK56" s="92"/>
      <c r="FL56" s="92"/>
      <c r="FM56" s="92"/>
    </row>
    <row r="57" spans="1:177" s="91" customFormat="1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O57" s="4"/>
      <c r="EP57" s="4"/>
      <c r="ES57" s="4"/>
      <c r="ET57" s="4"/>
      <c r="EW57" s="4"/>
      <c r="EY57" s="4"/>
      <c r="EZ57" s="4"/>
      <c r="FB57" s="4"/>
      <c r="FC57" s="4"/>
      <c r="FK57" s="92"/>
      <c r="FL57" s="92"/>
      <c r="FM57" s="92"/>
    </row>
    <row r="58" spans="1:177" s="91" customFormat="1">
      <c r="A58" s="95" t="s">
        <v>5</v>
      </c>
      <c r="C58" s="91" t="s">
        <v>27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9"/>
      <c r="FK58" s="92"/>
      <c r="FL58" s="92"/>
      <c r="FM58" s="92"/>
      <c r="FN58" s="92"/>
      <c r="FO58" s="92"/>
    </row>
    <row r="59" spans="1:177" s="91" customFormat="1">
      <c r="A59" s="91" t="s">
        <v>4</v>
      </c>
      <c r="C59" s="4">
        <v>795000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>
        <v>704000</v>
      </c>
      <c r="EE59" s="4">
        <v>640000</v>
      </c>
      <c r="EF59" s="4">
        <v>664000</v>
      </c>
      <c r="EG59" s="4">
        <v>615000</v>
      </c>
      <c r="EH59" s="4">
        <v>727000</v>
      </c>
      <c r="EI59" s="4">
        <v>624000</v>
      </c>
      <c r="EJ59" s="4">
        <v>639000</v>
      </c>
      <c r="EK59" s="4">
        <v>676000</v>
      </c>
      <c r="EL59" s="4">
        <v>733000</v>
      </c>
      <c r="EM59" s="4">
        <v>668000</v>
      </c>
      <c r="EN59" s="4">
        <v>670000</v>
      </c>
      <c r="EO59" s="4">
        <v>670000</v>
      </c>
      <c r="EP59" s="4">
        <v>668000</v>
      </c>
      <c r="EQ59" s="4">
        <v>755000</v>
      </c>
      <c r="ER59" s="91">
        <v>769000</v>
      </c>
      <c r="ES59" s="4">
        <v>724000</v>
      </c>
      <c r="ET59" s="4">
        <v>762000</v>
      </c>
      <c r="EU59" s="4">
        <v>697000</v>
      </c>
      <c r="EV59" s="4">
        <v>669000</v>
      </c>
      <c r="EW59" s="4">
        <v>698000</v>
      </c>
      <c r="EX59" s="4">
        <v>797000</v>
      </c>
      <c r="EY59" s="4">
        <v>762000</v>
      </c>
      <c r="EZ59" s="4">
        <v>759000</v>
      </c>
      <c r="FA59" s="4">
        <v>718000</v>
      </c>
      <c r="FB59" s="4">
        <v>687000</v>
      </c>
      <c r="FC59" s="4">
        <v>815000</v>
      </c>
      <c r="FD59" s="4">
        <v>830000</v>
      </c>
      <c r="FE59" s="4">
        <v>756000</v>
      </c>
      <c r="FF59" s="4">
        <v>796000</v>
      </c>
      <c r="FG59" s="4">
        <v>770000</v>
      </c>
      <c r="FH59" s="4">
        <v>699000</v>
      </c>
      <c r="FI59" s="91">
        <v>682000</v>
      </c>
      <c r="FJ59" s="91">
        <v>831000</v>
      </c>
      <c r="FK59" s="92">
        <v>741000</v>
      </c>
      <c r="FL59" s="92">
        <v>740000</v>
      </c>
      <c r="FM59" s="92">
        <v>789000</v>
      </c>
      <c r="FN59" s="91">
        <v>725000</v>
      </c>
      <c r="FO59" s="91">
        <v>701000</v>
      </c>
      <c r="FP59" s="91">
        <v>768000</v>
      </c>
      <c r="FQ59" s="91">
        <v>683000</v>
      </c>
      <c r="FR59" s="91">
        <v>695000</v>
      </c>
      <c r="FS59" s="91">
        <v>702000</v>
      </c>
      <c r="FT59" s="91">
        <v>646000</v>
      </c>
      <c r="FU59" s="91">
        <v>634000</v>
      </c>
    </row>
    <row r="60" spans="1:177" s="91" customFormat="1">
      <c r="A60" s="91" t="s">
        <v>6</v>
      </c>
      <c r="C60" s="4">
        <v>726000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>
        <v>650000</v>
      </c>
      <c r="EE60" s="4">
        <v>631000</v>
      </c>
      <c r="EF60" s="4">
        <v>630000</v>
      </c>
      <c r="EG60" s="4">
        <v>566000</v>
      </c>
      <c r="EH60" s="4">
        <v>550000</v>
      </c>
      <c r="EI60" s="4">
        <v>661000</v>
      </c>
      <c r="EJ60" s="4">
        <v>592000</v>
      </c>
      <c r="EK60" s="4">
        <v>642000</v>
      </c>
      <c r="EL60" s="4">
        <v>704000</v>
      </c>
      <c r="EM60" s="4">
        <v>588000</v>
      </c>
      <c r="EN60" s="4">
        <v>577000</v>
      </c>
      <c r="EO60" s="4">
        <v>577000</v>
      </c>
      <c r="EP60" s="4">
        <v>601000</v>
      </c>
      <c r="EQ60" s="4">
        <v>596000</v>
      </c>
      <c r="ER60" s="91">
        <v>618000</v>
      </c>
      <c r="ES60" s="4">
        <v>626000</v>
      </c>
      <c r="ET60" s="4">
        <v>567000</v>
      </c>
      <c r="EU60" s="4">
        <v>614000</v>
      </c>
      <c r="EV60" s="4">
        <v>643000</v>
      </c>
      <c r="EW60" s="4">
        <v>624000</v>
      </c>
      <c r="EX60" s="4">
        <v>644000</v>
      </c>
      <c r="EY60" s="4">
        <v>641000</v>
      </c>
      <c r="EZ60" s="4">
        <v>594000</v>
      </c>
      <c r="FA60" s="4">
        <v>564000</v>
      </c>
      <c r="FB60" s="4">
        <v>608000</v>
      </c>
      <c r="FC60" s="4">
        <v>647000</v>
      </c>
      <c r="FD60" s="4">
        <v>670000</v>
      </c>
      <c r="FE60" s="4">
        <v>638000</v>
      </c>
      <c r="FF60" s="4">
        <v>619000</v>
      </c>
      <c r="FG60" s="4">
        <v>642000</v>
      </c>
      <c r="FH60" s="4">
        <v>633000</v>
      </c>
      <c r="FI60" s="91">
        <v>674000</v>
      </c>
      <c r="FJ60" s="91">
        <v>737000</v>
      </c>
      <c r="FK60" s="92">
        <v>724000</v>
      </c>
      <c r="FL60" s="92">
        <v>638000</v>
      </c>
      <c r="FM60" s="92">
        <v>622000</v>
      </c>
      <c r="FN60" s="91">
        <v>592000</v>
      </c>
      <c r="FO60" s="91">
        <v>586000</v>
      </c>
      <c r="FP60" s="91">
        <v>611000</v>
      </c>
      <c r="FQ60" s="91">
        <v>544000</v>
      </c>
      <c r="FR60" s="91">
        <v>561000</v>
      </c>
      <c r="FS60" s="91">
        <v>595000</v>
      </c>
      <c r="FT60" s="91">
        <v>587000</v>
      </c>
      <c r="FU60" s="91">
        <v>605000</v>
      </c>
    </row>
    <row r="61" spans="1:177" s="91" customFormat="1">
      <c r="A61" s="91" t="s">
        <v>8</v>
      </c>
      <c r="C61" s="4">
        <v>295000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>
        <v>260000</v>
      </c>
      <c r="EE61" s="4">
        <v>272000</v>
      </c>
      <c r="EF61" s="4">
        <v>284000</v>
      </c>
      <c r="EG61" s="4">
        <v>257000</v>
      </c>
      <c r="EH61" s="4">
        <v>278000</v>
      </c>
      <c r="EI61" s="4">
        <v>255000</v>
      </c>
      <c r="EJ61" s="4">
        <v>260000</v>
      </c>
      <c r="EK61" s="4">
        <v>266000</v>
      </c>
      <c r="EL61" s="4">
        <v>266000</v>
      </c>
      <c r="EM61" s="4">
        <v>266000</v>
      </c>
      <c r="EN61" s="4">
        <v>207000</v>
      </c>
      <c r="EO61" s="4">
        <v>207000</v>
      </c>
      <c r="EP61" s="4">
        <v>219000</v>
      </c>
      <c r="EQ61" s="4">
        <v>281000</v>
      </c>
      <c r="ER61" s="91">
        <v>271000</v>
      </c>
      <c r="ES61" s="4">
        <v>227000</v>
      </c>
      <c r="ET61" s="4">
        <v>292000</v>
      </c>
      <c r="EU61" s="4">
        <v>261000</v>
      </c>
      <c r="EV61" s="4">
        <v>287000</v>
      </c>
      <c r="EW61" s="4">
        <v>275000</v>
      </c>
      <c r="EX61" s="4">
        <v>288000</v>
      </c>
      <c r="EY61" s="4">
        <v>274000</v>
      </c>
      <c r="EZ61" s="4">
        <v>228000</v>
      </c>
      <c r="FA61" s="4">
        <v>220000</v>
      </c>
      <c r="FB61" s="4">
        <v>256000</v>
      </c>
      <c r="FC61" s="4">
        <v>311000</v>
      </c>
      <c r="FD61" s="4">
        <v>305000</v>
      </c>
      <c r="FE61" s="4">
        <v>282000</v>
      </c>
      <c r="FF61" s="4">
        <v>303000</v>
      </c>
      <c r="FG61" s="4">
        <v>276000</v>
      </c>
      <c r="FH61" s="4">
        <v>300000</v>
      </c>
      <c r="FI61" s="91">
        <v>301000</v>
      </c>
      <c r="FJ61" s="91">
        <v>303000</v>
      </c>
      <c r="FK61" s="92">
        <v>302000</v>
      </c>
      <c r="FL61" s="92">
        <v>268000</v>
      </c>
      <c r="FM61" s="92">
        <v>263000</v>
      </c>
      <c r="FN61" s="91">
        <v>294000</v>
      </c>
      <c r="FO61" s="91">
        <v>288000</v>
      </c>
      <c r="FP61" s="91">
        <v>297000</v>
      </c>
      <c r="FQ61" s="91">
        <v>257000</v>
      </c>
      <c r="FR61" s="91">
        <v>272000</v>
      </c>
      <c r="FS61" s="91">
        <v>263000</v>
      </c>
      <c r="FT61" s="91">
        <v>262000</v>
      </c>
      <c r="FU61" s="91">
        <v>299000</v>
      </c>
    </row>
    <row r="62" spans="1:177" s="91" customFormat="1">
      <c r="A62" s="91" t="s">
        <v>7</v>
      </c>
      <c r="C62" s="4">
        <v>175000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>
        <v>143000</v>
      </c>
      <c r="EE62" s="4">
        <v>134000</v>
      </c>
      <c r="EF62" s="4">
        <v>137000</v>
      </c>
      <c r="EG62" s="4">
        <v>131000</v>
      </c>
      <c r="EH62" s="4">
        <v>160000</v>
      </c>
      <c r="EI62" s="4">
        <v>145000</v>
      </c>
      <c r="EJ62" s="4">
        <v>166000</v>
      </c>
      <c r="EK62" s="4">
        <v>115000</v>
      </c>
      <c r="EL62" s="4">
        <v>149000</v>
      </c>
      <c r="EM62" s="4">
        <v>136000</v>
      </c>
      <c r="EN62" s="4">
        <v>139000</v>
      </c>
      <c r="EO62" s="4">
        <v>139000</v>
      </c>
      <c r="EP62" s="4">
        <v>172000</v>
      </c>
      <c r="EQ62" s="4">
        <v>145000</v>
      </c>
      <c r="ER62" s="91">
        <v>165000</v>
      </c>
      <c r="ES62" s="4">
        <v>169000</v>
      </c>
      <c r="ET62" s="4">
        <v>193000</v>
      </c>
      <c r="EU62" s="4">
        <v>172000</v>
      </c>
      <c r="EV62" s="4">
        <v>180000</v>
      </c>
      <c r="EW62" s="4">
        <v>159000</v>
      </c>
      <c r="EX62" s="4">
        <v>181000</v>
      </c>
      <c r="EY62" s="4">
        <v>160000</v>
      </c>
      <c r="EZ62" s="4">
        <v>163000</v>
      </c>
      <c r="FA62" s="4">
        <v>161000</v>
      </c>
      <c r="FB62" s="4">
        <v>177000</v>
      </c>
      <c r="FC62" s="4">
        <v>152000</v>
      </c>
      <c r="FD62" s="4">
        <v>175000</v>
      </c>
      <c r="FE62" s="4">
        <v>152000</v>
      </c>
      <c r="FF62" s="4">
        <v>168000</v>
      </c>
      <c r="FG62" s="4">
        <v>106000</v>
      </c>
      <c r="FH62" s="4">
        <v>171000</v>
      </c>
      <c r="FI62" s="91">
        <v>131000</v>
      </c>
      <c r="FJ62" s="91">
        <v>155000</v>
      </c>
      <c r="FK62" s="92">
        <v>173000</v>
      </c>
      <c r="FL62" s="92">
        <v>153000</v>
      </c>
      <c r="FM62" s="92">
        <v>168000</v>
      </c>
      <c r="FN62" s="91">
        <v>170000</v>
      </c>
      <c r="FO62" s="91">
        <v>121000</v>
      </c>
      <c r="FP62" s="91">
        <v>142000</v>
      </c>
      <c r="FQ62" s="91">
        <v>122000</v>
      </c>
      <c r="FR62" s="91">
        <v>138000</v>
      </c>
      <c r="FS62" s="91">
        <v>134000</v>
      </c>
      <c r="FT62" s="91">
        <v>147000</v>
      </c>
      <c r="FU62" s="91">
        <v>120000</v>
      </c>
    </row>
    <row r="63" spans="1:177" s="91" customFormat="1">
      <c r="A63" s="91" t="s">
        <v>9</v>
      </c>
      <c r="C63" s="4">
        <v>31000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>
        <v>30000</v>
      </c>
      <c r="EE63" s="4">
        <v>30000</v>
      </c>
      <c r="EF63" s="4">
        <v>33000</v>
      </c>
      <c r="EG63" s="4">
        <v>32000</v>
      </c>
      <c r="EH63" s="4">
        <v>32000</v>
      </c>
      <c r="EI63" s="4">
        <v>34000</v>
      </c>
      <c r="EJ63" s="4">
        <v>34000</v>
      </c>
      <c r="EK63" s="4">
        <v>33000</v>
      </c>
      <c r="EL63" s="4">
        <v>33000</v>
      </c>
      <c r="EM63" s="4">
        <v>31000</v>
      </c>
      <c r="EN63" s="4">
        <v>32000</v>
      </c>
      <c r="EO63" s="4">
        <v>32000</v>
      </c>
      <c r="EP63" s="4">
        <v>30000</v>
      </c>
      <c r="EQ63" s="4">
        <v>29000</v>
      </c>
      <c r="ER63" s="91">
        <v>31000</v>
      </c>
      <c r="ES63" s="4">
        <v>28000</v>
      </c>
      <c r="ET63" s="4">
        <v>31000</v>
      </c>
      <c r="EU63" s="4">
        <v>31000</v>
      </c>
      <c r="EV63" s="4">
        <v>30000</v>
      </c>
      <c r="EW63" s="4">
        <v>30000</v>
      </c>
      <c r="EX63" s="4">
        <v>35000</v>
      </c>
      <c r="EY63" s="4">
        <v>31000</v>
      </c>
      <c r="EZ63" s="4">
        <v>32000</v>
      </c>
      <c r="FA63" s="4">
        <v>24000</v>
      </c>
      <c r="FB63" s="4">
        <v>36000</v>
      </c>
      <c r="FC63" s="4">
        <v>34000</v>
      </c>
      <c r="FD63" s="4">
        <v>35000</v>
      </c>
      <c r="FE63" s="4">
        <v>42000</v>
      </c>
      <c r="FF63" s="4">
        <v>28000</v>
      </c>
      <c r="FG63" s="4">
        <v>35000</v>
      </c>
      <c r="FH63" s="4">
        <v>33000</v>
      </c>
      <c r="FI63" s="91">
        <v>30000</v>
      </c>
      <c r="FJ63" s="91">
        <v>36000</v>
      </c>
      <c r="FK63" s="92">
        <v>37000</v>
      </c>
      <c r="FL63" s="92">
        <v>28000</v>
      </c>
      <c r="FM63" s="92">
        <v>1000</v>
      </c>
      <c r="FN63" s="91">
        <v>0</v>
      </c>
      <c r="FO63" s="91">
        <v>21000</v>
      </c>
      <c r="FP63" s="91">
        <v>31000</v>
      </c>
      <c r="FQ63" s="91">
        <v>29000</v>
      </c>
      <c r="FR63" s="91">
        <v>27000</v>
      </c>
      <c r="FS63" s="91">
        <v>27000</v>
      </c>
      <c r="FT63" s="91">
        <v>26000</v>
      </c>
      <c r="FU63" s="91">
        <v>20000</v>
      </c>
    </row>
    <row r="64" spans="1:177" s="91" customFormat="1">
      <c r="A64" s="91" t="s">
        <v>17</v>
      </c>
      <c r="C64" s="4">
        <v>2022000</v>
      </c>
      <c r="D64" s="4">
        <v>1521000</v>
      </c>
      <c r="E64" s="4">
        <v>1393000</v>
      </c>
      <c r="F64" s="4">
        <v>1551000</v>
      </c>
      <c r="G64" s="4">
        <v>1499000</v>
      </c>
      <c r="H64" s="4">
        <v>1452000</v>
      </c>
      <c r="I64" s="4">
        <v>1544000</v>
      </c>
      <c r="J64" s="4">
        <v>1662000</v>
      </c>
      <c r="K64" s="4">
        <v>1610000</v>
      </c>
      <c r="L64" s="4">
        <v>1451000</v>
      </c>
      <c r="M64" s="4">
        <v>1546000</v>
      </c>
      <c r="N64" s="4">
        <v>1484000</v>
      </c>
      <c r="O64" s="4">
        <v>1575000</v>
      </c>
      <c r="P64" s="4">
        <v>1638000</v>
      </c>
      <c r="Q64" s="4">
        <v>1528000</v>
      </c>
      <c r="R64" s="4">
        <v>1661000</v>
      </c>
      <c r="S64" s="4">
        <v>1467000</v>
      </c>
      <c r="T64" s="4">
        <v>1457000</v>
      </c>
      <c r="U64" s="4">
        <v>1522000</v>
      </c>
      <c r="V64" s="4">
        <v>1649000</v>
      </c>
      <c r="W64" s="4">
        <v>1673000</v>
      </c>
      <c r="X64" s="4">
        <v>1478000</v>
      </c>
      <c r="Y64" s="4">
        <v>1470000</v>
      </c>
      <c r="Z64" s="4">
        <v>1579000</v>
      </c>
      <c r="AA64" s="4">
        <v>1598000</v>
      </c>
      <c r="AB64" s="4">
        <v>1666000</v>
      </c>
      <c r="AC64" s="4">
        <v>1511000</v>
      </c>
      <c r="AD64" s="4">
        <v>1608000</v>
      </c>
      <c r="AE64" s="4">
        <v>1516000</v>
      </c>
      <c r="AF64" s="4">
        <v>1566000</v>
      </c>
      <c r="AG64" s="4">
        <v>1559000</v>
      </c>
      <c r="AH64" s="4">
        <v>1594000</v>
      </c>
      <c r="AI64" s="4">
        <v>1700000</v>
      </c>
      <c r="AJ64" s="4">
        <v>1451000</v>
      </c>
      <c r="AK64" s="4">
        <v>1511000</v>
      </c>
      <c r="AL64" s="4">
        <v>1496000</v>
      </c>
      <c r="AM64" s="4">
        <v>1427000</v>
      </c>
      <c r="AN64" s="4">
        <v>1644000</v>
      </c>
      <c r="AO64" s="4">
        <v>1445000</v>
      </c>
      <c r="AP64" s="4">
        <v>1476000</v>
      </c>
      <c r="AQ64" s="4">
        <v>1408000</v>
      </c>
      <c r="AR64" s="4">
        <v>1463000</v>
      </c>
      <c r="AS64" s="4">
        <v>1425000</v>
      </c>
      <c r="AT64" s="4">
        <v>1565000</v>
      </c>
      <c r="AU64" s="4">
        <v>1441000</v>
      </c>
      <c r="AV64" s="4">
        <v>1261000</v>
      </c>
      <c r="AW64" s="4">
        <v>1496000</v>
      </c>
      <c r="AX64" s="4">
        <v>1418000</v>
      </c>
      <c r="AY64" s="4">
        <v>1394000</v>
      </c>
      <c r="AZ64" s="4">
        <v>1537000</v>
      </c>
      <c r="BA64" s="4">
        <v>1547000</v>
      </c>
      <c r="BB64" s="4">
        <v>1530000</v>
      </c>
      <c r="BC64" s="4">
        <v>1424000</v>
      </c>
      <c r="BD64" s="4">
        <v>1496000</v>
      </c>
      <c r="BE64" s="4">
        <v>1462000</v>
      </c>
      <c r="BF64" s="4">
        <v>1461000</v>
      </c>
      <c r="BG64" s="4">
        <v>1548000</v>
      </c>
      <c r="BH64" s="4">
        <v>1270000</v>
      </c>
      <c r="BI64" s="4">
        <v>1502000</v>
      </c>
      <c r="BJ64" s="4">
        <v>1551000</v>
      </c>
      <c r="BK64" s="4">
        <v>1513000</v>
      </c>
      <c r="BL64" s="4">
        <v>1681000</v>
      </c>
      <c r="BM64" s="4">
        <v>1616000</v>
      </c>
      <c r="BN64" s="4">
        <v>1769000</v>
      </c>
      <c r="BO64" s="4">
        <v>1648000</v>
      </c>
      <c r="BP64" s="4">
        <v>1589000</v>
      </c>
      <c r="BQ64" s="4">
        <v>1487000</v>
      </c>
      <c r="BR64" s="4">
        <v>1574000</v>
      </c>
      <c r="BS64" s="4">
        <v>1743000</v>
      </c>
      <c r="BT64" s="4">
        <v>1584000</v>
      </c>
      <c r="BU64" s="4">
        <v>1593000</v>
      </c>
      <c r="BV64" s="4">
        <v>1564000</v>
      </c>
      <c r="BW64" s="4">
        <v>1696000</v>
      </c>
      <c r="BX64" s="4">
        <v>1654000</v>
      </c>
      <c r="BY64" s="4">
        <v>1550000</v>
      </c>
      <c r="BZ64" s="4">
        <v>1680000</v>
      </c>
      <c r="CA64" s="4">
        <v>1562000</v>
      </c>
      <c r="CB64" s="4">
        <v>1524000</v>
      </c>
      <c r="CC64" s="4">
        <v>1637000</v>
      </c>
      <c r="CD64" s="4">
        <v>1641000</v>
      </c>
      <c r="CE64" s="4">
        <v>1659000</v>
      </c>
      <c r="CF64" s="4">
        <v>1437000</v>
      </c>
      <c r="CG64" s="4">
        <v>1491000</v>
      </c>
      <c r="CH64" s="4">
        <v>1629000</v>
      </c>
      <c r="CI64" s="4">
        <v>1643000</v>
      </c>
      <c r="CJ64" s="4">
        <v>1761000</v>
      </c>
      <c r="CK64" s="4">
        <v>1612000</v>
      </c>
      <c r="CL64" s="4">
        <v>1750000</v>
      </c>
      <c r="CM64" s="4">
        <v>1686000</v>
      </c>
      <c r="CN64" s="4">
        <v>1659000</v>
      </c>
      <c r="CO64" s="4">
        <v>1809000</v>
      </c>
      <c r="CP64" s="4">
        <v>1825000</v>
      </c>
      <c r="CQ64" s="4">
        <v>1773000</v>
      </c>
      <c r="CR64" s="4">
        <v>1573000</v>
      </c>
      <c r="CS64" s="4">
        <v>1729000</v>
      </c>
      <c r="CT64" s="4">
        <v>1746000</v>
      </c>
      <c r="CU64" s="4">
        <v>1723000</v>
      </c>
      <c r="CV64" s="4">
        <v>1861000</v>
      </c>
      <c r="CW64" s="4">
        <v>1694000</v>
      </c>
      <c r="CX64" s="4">
        <v>1871000</v>
      </c>
      <c r="CY64" s="4">
        <v>1789000</v>
      </c>
      <c r="CZ64" s="4">
        <v>1720000</v>
      </c>
      <c r="DA64" s="4">
        <v>1780000</v>
      </c>
      <c r="DB64" s="4">
        <v>1978000</v>
      </c>
      <c r="DC64" s="4">
        <v>1810000</v>
      </c>
      <c r="DD64" s="4">
        <v>1839000</v>
      </c>
      <c r="DE64" s="4">
        <v>1749000</v>
      </c>
      <c r="DF64" s="4">
        <v>1652000</v>
      </c>
      <c r="DG64" s="4">
        <v>1670000</v>
      </c>
      <c r="DH64" s="4">
        <v>1712000</v>
      </c>
      <c r="DI64" s="4">
        <v>1601000</v>
      </c>
      <c r="DJ64" s="4">
        <v>1560000</v>
      </c>
      <c r="DK64" s="4">
        <v>1556000</v>
      </c>
      <c r="DL64" s="4">
        <v>1655000</v>
      </c>
      <c r="DM64" s="4">
        <v>1671000</v>
      </c>
      <c r="DN64" s="4">
        <v>1915000</v>
      </c>
      <c r="DO64" s="4">
        <v>1839000</v>
      </c>
      <c r="DP64" s="4">
        <v>1693000</v>
      </c>
      <c r="DQ64" s="4">
        <v>1805000</v>
      </c>
      <c r="DR64" s="4">
        <v>1763000</v>
      </c>
      <c r="DS64" s="4">
        <v>1734000</v>
      </c>
      <c r="DT64" s="4">
        <v>1857000</v>
      </c>
      <c r="DU64" s="4">
        <v>1798000</v>
      </c>
      <c r="DV64" s="4">
        <v>1822000</v>
      </c>
      <c r="DW64" s="4">
        <v>1787000</v>
      </c>
      <c r="DX64" s="4">
        <v>1736000</v>
      </c>
      <c r="DY64" s="4">
        <v>1834000</v>
      </c>
      <c r="DZ64" s="4">
        <v>1957000</v>
      </c>
      <c r="EA64" s="4">
        <v>1830000</v>
      </c>
      <c r="EB64" s="4">
        <v>1661000</v>
      </c>
      <c r="EC64" s="4">
        <v>1787000</v>
      </c>
      <c r="ED64" s="4">
        <v>1787000</v>
      </c>
      <c r="EE64" s="4">
        <v>1707000</v>
      </c>
      <c r="EF64" s="4">
        <v>1748000</v>
      </c>
      <c r="EG64" s="4">
        <v>1601000</v>
      </c>
      <c r="EH64" s="4">
        <v>1747000</v>
      </c>
      <c r="EI64" s="4">
        <v>1719000</v>
      </c>
      <c r="EJ64" s="4">
        <v>1691000</v>
      </c>
      <c r="EK64" s="4">
        <v>1732000</v>
      </c>
      <c r="EL64" s="4">
        <v>1884000</v>
      </c>
      <c r="EM64" s="4">
        <v>1690000</v>
      </c>
      <c r="EN64" s="4">
        <v>1625000</v>
      </c>
      <c r="EO64" s="4">
        <v>1625000</v>
      </c>
      <c r="EP64" s="4">
        <v>1690000</v>
      </c>
      <c r="EQ64" s="4">
        <v>1806000</v>
      </c>
      <c r="ER64" s="4">
        <v>1854000</v>
      </c>
      <c r="ES64" s="4">
        <v>1774000</v>
      </c>
      <c r="ET64" s="4">
        <v>1845000</v>
      </c>
      <c r="EU64" s="4">
        <v>1775000</v>
      </c>
      <c r="EV64" s="4">
        <v>1809000</v>
      </c>
      <c r="EW64" s="4">
        <v>1786000</v>
      </c>
      <c r="EX64" s="4">
        <v>1945000</v>
      </c>
      <c r="EY64" s="4">
        <v>1868000</v>
      </c>
      <c r="EZ64" s="4">
        <v>1776000</v>
      </c>
      <c r="FA64" s="4">
        <v>1687000</v>
      </c>
      <c r="FB64" s="4">
        <v>1764000</v>
      </c>
      <c r="FC64" s="4">
        <v>1959000</v>
      </c>
      <c r="FD64" s="4">
        <v>2015000</v>
      </c>
      <c r="FE64" s="4">
        <v>1870000</v>
      </c>
      <c r="FF64" s="4">
        <v>1914000</v>
      </c>
      <c r="FG64" s="4">
        <v>1829000</v>
      </c>
      <c r="FH64" s="4">
        <v>1836000</v>
      </c>
      <c r="FI64" s="4">
        <v>1818000</v>
      </c>
      <c r="FJ64" s="4">
        <v>2062000</v>
      </c>
      <c r="FK64" s="16">
        <v>1977000</v>
      </c>
      <c r="FL64" s="16">
        <v>1827000</v>
      </c>
      <c r="FM64" s="16">
        <v>1843000</v>
      </c>
      <c r="FN64" s="4">
        <v>1781000</v>
      </c>
      <c r="FO64" s="4">
        <v>1716000</v>
      </c>
      <c r="FP64" s="4">
        <v>1849000</v>
      </c>
      <c r="FQ64" s="91">
        <v>1635000</v>
      </c>
      <c r="FR64" s="91">
        <v>1693000</v>
      </c>
      <c r="FS64" s="91">
        <v>1721000</v>
      </c>
      <c r="FT64" s="91">
        <v>1668000</v>
      </c>
      <c r="FU64" s="91">
        <f>SUM(FU59:FU63)</f>
        <v>1678000</v>
      </c>
    </row>
    <row r="65" spans="1:177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4"/>
      <c r="EZ65" s="4"/>
      <c r="FB65" s="4"/>
      <c r="FC65" s="4"/>
      <c r="FD65" s="4"/>
      <c r="FK65" s="5"/>
    </row>
    <row r="66" spans="1:177">
      <c r="A66" s="22" t="s">
        <v>27</v>
      </c>
      <c r="C66" t="s">
        <v>27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M66" s="4"/>
      <c r="EO66" s="4"/>
      <c r="EP66" s="4"/>
      <c r="ES66" s="4"/>
      <c r="ET66" s="4"/>
      <c r="EW66" s="4"/>
      <c r="EY66" s="4"/>
      <c r="EZ66" s="4"/>
      <c r="FB66" s="4"/>
      <c r="FC66" s="4"/>
      <c r="FD66" s="4"/>
      <c r="FK66" s="5"/>
    </row>
    <row r="67" spans="1:177" s="91" customFormat="1">
      <c r="A67" s="91" t="s">
        <v>14</v>
      </c>
      <c r="C67" s="4">
        <v>281000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>
        <v>227000</v>
      </c>
      <c r="EF67" s="4">
        <v>276000</v>
      </c>
      <c r="EG67" s="4">
        <v>256000</v>
      </c>
      <c r="EH67" s="4">
        <v>286000</v>
      </c>
      <c r="EI67" s="4">
        <v>260000</v>
      </c>
      <c r="EJ67" s="4">
        <v>242000</v>
      </c>
      <c r="EK67" s="4">
        <v>268000</v>
      </c>
      <c r="EL67" s="4">
        <v>292000</v>
      </c>
      <c r="EM67" s="4">
        <v>244000</v>
      </c>
      <c r="EN67" s="4">
        <v>271000</v>
      </c>
      <c r="EO67" s="4">
        <v>236000</v>
      </c>
      <c r="EP67" s="4">
        <v>264000</v>
      </c>
      <c r="EQ67" s="91">
        <v>273000</v>
      </c>
      <c r="ER67" s="4">
        <v>292000</v>
      </c>
      <c r="ES67" s="4">
        <v>277000</v>
      </c>
      <c r="ET67" s="4">
        <v>266000</v>
      </c>
      <c r="EU67" s="4">
        <v>299000</v>
      </c>
      <c r="EV67" s="4">
        <v>301000</v>
      </c>
      <c r="EW67" s="4">
        <v>281000</v>
      </c>
      <c r="EX67" s="4">
        <v>289000</v>
      </c>
      <c r="EY67" s="4">
        <v>266000</v>
      </c>
      <c r="EZ67" s="4">
        <v>271000</v>
      </c>
      <c r="FA67" s="4">
        <v>310000</v>
      </c>
      <c r="FB67" s="4">
        <v>287000</v>
      </c>
      <c r="FC67" s="4">
        <v>301000</v>
      </c>
      <c r="FD67" s="4">
        <v>305000</v>
      </c>
      <c r="FE67" s="4">
        <v>271000</v>
      </c>
      <c r="FF67" s="4">
        <v>269000</v>
      </c>
      <c r="FG67" s="4">
        <v>305000</v>
      </c>
      <c r="FH67" s="4">
        <v>314000</v>
      </c>
      <c r="FI67" s="91">
        <v>303000</v>
      </c>
      <c r="FJ67" s="91">
        <v>326000</v>
      </c>
      <c r="FK67" s="92">
        <v>295000</v>
      </c>
      <c r="FL67" s="92">
        <v>281000</v>
      </c>
      <c r="FM67" s="92">
        <v>308000</v>
      </c>
      <c r="FN67" s="91">
        <v>289000</v>
      </c>
      <c r="FO67" s="91">
        <v>304000</v>
      </c>
      <c r="FP67" s="91">
        <v>281000</v>
      </c>
      <c r="FQ67" s="91">
        <v>265000</v>
      </c>
      <c r="FR67" s="91">
        <v>292000</v>
      </c>
      <c r="FS67" s="91">
        <v>279000</v>
      </c>
      <c r="FT67" s="91">
        <v>282000</v>
      </c>
      <c r="FU67" s="91">
        <v>304000</v>
      </c>
    </row>
    <row r="68" spans="1:177" s="91" customFormat="1">
      <c r="A68" s="91" t="s">
        <v>13</v>
      </c>
      <c r="C68" s="4">
        <v>162000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>
        <v>151000</v>
      </c>
      <c r="EF68" s="4">
        <v>145000</v>
      </c>
      <c r="EG68" s="4">
        <v>137000</v>
      </c>
      <c r="EH68" s="4">
        <v>158000</v>
      </c>
      <c r="EI68" s="4">
        <v>126000</v>
      </c>
      <c r="EJ68" s="4">
        <v>157000</v>
      </c>
      <c r="EK68" s="4">
        <v>123000</v>
      </c>
      <c r="EL68" s="4">
        <v>118000</v>
      </c>
      <c r="EM68" s="4">
        <v>133000</v>
      </c>
      <c r="EN68" s="4">
        <v>145000</v>
      </c>
      <c r="EO68" s="4">
        <v>154000</v>
      </c>
      <c r="EP68" s="4">
        <v>135000</v>
      </c>
      <c r="EQ68" s="91">
        <v>161000</v>
      </c>
      <c r="ER68" s="4">
        <v>156000</v>
      </c>
      <c r="ES68" s="4">
        <v>155000</v>
      </c>
      <c r="ET68" s="4">
        <v>145000</v>
      </c>
      <c r="EU68" s="4">
        <v>143000</v>
      </c>
      <c r="EV68" s="4">
        <v>169000</v>
      </c>
      <c r="EW68" s="4">
        <v>164000</v>
      </c>
      <c r="EX68" s="4">
        <v>178000</v>
      </c>
      <c r="EY68" s="4">
        <v>174000</v>
      </c>
      <c r="EZ68" s="4">
        <v>179000</v>
      </c>
      <c r="FA68" s="4">
        <v>182000</v>
      </c>
      <c r="FB68" s="4">
        <v>162000</v>
      </c>
      <c r="FC68" s="4">
        <v>172000</v>
      </c>
      <c r="FD68" s="4">
        <v>179000</v>
      </c>
      <c r="FE68" s="4">
        <v>160000</v>
      </c>
      <c r="FF68" s="4">
        <v>178000</v>
      </c>
      <c r="FG68" s="4">
        <v>143000</v>
      </c>
      <c r="FH68" s="4">
        <v>177000</v>
      </c>
      <c r="FI68" s="91">
        <v>173000</v>
      </c>
      <c r="FJ68" s="91">
        <v>191000</v>
      </c>
      <c r="FK68" s="92">
        <v>191000</v>
      </c>
      <c r="FL68" s="92">
        <v>183000</v>
      </c>
      <c r="FM68" s="92">
        <v>183000</v>
      </c>
      <c r="FN68" s="91">
        <v>165000</v>
      </c>
      <c r="FO68" s="91">
        <v>167000</v>
      </c>
      <c r="FP68" s="91">
        <v>184000</v>
      </c>
      <c r="FQ68" s="91">
        <v>168000</v>
      </c>
      <c r="FR68" s="91">
        <v>224000</v>
      </c>
      <c r="FS68" s="91">
        <v>166000</v>
      </c>
      <c r="FT68" s="91">
        <v>180000</v>
      </c>
      <c r="FU68" s="91">
        <v>175000</v>
      </c>
    </row>
    <row r="69" spans="1:177" s="91" customFormat="1">
      <c r="A69" s="91" t="s">
        <v>15</v>
      </c>
      <c r="C69" s="4">
        <v>105000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>
        <v>92000</v>
      </c>
      <c r="EF69" s="4">
        <v>95000</v>
      </c>
      <c r="EG69" s="4">
        <v>95000</v>
      </c>
      <c r="EH69" s="4">
        <v>98000</v>
      </c>
      <c r="EI69" s="4">
        <v>97000</v>
      </c>
      <c r="EJ69" s="4">
        <v>98000</v>
      </c>
      <c r="EK69" s="4">
        <v>85000</v>
      </c>
      <c r="EL69" s="4">
        <v>86000</v>
      </c>
      <c r="EM69" s="4">
        <v>104000</v>
      </c>
      <c r="EN69" s="4">
        <v>96000</v>
      </c>
      <c r="EO69" s="4">
        <v>93000</v>
      </c>
      <c r="EP69" s="4">
        <v>101000</v>
      </c>
      <c r="EQ69" s="91">
        <v>105000</v>
      </c>
      <c r="ER69" s="4">
        <v>104000</v>
      </c>
      <c r="ES69" s="4">
        <v>91000</v>
      </c>
      <c r="ET69" s="4">
        <v>101000</v>
      </c>
      <c r="EU69" s="4">
        <v>100000</v>
      </c>
      <c r="EV69" s="4">
        <v>107000</v>
      </c>
      <c r="EW69" s="4">
        <v>106000</v>
      </c>
      <c r="EX69" s="4">
        <v>96000</v>
      </c>
      <c r="EY69" s="4">
        <v>100000</v>
      </c>
      <c r="EZ69" s="4">
        <v>87000</v>
      </c>
      <c r="FA69" s="4">
        <v>102000</v>
      </c>
      <c r="FB69" s="4">
        <v>105000</v>
      </c>
      <c r="FC69" s="4">
        <v>106000</v>
      </c>
      <c r="FD69" s="4">
        <v>102000</v>
      </c>
      <c r="FE69" s="4">
        <v>94000</v>
      </c>
      <c r="FF69" s="4">
        <v>94000</v>
      </c>
      <c r="FG69" s="4">
        <v>98000</v>
      </c>
      <c r="FH69" s="4">
        <v>95000</v>
      </c>
      <c r="FI69" s="91">
        <v>112000</v>
      </c>
      <c r="FJ69" s="91">
        <v>84000</v>
      </c>
      <c r="FK69" s="92">
        <v>97000</v>
      </c>
      <c r="FL69" s="92">
        <v>73000</v>
      </c>
      <c r="FM69" s="92">
        <v>97000</v>
      </c>
      <c r="FN69" s="91">
        <v>90000</v>
      </c>
      <c r="FO69" s="91">
        <v>89000</v>
      </c>
      <c r="FP69" s="91">
        <v>98000</v>
      </c>
      <c r="FQ69" s="91">
        <v>89000</v>
      </c>
      <c r="FR69" s="91">
        <v>75000</v>
      </c>
      <c r="FS69" s="91">
        <v>72000</v>
      </c>
      <c r="FT69" s="91">
        <v>83000</v>
      </c>
      <c r="FU69" s="91">
        <v>82000</v>
      </c>
    </row>
    <row r="70" spans="1:177" s="91" customFormat="1">
      <c r="A70" s="91" t="s">
        <v>16</v>
      </c>
      <c r="C70" s="4">
        <v>79000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>
        <v>78000</v>
      </c>
      <c r="EF70" s="4">
        <v>82000</v>
      </c>
      <c r="EG70" s="4">
        <v>76000</v>
      </c>
      <c r="EH70" s="4">
        <v>80000</v>
      </c>
      <c r="EI70" s="4">
        <v>57000</v>
      </c>
      <c r="EJ70" s="4">
        <v>62000</v>
      </c>
      <c r="EK70" s="4">
        <v>80000</v>
      </c>
      <c r="EL70" s="4">
        <v>83000</v>
      </c>
      <c r="EM70" s="4">
        <v>82000</v>
      </c>
      <c r="EN70" s="4">
        <v>68000</v>
      </c>
      <c r="EO70" s="4">
        <v>89000</v>
      </c>
      <c r="EP70" s="4">
        <v>81000</v>
      </c>
      <c r="EQ70" s="91">
        <v>81000</v>
      </c>
      <c r="ER70" s="4">
        <v>80000</v>
      </c>
      <c r="ES70" s="4">
        <v>77000</v>
      </c>
      <c r="ET70" s="4">
        <v>84000</v>
      </c>
      <c r="EU70" s="4">
        <v>67000</v>
      </c>
      <c r="EV70" s="4">
        <v>86000</v>
      </c>
      <c r="EW70" s="4">
        <v>81000</v>
      </c>
      <c r="EX70" s="4">
        <v>81000</v>
      </c>
      <c r="EY70" s="4">
        <v>89000</v>
      </c>
      <c r="EZ70" s="4">
        <v>76000</v>
      </c>
      <c r="FA70" s="4">
        <v>86000</v>
      </c>
      <c r="FB70" s="4">
        <v>82000</v>
      </c>
      <c r="FC70" s="4">
        <v>89000</v>
      </c>
      <c r="FD70" s="4">
        <v>87000</v>
      </c>
      <c r="FE70" s="4">
        <v>66000</v>
      </c>
      <c r="FF70" s="4">
        <v>92000</v>
      </c>
      <c r="FG70" s="4">
        <v>91000</v>
      </c>
      <c r="FH70" s="4">
        <v>95000</v>
      </c>
      <c r="FI70" s="91">
        <v>77000</v>
      </c>
      <c r="FJ70" s="91">
        <v>87000</v>
      </c>
      <c r="FK70" s="92">
        <v>90000</v>
      </c>
      <c r="FL70" s="92">
        <v>85000</v>
      </c>
      <c r="FM70" s="92">
        <v>93000</v>
      </c>
      <c r="FN70" s="91">
        <v>85000</v>
      </c>
      <c r="FO70" s="91">
        <v>90000</v>
      </c>
      <c r="FP70" s="91">
        <v>92000</v>
      </c>
      <c r="FQ70" s="91">
        <v>80000</v>
      </c>
      <c r="FR70" s="91">
        <v>70000</v>
      </c>
      <c r="FS70" s="91">
        <v>82000</v>
      </c>
      <c r="FT70" s="91">
        <v>67000</v>
      </c>
      <c r="FU70" s="91">
        <v>86000</v>
      </c>
    </row>
    <row r="71" spans="1:177" s="91" customFormat="1">
      <c r="A71" s="91" t="s">
        <v>19</v>
      </c>
      <c r="C71" s="4">
        <v>97000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>
        <v>97000</v>
      </c>
      <c r="EF71" s="4">
        <v>105000</v>
      </c>
      <c r="EG71" s="4">
        <v>94000</v>
      </c>
      <c r="EH71" s="4">
        <v>82000</v>
      </c>
      <c r="EI71" s="4">
        <v>89000</v>
      </c>
      <c r="EJ71" s="4">
        <v>106000</v>
      </c>
      <c r="EK71" s="4">
        <v>90000</v>
      </c>
      <c r="EL71" s="4">
        <v>90000</v>
      </c>
      <c r="EM71" s="4">
        <v>76000</v>
      </c>
      <c r="EN71" s="4">
        <v>77000</v>
      </c>
      <c r="EO71" s="4">
        <v>77000</v>
      </c>
      <c r="EP71" s="4">
        <v>94000</v>
      </c>
      <c r="EQ71" s="91">
        <v>97000</v>
      </c>
      <c r="ER71" s="4">
        <v>89000</v>
      </c>
      <c r="ES71" s="4">
        <v>87000</v>
      </c>
      <c r="ET71" s="4">
        <v>80000</v>
      </c>
      <c r="EU71" s="4">
        <v>52000</v>
      </c>
      <c r="EV71" s="4">
        <v>65000</v>
      </c>
      <c r="EW71" s="4">
        <v>71000</v>
      </c>
      <c r="EX71" s="4">
        <v>71000</v>
      </c>
      <c r="EY71" s="4">
        <v>72000</v>
      </c>
      <c r="EZ71" s="4">
        <v>80000</v>
      </c>
      <c r="FA71" s="4">
        <v>78000</v>
      </c>
      <c r="FB71" s="4">
        <v>78000</v>
      </c>
      <c r="FC71" s="4">
        <v>67000</v>
      </c>
      <c r="FD71" s="4">
        <v>48000</v>
      </c>
      <c r="FE71" s="4">
        <v>70000</v>
      </c>
      <c r="FF71" s="4">
        <v>79000</v>
      </c>
      <c r="FG71" s="4">
        <v>76000</v>
      </c>
      <c r="FH71" s="4">
        <v>69000</v>
      </c>
      <c r="FI71" s="91">
        <v>66000</v>
      </c>
      <c r="FJ71" s="91">
        <v>82000</v>
      </c>
      <c r="FK71" s="92">
        <v>78000</v>
      </c>
      <c r="FL71" s="92">
        <v>67000</v>
      </c>
      <c r="FM71" s="92">
        <v>76000</v>
      </c>
      <c r="FN71" s="91">
        <v>70000</v>
      </c>
      <c r="FO71" s="91">
        <v>78000</v>
      </c>
      <c r="FP71" s="91">
        <v>77000</v>
      </c>
      <c r="FQ71" s="91">
        <v>78000</v>
      </c>
      <c r="FR71" s="91">
        <v>77000</v>
      </c>
      <c r="FS71" s="91">
        <v>80000</v>
      </c>
      <c r="FT71" s="91">
        <v>67000</v>
      </c>
      <c r="FU71" s="91">
        <v>65000</v>
      </c>
    </row>
    <row r="72" spans="1:177" s="91" customFormat="1">
      <c r="A72" s="91" t="s">
        <v>20</v>
      </c>
      <c r="C72" s="4">
        <v>724000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>
        <v>645000</v>
      </c>
      <c r="EF72" s="4">
        <v>703000</v>
      </c>
      <c r="EG72" s="4">
        <v>658000</v>
      </c>
      <c r="EH72" s="4">
        <v>704000</v>
      </c>
      <c r="EI72" s="4">
        <v>629000</v>
      </c>
      <c r="EJ72" s="4">
        <v>665000</v>
      </c>
      <c r="EK72" s="4">
        <v>646000</v>
      </c>
      <c r="EL72" s="4">
        <v>669000</v>
      </c>
      <c r="EM72" s="4">
        <v>640000</v>
      </c>
      <c r="EN72" s="4">
        <v>656000</v>
      </c>
      <c r="EO72" s="4">
        <v>649000</v>
      </c>
      <c r="EP72" s="4">
        <v>675000</v>
      </c>
      <c r="EQ72" s="4">
        <v>717000</v>
      </c>
      <c r="ER72" s="4">
        <v>721000</v>
      </c>
      <c r="ES72" s="4">
        <v>687000</v>
      </c>
      <c r="ET72" s="4">
        <v>676000</v>
      </c>
      <c r="EU72" s="4">
        <v>661000</v>
      </c>
      <c r="EV72" s="4">
        <v>728000</v>
      </c>
      <c r="EW72" s="4">
        <v>703000</v>
      </c>
      <c r="EX72" s="4">
        <v>715000</v>
      </c>
      <c r="EY72" s="4">
        <v>701000</v>
      </c>
      <c r="EZ72" s="4">
        <v>693000</v>
      </c>
      <c r="FA72" s="4">
        <v>758000</v>
      </c>
      <c r="FB72" s="4">
        <v>714000</v>
      </c>
      <c r="FC72" s="4">
        <v>735000</v>
      </c>
      <c r="FD72" s="4">
        <v>721000</v>
      </c>
      <c r="FE72" s="4">
        <v>661000</v>
      </c>
      <c r="FF72" s="4">
        <v>712000</v>
      </c>
      <c r="FG72" s="4">
        <v>713000</v>
      </c>
      <c r="FH72" s="4">
        <v>750000</v>
      </c>
      <c r="FI72" s="4">
        <v>731000</v>
      </c>
      <c r="FJ72" s="4">
        <f>SUM(FJ67:FJ71)</f>
        <v>770000</v>
      </c>
      <c r="FK72" s="92">
        <v>752000</v>
      </c>
      <c r="FL72" s="92">
        <v>689000</v>
      </c>
      <c r="FM72" s="92">
        <v>693000</v>
      </c>
      <c r="FN72" s="91">
        <v>699000</v>
      </c>
      <c r="FO72" s="91">
        <v>729000</v>
      </c>
      <c r="FP72" s="91">
        <v>731000</v>
      </c>
      <c r="FQ72" s="91">
        <v>680000</v>
      </c>
      <c r="FR72" s="91">
        <v>738000</v>
      </c>
      <c r="FS72" s="91">
        <v>679000</v>
      </c>
      <c r="FT72" s="91">
        <v>679000</v>
      </c>
      <c r="FU72" s="91">
        <f>SUM(FU67:FU71)</f>
        <v>712000</v>
      </c>
    </row>
    <row r="73" spans="1:177" s="91" customFormat="1">
      <c r="EY73" s="4"/>
      <c r="EZ73" s="4"/>
      <c r="FB73" s="4"/>
      <c r="FC73" s="4"/>
      <c r="FD73" s="4"/>
      <c r="FE73" s="4"/>
      <c r="FF73" s="4"/>
      <c r="FG73" s="4"/>
      <c r="FH73" s="4"/>
      <c r="FI73" s="4"/>
      <c r="FK73" s="92"/>
      <c r="FL73" s="92"/>
      <c r="FM73" s="92"/>
    </row>
    <row r="74" spans="1:177" s="91" customFormat="1">
      <c r="A74" s="91" t="s">
        <v>33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>
        <v>2265000</v>
      </c>
      <c r="CK74" s="4">
        <v>2041000</v>
      </c>
      <c r="CL74" s="4">
        <v>2311000</v>
      </c>
      <c r="CM74" s="4">
        <v>2205000</v>
      </c>
      <c r="CN74" s="4">
        <v>2216000</v>
      </c>
      <c r="CO74" s="4">
        <v>2371000</v>
      </c>
      <c r="CP74" s="4">
        <v>2382000</v>
      </c>
      <c r="CQ74" s="4">
        <v>2361000</v>
      </c>
      <c r="CR74" s="4">
        <v>2119000</v>
      </c>
      <c r="CS74" s="4">
        <v>2275000</v>
      </c>
      <c r="CT74" s="4">
        <v>2301000</v>
      </c>
      <c r="CU74" s="4">
        <v>2332000</v>
      </c>
      <c r="CV74" s="4">
        <v>2475000</v>
      </c>
      <c r="CW74" s="4">
        <v>2270000</v>
      </c>
      <c r="CX74" s="4">
        <v>2466000</v>
      </c>
      <c r="CY74" s="4">
        <v>2312000</v>
      </c>
      <c r="CZ74" s="4">
        <v>2306000</v>
      </c>
      <c r="DA74" s="4">
        <v>2362000</v>
      </c>
      <c r="DB74" s="4">
        <v>2520000</v>
      </c>
      <c r="DC74" s="4">
        <v>2426000</v>
      </c>
      <c r="DD74" s="4">
        <v>2453000</v>
      </c>
      <c r="DE74" s="4">
        <v>2345000</v>
      </c>
      <c r="DF74" s="4">
        <v>2199000</v>
      </c>
      <c r="DG74" s="4">
        <v>2170000</v>
      </c>
      <c r="DH74" s="4">
        <v>2345000</v>
      </c>
      <c r="DI74" s="4">
        <v>2156000</v>
      </c>
      <c r="DJ74" s="4">
        <v>2040000</v>
      </c>
      <c r="DK74" s="4">
        <v>2039000</v>
      </c>
      <c r="DL74" s="4">
        <v>2240000</v>
      </c>
      <c r="DM74" s="4">
        <v>2298000</v>
      </c>
      <c r="DN74" s="4">
        <v>2563000</v>
      </c>
      <c r="DO74" s="4">
        <v>2489000</v>
      </c>
      <c r="DP74" s="4">
        <v>2322000</v>
      </c>
      <c r="DQ74" s="4">
        <v>2441000</v>
      </c>
      <c r="DR74" s="4">
        <v>2318000</v>
      </c>
      <c r="DS74" s="4">
        <v>2366000</v>
      </c>
      <c r="DT74" s="4">
        <v>2500000</v>
      </c>
      <c r="DU74" s="4">
        <v>2361000</v>
      </c>
      <c r="DV74" s="4">
        <v>2478000</v>
      </c>
      <c r="DW74" s="4">
        <v>2346000</v>
      </c>
      <c r="DX74" s="4">
        <v>2320000</v>
      </c>
      <c r="DY74" s="4">
        <v>2447000</v>
      </c>
      <c r="DZ74" s="4">
        <v>2638000</v>
      </c>
      <c r="EA74" s="4">
        <v>2498000</v>
      </c>
      <c r="EB74" s="4">
        <v>2336000</v>
      </c>
      <c r="EC74" s="4">
        <v>2402000</v>
      </c>
      <c r="ED74" s="4">
        <v>2408000</v>
      </c>
      <c r="EE74" s="4">
        <v>2352000</v>
      </c>
      <c r="EF74" s="4">
        <v>2451000</v>
      </c>
      <c r="EG74" s="4">
        <v>2259000</v>
      </c>
      <c r="EH74" s="4">
        <v>2451000</v>
      </c>
      <c r="EI74" s="4">
        <v>2348000</v>
      </c>
      <c r="EJ74" s="4">
        <v>2356000</v>
      </c>
      <c r="EK74" s="4">
        <v>2378000</v>
      </c>
      <c r="EL74" s="4">
        <v>2553000</v>
      </c>
      <c r="EM74" s="4">
        <v>2330000</v>
      </c>
      <c r="EN74" s="4">
        <v>2281000</v>
      </c>
      <c r="EO74" s="4">
        <v>2274000</v>
      </c>
      <c r="EP74" s="4">
        <v>2365000</v>
      </c>
      <c r="EQ74" s="4">
        <v>2523000</v>
      </c>
      <c r="ER74" s="4">
        <v>2575000</v>
      </c>
      <c r="ES74" s="4">
        <v>2461000</v>
      </c>
      <c r="ET74" s="4">
        <v>2521000</v>
      </c>
      <c r="EU74" s="4">
        <v>2436000</v>
      </c>
      <c r="EV74" s="4">
        <v>2537000</v>
      </c>
      <c r="EW74" s="4">
        <v>2489000</v>
      </c>
      <c r="EX74" s="4">
        <v>2660000</v>
      </c>
      <c r="EY74" s="4">
        <v>2569000</v>
      </c>
      <c r="EZ74" s="4">
        <v>2469000</v>
      </c>
      <c r="FA74" s="4">
        <v>2445000</v>
      </c>
      <c r="FB74" s="4">
        <v>2478000</v>
      </c>
      <c r="FC74" s="4">
        <v>2694000</v>
      </c>
      <c r="FD74" s="4">
        <v>2736000</v>
      </c>
      <c r="FE74" s="4">
        <v>2531000</v>
      </c>
      <c r="FF74" s="4">
        <v>2626000</v>
      </c>
      <c r="FG74" s="4">
        <v>2542000</v>
      </c>
      <c r="FH74" s="4">
        <v>2586000</v>
      </c>
      <c r="FI74" s="4">
        <v>2549000</v>
      </c>
      <c r="FJ74" s="4">
        <f>FJ72+FJ64</f>
        <v>2832000</v>
      </c>
      <c r="FK74" s="16">
        <v>2729000</v>
      </c>
      <c r="FL74" s="16">
        <f t="shared" ref="FL74:FT74" si="3">FL72+FL64</f>
        <v>2516000</v>
      </c>
      <c r="FM74" s="16">
        <f t="shared" si="3"/>
        <v>2536000</v>
      </c>
      <c r="FN74" s="4">
        <f t="shared" si="3"/>
        <v>2480000</v>
      </c>
      <c r="FO74" s="4">
        <f t="shared" si="3"/>
        <v>2445000</v>
      </c>
      <c r="FP74" s="4">
        <f t="shared" si="3"/>
        <v>2580000</v>
      </c>
      <c r="FQ74" s="4">
        <f t="shared" si="3"/>
        <v>2315000</v>
      </c>
      <c r="FR74" s="4">
        <f t="shared" si="3"/>
        <v>2431000</v>
      </c>
      <c r="FS74" s="4">
        <f t="shared" si="3"/>
        <v>2400000</v>
      </c>
      <c r="FT74" s="4">
        <f t="shared" si="3"/>
        <v>2347000</v>
      </c>
      <c r="FU74" s="91">
        <f>SUM(FU64,FU72)</f>
        <v>2390000</v>
      </c>
    </row>
    <row r="75" spans="1:177" s="91" customFormat="1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16"/>
      <c r="FL75" s="16"/>
      <c r="FM75" s="16"/>
      <c r="FN75" s="4"/>
      <c r="FO75" s="4"/>
      <c r="FP75" s="4"/>
      <c r="FQ75" s="4"/>
      <c r="FR75" s="4"/>
      <c r="FS75" s="4"/>
      <c r="FT75" s="4"/>
    </row>
    <row r="76" spans="1:177">
      <c r="A76" s="124" t="s">
        <v>150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4"/>
      <c r="FK76" s="5"/>
    </row>
    <row r="77" spans="1:177" s="91" customFormat="1">
      <c r="A77" s="91" t="s">
        <v>4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K77" s="92"/>
      <c r="FL77" s="92"/>
      <c r="FM77" s="92"/>
      <c r="FU77" s="125">
        <v>0.79</v>
      </c>
    </row>
    <row r="78" spans="1:177" s="91" customFormat="1">
      <c r="A78" s="91" t="s">
        <v>6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K78" s="92"/>
      <c r="FL78" s="92"/>
      <c r="FM78" s="92"/>
      <c r="FU78" s="125">
        <v>0.86</v>
      </c>
    </row>
    <row r="79" spans="1:177" s="91" customFormat="1">
      <c r="A79" s="91" t="s">
        <v>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K79" s="92"/>
      <c r="FL79" s="92"/>
      <c r="FM79" s="92"/>
      <c r="FU79" s="125">
        <v>0.96</v>
      </c>
    </row>
    <row r="80" spans="1:177" s="91" customFormat="1">
      <c r="A80" s="91" t="s">
        <v>7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K80" s="92"/>
      <c r="FL80" s="92"/>
      <c r="FM80" s="92"/>
      <c r="FU80" s="125">
        <v>0.65</v>
      </c>
    </row>
    <row r="81" spans="1:178" s="91" customFormat="1">
      <c r="A81" s="91" t="s">
        <v>9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K81" s="92"/>
      <c r="FL81" s="92"/>
      <c r="FM81" s="92"/>
      <c r="FU81" s="125">
        <v>0.63</v>
      </c>
    </row>
    <row r="82" spans="1:178" s="91" customFormat="1">
      <c r="A82" s="91" t="s">
        <v>17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16"/>
      <c r="FL82" s="16"/>
      <c r="FM82" s="16"/>
      <c r="FN82" s="4"/>
      <c r="FO82" s="4"/>
      <c r="FP82" s="4"/>
      <c r="FU82" s="125"/>
    </row>
    <row r="83" spans="1:178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4"/>
      <c r="EZ83" s="4"/>
      <c r="FB83" s="4"/>
      <c r="FC83" s="4"/>
      <c r="FD83" s="4"/>
      <c r="FK83" s="5"/>
      <c r="FU83" s="125"/>
    </row>
    <row r="84" spans="1:178">
      <c r="A84" s="22" t="s">
        <v>27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M84" s="4"/>
      <c r="EO84" s="4"/>
      <c r="EP84" s="4"/>
      <c r="ES84" s="4"/>
      <c r="ET84" s="4"/>
      <c r="EW84" s="4"/>
      <c r="EY84" s="4"/>
      <c r="EZ84" s="4"/>
      <c r="FB84" s="4"/>
      <c r="FC84" s="4"/>
      <c r="FD84" s="4"/>
      <c r="FK84" s="5"/>
      <c r="FU84" s="125"/>
    </row>
    <row r="85" spans="1:178" s="91" customFormat="1">
      <c r="A85" s="91" t="s">
        <v>14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K85" s="92"/>
      <c r="FL85" s="92"/>
      <c r="FM85" s="92"/>
      <c r="FU85" s="125">
        <v>1</v>
      </c>
    </row>
    <row r="86" spans="1:178" s="91" customFormat="1">
      <c r="A86" s="91" t="s">
        <v>13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K86" s="92"/>
      <c r="FL86" s="92"/>
      <c r="FM86" s="92"/>
      <c r="FU86" s="125">
        <v>1.08</v>
      </c>
    </row>
    <row r="87" spans="1:178" s="91" customFormat="1">
      <c r="A87" s="91" t="s">
        <v>15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K87" s="92"/>
      <c r="FL87" s="92"/>
      <c r="FM87" s="92"/>
      <c r="FU87" s="125">
        <v>0.99</v>
      </c>
    </row>
    <row r="88" spans="1:178" s="91" customFormat="1">
      <c r="A88" s="91" t="s">
        <v>16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K88" s="92"/>
      <c r="FL88" s="92"/>
      <c r="FM88" s="92"/>
      <c r="FU88" s="125">
        <v>0.99</v>
      </c>
    </row>
    <row r="89" spans="1:178" s="91" customFormat="1">
      <c r="A89" s="91" t="s">
        <v>19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K89" s="92"/>
      <c r="FL89" s="92"/>
      <c r="FM89" s="92"/>
      <c r="FU89" s="125">
        <v>0.71</v>
      </c>
    </row>
    <row r="90" spans="1:178" s="91" customFormat="1">
      <c r="A90" s="91" t="s">
        <v>20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92"/>
      <c r="FL90" s="92"/>
      <c r="FM90" s="92"/>
      <c r="FU90" s="125"/>
    </row>
    <row r="91" spans="1:178" s="91" customFormat="1">
      <c r="EY91" s="4"/>
      <c r="EZ91" s="4"/>
      <c r="FB91" s="4"/>
      <c r="FC91" s="4"/>
      <c r="FD91" s="4"/>
      <c r="FE91" s="4"/>
      <c r="FF91" s="4"/>
      <c r="FG91" s="4"/>
      <c r="FH91" s="4"/>
      <c r="FI91" s="4"/>
      <c r="FK91" s="92"/>
      <c r="FL91" s="92"/>
      <c r="FM91" s="92"/>
      <c r="FU91" s="125"/>
    </row>
    <row r="92" spans="1:178" s="91" customFormat="1">
      <c r="A92" s="91" t="s">
        <v>33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16"/>
      <c r="FL92" s="16"/>
      <c r="FM92" s="16"/>
      <c r="FN92" s="4"/>
      <c r="FO92" s="4"/>
      <c r="FP92" s="4"/>
      <c r="FQ92" s="4"/>
      <c r="FR92" s="4"/>
      <c r="FS92" s="4"/>
      <c r="FT92" s="4"/>
      <c r="FU92" s="125"/>
    </row>
    <row r="93" spans="1:178">
      <c r="A93" t="s">
        <v>34</v>
      </c>
      <c r="D93">
        <v>550</v>
      </c>
      <c r="E93">
        <v>550</v>
      </c>
      <c r="F93">
        <v>550</v>
      </c>
      <c r="G93">
        <v>575</v>
      </c>
      <c r="H93">
        <v>575</v>
      </c>
      <c r="I93">
        <v>575</v>
      </c>
      <c r="J93">
        <v>575</v>
      </c>
      <c r="K93">
        <v>575</v>
      </c>
      <c r="L93">
        <v>575</v>
      </c>
      <c r="M93">
        <v>610</v>
      </c>
      <c r="N93">
        <v>610</v>
      </c>
      <c r="O93">
        <v>610</v>
      </c>
      <c r="P93">
        <v>655</v>
      </c>
      <c r="Q93">
        <v>655</v>
      </c>
      <c r="R93">
        <v>655</v>
      </c>
      <c r="S93">
        <v>700</v>
      </c>
      <c r="T93">
        <v>700</v>
      </c>
      <c r="U93">
        <v>700</v>
      </c>
      <c r="V93">
        <v>735</v>
      </c>
      <c r="W93">
        <v>735</v>
      </c>
      <c r="X93">
        <v>735</v>
      </c>
      <c r="Y93">
        <v>760</v>
      </c>
      <c r="Z93">
        <v>760</v>
      </c>
      <c r="AA93">
        <v>760</v>
      </c>
      <c r="AB93">
        <v>800</v>
      </c>
      <c r="AC93">
        <v>800</v>
      </c>
      <c r="AD93">
        <v>800</v>
      </c>
      <c r="AE93">
        <v>830</v>
      </c>
      <c r="AF93">
        <v>830</v>
      </c>
      <c r="AG93">
        <v>830</v>
      </c>
      <c r="AH93">
        <v>830</v>
      </c>
      <c r="AI93">
        <v>830</v>
      </c>
      <c r="AJ93">
        <v>830</v>
      </c>
      <c r="AK93">
        <v>830</v>
      </c>
      <c r="AL93">
        <v>830</v>
      </c>
      <c r="AM93">
        <v>830</v>
      </c>
      <c r="AN93">
        <v>830</v>
      </c>
      <c r="AO93">
        <v>830</v>
      </c>
      <c r="AP93">
        <v>830</v>
      </c>
      <c r="AQ93">
        <v>820</v>
      </c>
      <c r="AR93">
        <v>810</v>
      </c>
      <c r="AS93">
        <v>800</v>
      </c>
      <c r="AT93">
        <v>790</v>
      </c>
      <c r="AU93">
        <v>780</v>
      </c>
      <c r="AV93">
        <v>765</v>
      </c>
      <c r="AW93">
        <v>750</v>
      </c>
      <c r="AX93">
        <v>730</v>
      </c>
      <c r="AY93">
        <v>710</v>
      </c>
      <c r="AZ93">
        <v>690</v>
      </c>
      <c r="BA93">
        <v>670</v>
      </c>
      <c r="BB93">
        <v>650</v>
      </c>
      <c r="BC93">
        <v>620</v>
      </c>
      <c r="BD93">
        <v>590</v>
      </c>
      <c r="BE93">
        <v>570</v>
      </c>
      <c r="BF93">
        <v>550</v>
      </c>
      <c r="BG93">
        <v>525</v>
      </c>
      <c r="BH93">
        <v>500</v>
      </c>
      <c r="BI93">
        <v>480</v>
      </c>
      <c r="BJ93">
        <v>485</v>
      </c>
      <c r="BK93">
        <v>490</v>
      </c>
      <c r="BL93">
        <v>500</v>
      </c>
      <c r="BM93">
        <v>515</v>
      </c>
      <c r="BN93">
        <v>530</v>
      </c>
      <c r="BO93">
        <v>540</v>
      </c>
      <c r="BP93">
        <v>550</v>
      </c>
      <c r="BQ93">
        <v>560</v>
      </c>
      <c r="BR93">
        <v>600</v>
      </c>
      <c r="BS93">
        <v>590</v>
      </c>
      <c r="BT93">
        <v>580</v>
      </c>
      <c r="BU93">
        <v>570</v>
      </c>
      <c r="BV93">
        <v>555</v>
      </c>
      <c r="BW93">
        <v>525</v>
      </c>
      <c r="BX93">
        <v>495</v>
      </c>
      <c r="BY93">
        <v>475</v>
      </c>
      <c r="BZ93">
        <v>460</v>
      </c>
      <c r="CA93">
        <v>460</v>
      </c>
      <c r="CB93">
        <v>460</v>
      </c>
      <c r="CC93">
        <v>460</v>
      </c>
      <c r="CD93">
        <v>450</v>
      </c>
      <c r="CE93">
        <v>435</v>
      </c>
      <c r="CF93">
        <v>420</v>
      </c>
      <c r="CG93">
        <v>410</v>
      </c>
      <c r="CH93">
        <v>410</v>
      </c>
      <c r="CI93">
        <v>410</v>
      </c>
      <c r="CJ93">
        <v>440</v>
      </c>
      <c r="CK93">
        <v>450</v>
      </c>
      <c r="CL93">
        <v>455</v>
      </c>
      <c r="CM93">
        <v>490</v>
      </c>
      <c r="CN93">
        <v>510</v>
      </c>
      <c r="CO93">
        <v>560</v>
      </c>
      <c r="CP93">
        <v>560</v>
      </c>
      <c r="CQ93">
        <v>600</v>
      </c>
      <c r="CR93">
        <v>630</v>
      </c>
      <c r="CS93">
        <v>700</v>
      </c>
      <c r="CT93">
        <v>700</v>
      </c>
      <c r="CU93">
        <v>700</v>
      </c>
      <c r="CV93">
        <v>750</v>
      </c>
      <c r="CW93">
        <v>750</v>
      </c>
      <c r="CX93">
        <v>825</v>
      </c>
      <c r="CY93">
        <v>825</v>
      </c>
      <c r="CZ93">
        <v>825</v>
      </c>
      <c r="DA93">
        <v>910</v>
      </c>
      <c r="DB93">
        <v>910</v>
      </c>
      <c r="DC93">
        <v>910</v>
      </c>
      <c r="DD93">
        <v>910</v>
      </c>
      <c r="DE93">
        <v>985</v>
      </c>
      <c r="DF93">
        <v>985</v>
      </c>
      <c r="DG93">
        <v>935</v>
      </c>
      <c r="DH93">
        <v>860</v>
      </c>
      <c r="DI93">
        <v>700</v>
      </c>
      <c r="DJ93">
        <v>575</v>
      </c>
      <c r="DK93">
        <v>520</v>
      </c>
      <c r="DL93">
        <v>520</v>
      </c>
      <c r="DM93">
        <v>520</v>
      </c>
      <c r="DN93">
        <v>580</v>
      </c>
      <c r="DO93">
        <v>580</v>
      </c>
      <c r="DP93">
        <v>580</v>
      </c>
      <c r="DQ93">
        <v>600</v>
      </c>
      <c r="DR93">
        <v>580</v>
      </c>
      <c r="DS93">
        <v>580</v>
      </c>
      <c r="DT93">
        <v>580</v>
      </c>
      <c r="DU93">
        <v>580</v>
      </c>
      <c r="DV93">
        <v>560</v>
      </c>
      <c r="DW93">
        <v>560</v>
      </c>
      <c r="DX93">
        <v>580</v>
      </c>
      <c r="DY93">
        <v>580</v>
      </c>
      <c r="DZ93">
        <v>610</v>
      </c>
      <c r="EA93">
        <v>610</v>
      </c>
      <c r="EB93">
        <v>610</v>
      </c>
      <c r="EC93">
        <v>610</v>
      </c>
      <c r="ED93">
        <v>610</v>
      </c>
      <c r="EE93">
        <v>610</v>
      </c>
      <c r="EF93">
        <v>590</v>
      </c>
      <c r="EG93">
        <v>560</v>
      </c>
      <c r="EH93">
        <v>550</v>
      </c>
      <c r="EI93">
        <v>550</v>
      </c>
      <c r="EJ93">
        <v>550</v>
      </c>
      <c r="EK93">
        <v>575</v>
      </c>
      <c r="EL93">
        <v>575</v>
      </c>
      <c r="EM93">
        <v>550</v>
      </c>
      <c r="EN93">
        <v>525</v>
      </c>
      <c r="EO93">
        <v>500</v>
      </c>
      <c r="EP93">
        <v>500</v>
      </c>
      <c r="EQ93">
        <v>500</v>
      </c>
      <c r="ER93">
        <v>500</v>
      </c>
      <c r="ES93" s="4">
        <v>490</v>
      </c>
      <c r="ET93">
        <v>500</v>
      </c>
      <c r="EU93">
        <v>520</v>
      </c>
      <c r="EV93">
        <v>540</v>
      </c>
      <c r="EW93">
        <v>540</v>
      </c>
      <c r="EX93">
        <v>540</v>
      </c>
      <c r="EY93" s="4">
        <v>540</v>
      </c>
      <c r="EZ93">
        <v>580</v>
      </c>
      <c r="FA93">
        <v>580</v>
      </c>
      <c r="FB93">
        <v>610</v>
      </c>
      <c r="FC93">
        <v>610</v>
      </c>
      <c r="FD93">
        <v>640</v>
      </c>
      <c r="FE93">
        <v>640</v>
      </c>
      <c r="FF93">
        <v>640</v>
      </c>
      <c r="FG93">
        <v>680</v>
      </c>
      <c r="FH93">
        <v>680</v>
      </c>
      <c r="FI93">
        <v>680</v>
      </c>
      <c r="FJ93">
        <v>710</v>
      </c>
      <c r="FK93" s="5">
        <v>710</v>
      </c>
      <c r="FL93" s="5">
        <v>710</v>
      </c>
      <c r="FM93" s="5">
        <v>710</v>
      </c>
      <c r="FN93" s="5">
        <v>710</v>
      </c>
      <c r="FO93" s="5">
        <v>710</v>
      </c>
      <c r="FP93" s="5">
        <v>690</v>
      </c>
      <c r="FQ93" s="5">
        <v>670</v>
      </c>
      <c r="FR93" s="5">
        <v>635</v>
      </c>
      <c r="FS93" s="5">
        <v>590</v>
      </c>
      <c r="FT93" s="5">
        <v>560</v>
      </c>
      <c r="FU93" s="5">
        <v>530</v>
      </c>
      <c r="FV93" s="5">
        <v>490</v>
      </c>
    </row>
    <row r="94" spans="1:178">
      <c r="EY94" s="4"/>
      <c r="FK94" s="5"/>
    </row>
    <row r="95" spans="1:178">
      <c r="A95" t="s">
        <v>22</v>
      </c>
      <c r="D95" s="17">
        <v>460</v>
      </c>
      <c r="E95" s="17"/>
      <c r="F95" s="17"/>
      <c r="G95" s="114">
        <v>480</v>
      </c>
      <c r="H95" s="114"/>
      <c r="I95" s="114"/>
      <c r="J95" s="114">
        <v>510</v>
      </c>
      <c r="K95" s="114"/>
      <c r="L95" s="114"/>
      <c r="M95" s="114">
        <v>480</v>
      </c>
      <c r="N95" s="114"/>
      <c r="O95" s="114"/>
      <c r="P95" s="114">
        <v>480</v>
      </c>
      <c r="Q95" s="114"/>
      <c r="R95" s="114"/>
      <c r="S95" s="114">
        <v>480</v>
      </c>
      <c r="T95" s="114"/>
      <c r="U95" s="114"/>
      <c r="V95" s="114">
        <v>570</v>
      </c>
      <c r="W95" s="114"/>
      <c r="X95" s="114"/>
      <c r="Y95" s="114">
        <v>560</v>
      </c>
      <c r="Z95" s="114"/>
      <c r="AA95" s="114"/>
      <c r="AB95" s="114">
        <v>545</v>
      </c>
      <c r="AC95" s="114"/>
      <c r="AD95" s="114"/>
      <c r="AE95" s="114">
        <v>530</v>
      </c>
      <c r="AF95" s="114"/>
      <c r="AG95" s="114"/>
      <c r="AH95" s="114">
        <v>530</v>
      </c>
      <c r="AI95" s="114"/>
      <c r="AJ95" s="114"/>
      <c r="AK95" s="114">
        <v>470</v>
      </c>
      <c r="AL95" s="114"/>
      <c r="AM95" s="114"/>
      <c r="AN95" s="114">
        <v>430</v>
      </c>
      <c r="AO95" s="114"/>
      <c r="AP95" s="114"/>
      <c r="AQ95" s="114">
        <v>440</v>
      </c>
      <c r="AR95" s="114"/>
      <c r="AS95" s="114"/>
      <c r="AT95" s="114">
        <v>385</v>
      </c>
      <c r="AU95" s="114"/>
      <c r="AV95" s="114"/>
      <c r="AW95" s="114">
        <v>380</v>
      </c>
      <c r="AX95" s="114"/>
      <c r="AY95" s="114"/>
      <c r="AZ95" s="114">
        <v>370</v>
      </c>
      <c r="BA95" s="114"/>
      <c r="BB95" s="114"/>
      <c r="BC95" s="114">
        <v>320</v>
      </c>
      <c r="BD95" s="114"/>
      <c r="BE95" s="114"/>
      <c r="BF95" s="114">
        <v>315</v>
      </c>
      <c r="BG95" s="114"/>
      <c r="BH95" s="114"/>
      <c r="BI95" s="114">
        <v>410</v>
      </c>
      <c r="BJ95" s="114"/>
      <c r="BK95" s="114"/>
      <c r="BL95" s="114">
        <v>395</v>
      </c>
      <c r="BM95" s="114"/>
      <c r="BN95" s="114"/>
      <c r="BO95" s="114">
        <v>385</v>
      </c>
      <c r="BP95" s="114"/>
      <c r="BQ95" s="114"/>
      <c r="BR95" s="114">
        <v>340</v>
      </c>
      <c r="BS95" s="114"/>
      <c r="BT95" s="114"/>
      <c r="BU95" s="114">
        <v>370</v>
      </c>
      <c r="BV95" s="114"/>
      <c r="BW95" s="114"/>
      <c r="BX95" s="114">
        <v>408</v>
      </c>
      <c r="BY95" s="114"/>
      <c r="BZ95" s="114"/>
      <c r="CA95" s="114">
        <v>363</v>
      </c>
      <c r="CB95" s="114"/>
      <c r="CC95" s="114"/>
      <c r="CD95" s="114">
        <v>325</v>
      </c>
      <c r="CE95" s="114"/>
      <c r="CF95" s="114"/>
      <c r="CG95" s="114">
        <v>347</v>
      </c>
      <c r="CH95" s="114"/>
      <c r="CI95" s="114"/>
      <c r="CJ95" s="114">
        <v>338</v>
      </c>
      <c r="CK95" s="114"/>
      <c r="CL95" s="114"/>
      <c r="CM95" s="114">
        <v>355</v>
      </c>
      <c r="CN95" s="114"/>
      <c r="CO95" s="114"/>
      <c r="CP95" s="114">
        <v>379</v>
      </c>
      <c r="CQ95" s="114"/>
      <c r="CR95" s="114"/>
      <c r="CS95" s="114">
        <v>369</v>
      </c>
      <c r="CT95" s="114">
        <v>384</v>
      </c>
      <c r="CU95" s="114">
        <v>397</v>
      </c>
      <c r="CV95" s="114">
        <v>423</v>
      </c>
      <c r="CW95" s="114">
        <v>448</v>
      </c>
      <c r="CX95" s="114">
        <v>455</v>
      </c>
      <c r="CY95" s="114">
        <v>456</v>
      </c>
      <c r="CZ95" s="114">
        <v>477</v>
      </c>
      <c r="DA95" s="114">
        <v>484</v>
      </c>
      <c r="DB95" s="114">
        <v>477</v>
      </c>
      <c r="DC95" s="114">
        <v>459</v>
      </c>
      <c r="DD95" s="114">
        <v>454</v>
      </c>
      <c r="DE95" s="114">
        <v>401</v>
      </c>
      <c r="DF95" s="114">
        <v>392</v>
      </c>
      <c r="DG95" s="114">
        <v>369</v>
      </c>
      <c r="DH95" s="114">
        <v>348</v>
      </c>
      <c r="DI95" s="114">
        <v>330</v>
      </c>
      <c r="DJ95" s="114">
        <v>364</v>
      </c>
      <c r="DK95" s="114">
        <v>346</v>
      </c>
      <c r="DL95" s="114">
        <v>370</v>
      </c>
      <c r="DM95" s="114">
        <v>386</v>
      </c>
      <c r="DN95" s="114">
        <v>373</v>
      </c>
      <c r="DO95" s="114">
        <v>352</v>
      </c>
      <c r="DP95" s="114">
        <v>376</v>
      </c>
      <c r="DQ95" s="114">
        <v>370</v>
      </c>
      <c r="DR95" s="114">
        <v>348</v>
      </c>
      <c r="DS95" s="114">
        <v>342</v>
      </c>
      <c r="DT95" s="114">
        <v>290</v>
      </c>
      <c r="DU95" s="114">
        <v>300</v>
      </c>
      <c r="DV95" s="114">
        <v>295</v>
      </c>
      <c r="DW95" s="114">
        <v>303</v>
      </c>
      <c r="DX95" s="114">
        <v>296</v>
      </c>
      <c r="DY95" s="114">
        <v>297</v>
      </c>
      <c r="DZ95" s="114">
        <v>334</v>
      </c>
      <c r="EA95" s="114">
        <v>333</v>
      </c>
      <c r="EB95" s="114">
        <v>319</v>
      </c>
      <c r="EC95" s="114">
        <v>310</v>
      </c>
      <c r="ED95" s="114">
        <v>289</v>
      </c>
      <c r="EE95" s="114">
        <v>385</v>
      </c>
      <c r="EF95" s="114">
        <v>409</v>
      </c>
      <c r="EG95" s="114">
        <v>415</v>
      </c>
      <c r="EH95" s="114">
        <v>405</v>
      </c>
      <c r="EI95" s="114">
        <v>403</v>
      </c>
      <c r="EJ95" s="114">
        <v>414</v>
      </c>
      <c r="EK95" s="114">
        <v>442</v>
      </c>
      <c r="EL95" s="114">
        <v>422</v>
      </c>
      <c r="EM95" s="114">
        <v>396</v>
      </c>
      <c r="EN95" s="114">
        <v>391</v>
      </c>
      <c r="EO95" s="114">
        <v>403</v>
      </c>
      <c r="EP95" s="114">
        <v>415</v>
      </c>
      <c r="EQ95" s="25">
        <v>404</v>
      </c>
      <c r="ER95" s="25">
        <v>395</v>
      </c>
      <c r="ES95" s="25">
        <v>382</v>
      </c>
      <c r="ET95" s="26">
        <v>372</v>
      </c>
      <c r="EU95" s="26">
        <v>344</v>
      </c>
      <c r="EV95" s="25">
        <v>346</v>
      </c>
      <c r="EW95" s="25">
        <v>370</v>
      </c>
      <c r="EX95" s="25">
        <v>352</v>
      </c>
      <c r="EY95" s="26">
        <v>329</v>
      </c>
      <c r="EZ95" s="25">
        <v>391</v>
      </c>
      <c r="FA95" s="25">
        <v>367</v>
      </c>
      <c r="FB95" s="25">
        <v>370</v>
      </c>
      <c r="FC95" s="25">
        <v>388</v>
      </c>
      <c r="FD95" s="25">
        <v>300</v>
      </c>
      <c r="FE95" s="115">
        <v>309.98682300000002</v>
      </c>
      <c r="FF95" s="115">
        <v>321.96173099999999</v>
      </c>
      <c r="FG95" s="115">
        <v>314.97636799999998</v>
      </c>
      <c r="FH95" s="115">
        <v>310.98473200000001</v>
      </c>
      <c r="FI95" s="115">
        <v>300.00773300000003</v>
      </c>
      <c r="FJ95" s="115">
        <v>347.00017500000001</v>
      </c>
      <c r="FK95" s="116">
        <v>354.98344700000001</v>
      </c>
      <c r="FL95" s="116">
        <v>339.01690300000001</v>
      </c>
      <c r="FM95" s="116">
        <v>343.00853900000004</v>
      </c>
      <c r="FN95" s="115">
        <v>367.95626400000003</v>
      </c>
      <c r="FO95" s="115">
        <v>331.03363100000001</v>
      </c>
      <c r="FP95" s="115">
        <v>338.01899400000002</v>
      </c>
      <c r="FQ95" s="115">
        <v>341.012721</v>
      </c>
    </row>
    <row r="96" spans="1:178">
      <c r="A96" t="s">
        <v>148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6"/>
      <c r="EF96" s="26"/>
      <c r="EG96" s="26"/>
      <c r="EH96" s="26"/>
      <c r="EI96" s="26"/>
      <c r="EJ96" s="26"/>
      <c r="EK96" s="26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6"/>
      <c r="EZ96" s="25"/>
      <c r="FA96" s="25"/>
      <c r="FB96" s="25"/>
      <c r="FC96" s="25"/>
      <c r="FD96" s="25"/>
      <c r="FE96" s="107"/>
      <c r="FF96" s="107"/>
      <c r="FG96" s="107"/>
      <c r="FH96" s="107"/>
      <c r="FI96" s="107">
        <v>1183</v>
      </c>
      <c r="FJ96" s="107">
        <v>1165</v>
      </c>
      <c r="FK96" s="107">
        <v>1056</v>
      </c>
      <c r="FL96" s="107">
        <v>1171</v>
      </c>
      <c r="FM96" s="107">
        <v>1215</v>
      </c>
      <c r="FN96" s="107">
        <v>1128</v>
      </c>
      <c r="FO96" s="107">
        <v>983</v>
      </c>
      <c r="FP96" s="107">
        <v>1138</v>
      </c>
      <c r="FQ96" s="107">
        <v>1081</v>
      </c>
      <c r="FR96" s="109">
        <v>1153</v>
      </c>
      <c r="FS96" s="107">
        <v>1047</v>
      </c>
      <c r="FT96" s="107">
        <v>1108</v>
      </c>
      <c r="FU96" s="107">
        <v>1044</v>
      </c>
    </row>
    <row r="97" spans="1:177">
      <c r="A97" t="s">
        <v>147</v>
      </c>
      <c r="D97">
        <v>940</v>
      </c>
      <c r="G97" s="25">
        <v>930</v>
      </c>
      <c r="H97" s="25"/>
      <c r="I97" s="25"/>
      <c r="J97" s="25">
        <v>980</v>
      </c>
      <c r="K97" s="25"/>
      <c r="L97" s="25"/>
      <c r="M97" s="25">
        <v>940</v>
      </c>
      <c r="N97" s="25"/>
      <c r="O97" s="25"/>
      <c r="P97" s="25">
        <v>930</v>
      </c>
      <c r="Q97" s="25"/>
      <c r="R97" s="25"/>
      <c r="S97" s="25">
        <v>980</v>
      </c>
      <c r="T97" s="25"/>
      <c r="U97" s="25"/>
      <c r="V97" s="25">
        <v>1010</v>
      </c>
      <c r="W97" s="25"/>
      <c r="X97" s="25"/>
      <c r="Y97" s="25">
        <v>985</v>
      </c>
      <c r="Z97" s="25"/>
      <c r="AA97" s="25"/>
      <c r="AB97" s="25">
        <v>940</v>
      </c>
      <c r="AC97" s="25"/>
      <c r="AD97" s="25"/>
      <c r="AE97" s="25">
        <v>955</v>
      </c>
      <c r="AF97" s="25"/>
      <c r="AG97" s="25"/>
      <c r="AH97" s="25">
        <v>970</v>
      </c>
      <c r="AI97" s="25"/>
      <c r="AJ97" s="25"/>
      <c r="AK97" s="25">
        <v>895</v>
      </c>
      <c r="AL97" s="25"/>
      <c r="AM97" s="25"/>
      <c r="AN97" s="25">
        <v>810</v>
      </c>
      <c r="AO97" s="25"/>
      <c r="AP97" s="25"/>
      <c r="AQ97" s="25">
        <v>755</v>
      </c>
      <c r="AR97" s="25"/>
      <c r="AS97" s="25"/>
      <c r="AT97" s="25">
        <v>705</v>
      </c>
      <c r="AU97" s="25"/>
      <c r="AV97" s="25"/>
      <c r="AW97" s="25">
        <v>665</v>
      </c>
      <c r="AX97" s="25"/>
      <c r="AY97" s="25"/>
      <c r="AZ97" s="25">
        <v>665</v>
      </c>
      <c r="BA97" s="25"/>
      <c r="BB97" s="25"/>
      <c r="BC97" s="25">
        <v>700</v>
      </c>
      <c r="BD97" s="25"/>
      <c r="BE97" s="25"/>
      <c r="BF97" s="25">
        <v>715</v>
      </c>
      <c r="BG97" s="25"/>
      <c r="BH97" s="25"/>
      <c r="BI97" s="25">
        <v>710</v>
      </c>
      <c r="BJ97" s="25"/>
      <c r="BK97" s="25"/>
      <c r="BL97" s="25">
        <v>835</v>
      </c>
      <c r="BM97" s="25"/>
      <c r="BN97" s="25"/>
      <c r="BO97" s="25">
        <v>885</v>
      </c>
      <c r="BP97" s="25"/>
      <c r="BQ97" s="25"/>
      <c r="BR97" s="25">
        <v>880</v>
      </c>
      <c r="BS97" s="25"/>
      <c r="BT97" s="25"/>
      <c r="BU97" s="25">
        <v>825</v>
      </c>
      <c r="BV97" s="25"/>
      <c r="BW97" s="25"/>
      <c r="BX97" s="25">
        <v>910</v>
      </c>
      <c r="BY97" s="25"/>
      <c r="BZ97" s="25"/>
      <c r="CA97" s="25">
        <v>948</v>
      </c>
      <c r="CB97" s="25"/>
      <c r="CC97" s="25"/>
      <c r="CD97" s="25">
        <v>851</v>
      </c>
      <c r="CE97" s="25"/>
      <c r="CF97" s="25"/>
      <c r="CG97" s="25">
        <v>900</v>
      </c>
      <c r="CH97" s="25"/>
      <c r="CI97" s="25"/>
      <c r="CJ97" s="25">
        <v>958</v>
      </c>
      <c r="CK97" s="25"/>
      <c r="CL97" s="25"/>
      <c r="CM97" s="25">
        <v>984</v>
      </c>
      <c r="CN97" s="25"/>
      <c r="CO97" s="25"/>
      <c r="CP97" s="25">
        <v>1050</v>
      </c>
      <c r="CQ97" s="25"/>
      <c r="CR97" s="25"/>
      <c r="CS97" s="25">
        <v>1041</v>
      </c>
      <c r="CT97" s="25">
        <v>1053</v>
      </c>
      <c r="CU97" s="25">
        <v>1061</v>
      </c>
      <c r="CV97" s="25">
        <v>1091</v>
      </c>
      <c r="CW97" s="25">
        <v>1072</v>
      </c>
      <c r="CX97" s="25">
        <v>1109</v>
      </c>
      <c r="CY97" s="25">
        <v>1124</v>
      </c>
      <c r="CZ97" s="25">
        <v>1102</v>
      </c>
      <c r="DA97" s="25">
        <v>1251</v>
      </c>
      <c r="DB97" s="25">
        <v>1283</v>
      </c>
      <c r="DC97" s="25">
        <v>1174</v>
      </c>
      <c r="DD97" s="25">
        <v>1087</v>
      </c>
      <c r="DE97" s="25">
        <v>1065</v>
      </c>
      <c r="DF97" s="25">
        <v>1075</v>
      </c>
      <c r="DG97" s="25">
        <v>990</v>
      </c>
      <c r="DH97" s="25">
        <v>871</v>
      </c>
      <c r="DI97" s="25">
        <v>969</v>
      </c>
      <c r="DJ97" s="25">
        <v>1151</v>
      </c>
      <c r="DK97" s="25">
        <v>1181</v>
      </c>
      <c r="DL97" s="25">
        <v>1154</v>
      </c>
      <c r="DM97" s="25">
        <v>1194</v>
      </c>
      <c r="DN97" s="25">
        <v>1222</v>
      </c>
      <c r="DO97" s="25">
        <v>1121</v>
      </c>
      <c r="DP97" s="25">
        <v>1075</v>
      </c>
      <c r="DQ97" s="25">
        <v>1062</v>
      </c>
      <c r="DR97" s="25">
        <v>1204</v>
      </c>
      <c r="DS97" s="25">
        <v>1149</v>
      </c>
      <c r="DT97" s="25">
        <v>1161</v>
      </c>
      <c r="DU97" s="25">
        <v>1299</v>
      </c>
      <c r="DV97" s="25">
        <v>1358</v>
      </c>
      <c r="DW97" s="25">
        <v>1348</v>
      </c>
      <c r="DX97" s="25">
        <v>1361</v>
      </c>
      <c r="DY97" s="25">
        <v>1334</v>
      </c>
      <c r="DZ97" s="25">
        <v>1371</v>
      </c>
      <c r="EA97" s="25">
        <v>1302</v>
      </c>
      <c r="EB97" s="25">
        <v>1190</v>
      </c>
      <c r="EC97" s="25">
        <v>1161</v>
      </c>
      <c r="ED97" s="25">
        <v>1110</v>
      </c>
      <c r="EE97" s="26">
        <v>1100</v>
      </c>
      <c r="EF97" s="26">
        <v>1254</v>
      </c>
      <c r="EG97" s="26">
        <v>1321</v>
      </c>
      <c r="EH97" s="26">
        <v>1254</v>
      </c>
      <c r="EI97" s="26">
        <v>1320</v>
      </c>
      <c r="EJ97" s="26">
        <v>1331</v>
      </c>
      <c r="EK97" s="26">
        <v>1176</v>
      </c>
      <c r="EL97" s="25">
        <v>1174</v>
      </c>
      <c r="EM97" s="25">
        <v>1175</v>
      </c>
      <c r="EN97" s="25">
        <v>1171</v>
      </c>
      <c r="EO97" s="25">
        <v>1251</v>
      </c>
      <c r="EP97" s="25">
        <v>1266</v>
      </c>
      <c r="EQ97" s="25">
        <v>1279</v>
      </c>
      <c r="ER97" s="25">
        <v>1321</v>
      </c>
      <c r="ES97" s="25">
        <v>1377</v>
      </c>
      <c r="ET97" s="25">
        <v>1382</v>
      </c>
      <c r="EU97" s="25">
        <v>1428</v>
      </c>
      <c r="EV97" s="25">
        <v>1412</v>
      </c>
      <c r="EW97" s="25">
        <v>1413</v>
      </c>
      <c r="EX97" s="25">
        <v>1344</v>
      </c>
      <c r="EY97" s="26">
        <v>1429</v>
      </c>
      <c r="EZ97" s="25">
        <v>1392</v>
      </c>
      <c r="FA97" s="25">
        <v>1336</v>
      </c>
      <c r="FB97" s="25">
        <v>1295</v>
      </c>
      <c r="FC97" s="25">
        <v>1351</v>
      </c>
      <c r="FD97" s="25">
        <v>1302</v>
      </c>
      <c r="FE97" s="107">
        <v>1303.2698575439681</v>
      </c>
      <c r="FF97" s="107">
        <v>1299.3397409505671</v>
      </c>
      <c r="FG97" s="107">
        <v>1238.2219675981044</v>
      </c>
      <c r="FH97" s="107">
        <v>1257.2583410182954</v>
      </c>
      <c r="FI97" s="107">
        <v>1272.5144076870561</v>
      </c>
      <c r="FJ97" s="107">
        <v>1292.5870088074598</v>
      </c>
      <c r="FK97" s="107">
        <v>1365.8504729162539</v>
      </c>
      <c r="FL97" s="107">
        <v>1309.1844818492589</v>
      </c>
      <c r="FM97" s="107">
        <v>1306.5499904131125</v>
      </c>
      <c r="FN97" s="107">
        <v>1251.7559876938597</v>
      </c>
      <c r="FO97" s="107">
        <v>1190.6218079370317</v>
      </c>
      <c r="FP97" s="107">
        <v>1085.714213985292</v>
      </c>
      <c r="FQ97" s="107">
        <v>1090.0660618148474</v>
      </c>
      <c r="FR97" s="109">
        <v>1021.8359888923936</v>
      </c>
      <c r="FS97" s="107">
        <v>1022</v>
      </c>
      <c r="FT97" s="107">
        <v>1044</v>
      </c>
      <c r="FU97" s="107">
        <v>1046</v>
      </c>
    </row>
    <row r="98" spans="1:177">
      <c r="A98" t="s">
        <v>149</v>
      </c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6"/>
      <c r="EF98" s="26"/>
      <c r="EG98" s="26"/>
      <c r="EH98" s="26"/>
      <c r="EI98" s="26"/>
      <c r="EJ98" s="26"/>
      <c r="EK98" s="26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6"/>
      <c r="EZ98" s="25"/>
      <c r="FA98" s="25"/>
      <c r="FB98" s="25"/>
      <c r="FC98" s="25"/>
      <c r="FD98" s="25"/>
      <c r="FE98" s="107"/>
      <c r="FF98" s="107"/>
      <c r="FG98" s="107"/>
      <c r="FH98" s="107"/>
      <c r="FI98" s="107">
        <v>34</v>
      </c>
      <c r="FJ98" s="107">
        <v>34</v>
      </c>
      <c r="FK98" s="107">
        <v>36</v>
      </c>
      <c r="FL98" s="107">
        <v>34</v>
      </c>
      <c r="FM98" s="107">
        <v>34</v>
      </c>
      <c r="FN98" s="107">
        <v>33</v>
      </c>
      <c r="FO98" s="107">
        <v>31</v>
      </c>
      <c r="FP98" s="107">
        <v>28</v>
      </c>
      <c r="FQ98" s="107">
        <v>29</v>
      </c>
      <c r="FR98" s="109">
        <v>27</v>
      </c>
      <c r="FS98" s="107">
        <v>27</v>
      </c>
      <c r="FT98" s="107">
        <v>28</v>
      </c>
      <c r="FU98" s="107">
        <v>28</v>
      </c>
    </row>
    <row r="99" spans="1:177">
      <c r="A99" t="s">
        <v>23</v>
      </c>
      <c r="D99" s="18">
        <v>770.8</v>
      </c>
      <c r="E99" s="18"/>
      <c r="F99" s="18"/>
      <c r="G99" s="117">
        <v>762.6</v>
      </c>
      <c r="H99" s="117"/>
      <c r="I99" s="117"/>
      <c r="J99" s="117">
        <v>803.6</v>
      </c>
      <c r="K99" s="117"/>
      <c r="L99" s="117"/>
      <c r="M99" s="117">
        <v>770.8</v>
      </c>
      <c r="N99" s="117"/>
      <c r="O99" s="117"/>
      <c r="P99" s="117">
        <v>762.6</v>
      </c>
      <c r="Q99" s="117"/>
      <c r="R99" s="117"/>
      <c r="S99" s="117">
        <v>803.6</v>
      </c>
      <c r="T99" s="117"/>
      <c r="U99" s="117"/>
      <c r="V99" s="117">
        <v>828.2</v>
      </c>
      <c r="W99" s="117"/>
      <c r="X99" s="117"/>
      <c r="Y99" s="117">
        <v>807.7</v>
      </c>
      <c r="Z99" s="117"/>
      <c r="AA99" s="117"/>
      <c r="AB99" s="117">
        <v>770.8</v>
      </c>
      <c r="AC99" s="117"/>
      <c r="AD99" s="117"/>
      <c r="AE99" s="117">
        <v>783.1</v>
      </c>
      <c r="AF99" s="117"/>
      <c r="AG99" s="117"/>
      <c r="AH99" s="117">
        <v>795.4</v>
      </c>
      <c r="AI99" s="117"/>
      <c r="AJ99" s="117"/>
      <c r="AK99" s="117">
        <v>733.9</v>
      </c>
      <c r="AL99" s="117"/>
      <c r="AM99" s="117"/>
      <c r="AN99" s="117">
        <v>664.2</v>
      </c>
      <c r="AO99" s="117"/>
      <c r="AP99" s="117"/>
      <c r="AQ99" s="117">
        <v>619.1</v>
      </c>
      <c r="AR99" s="117"/>
      <c r="AS99" s="117"/>
      <c r="AT99" s="117">
        <v>578.1</v>
      </c>
      <c r="AU99" s="117"/>
      <c r="AV99" s="117"/>
      <c r="AW99" s="117">
        <v>545.29999999999995</v>
      </c>
      <c r="AX99" s="117"/>
      <c r="AY99" s="117"/>
      <c r="AZ99" s="117">
        <v>545.29999999999995</v>
      </c>
      <c r="BA99" s="117"/>
      <c r="BB99" s="117"/>
      <c r="BC99" s="117">
        <v>574</v>
      </c>
      <c r="BD99" s="117"/>
      <c r="BE99" s="117"/>
      <c r="BF99" s="117">
        <v>586.29999999999995</v>
      </c>
      <c r="BG99" s="117"/>
      <c r="BH99" s="117"/>
      <c r="BI99" s="117">
        <v>582.20000000000005</v>
      </c>
      <c r="BJ99" s="117"/>
      <c r="BK99" s="117"/>
      <c r="BL99" s="117">
        <v>684.7</v>
      </c>
      <c r="BM99" s="117"/>
      <c r="BN99" s="117"/>
      <c r="BO99" s="117">
        <v>725.7</v>
      </c>
      <c r="BP99" s="117"/>
      <c r="BQ99" s="117"/>
      <c r="BR99" s="117">
        <v>721.6</v>
      </c>
      <c r="BS99" s="117"/>
      <c r="BT99" s="117"/>
      <c r="BU99" s="117">
        <v>676.5</v>
      </c>
      <c r="BV99" s="117"/>
      <c r="BW99" s="117"/>
      <c r="BX99" s="117">
        <v>746.2</v>
      </c>
      <c r="BY99" s="117"/>
      <c r="BZ99" s="117"/>
      <c r="CA99" s="117">
        <v>777.36</v>
      </c>
      <c r="CB99" s="117"/>
      <c r="CC99" s="117"/>
      <c r="CD99" s="117">
        <v>697.82</v>
      </c>
      <c r="CE99" s="118"/>
      <c r="CF99" s="118"/>
      <c r="CG99" s="117">
        <v>738</v>
      </c>
      <c r="CH99" s="119">
        <v>255</v>
      </c>
      <c r="CI99" s="119">
        <v>268</v>
      </c>
      <c r="CJ99" s="119">
        <v>252</v>
      </c>
      <c r="CK99" s="119">
        <v>272</v>
      </c>
      <c r="CL99" s="119">
        <v>283</v>
      </c>
      <c r="CM99" s="119">
        <v>291</v>
      </c>
      <c r="CN99" s="119">
        <v>299</v>
      </c>
      <c r="CO99" s="119">
        <v>331</v>
      </c>
      <c r="CP99" s="119">
        <v>328</v>
      </c>
      <c r="CQ99" s="119">
        <v>330</v>
      </c>
      <c r="CR99" s="119">
        <v>321</v>
      </c>
      <c r="CS99" s="119">
        <v>335</v>
      </c>
      <c r="CT99" s="117">
        <v>337</v>
      </c>
      <c r="CU99" s="117">
        <v>358</v>
      </c>
      <c r="CV99" s="117">
        <v>337</v>
      </c>
      <c r="CW99" s="117">
        <v>355</v>
      </c>
      <c r="CX99" s="117">
        <v>380</v>
      </c>
      <c r="CY99" s="117">
        <v>421</v>
      </c>
      <c r="CZ99" s="117">
        <v>408</v>
      </c>
      <c r="DA99" s="117">
        <v>420</v>
      </c>
      <c r="DB99" s="117">
        <v>405</v>
      </c>
      <c r="DC99" s="117">
        <v>416</v>
      </c>
      <c r="DD99" s="117">
        <v>413</v>
      </c>
      <c r="DE99" s="117">
        <v>408</v>
      </c>
      <c r="DF99" s="117">
        <v>407</v>
      </c>
      <c r="DG99" s="117">
        <v>380</v>
      </c>
      <c r="DH99" s="117">
        <v>333</v>
      </c>
      <c r="DI99" s="117">
        <v>352</v>
      </c>
      <c r="DJ99" s="117">
        <v>341</v>
      </c>
      <c r="DK99" s="117">
        <v>345</v>
      </c>
      <c r="DL99" s="117">
        <v>372</v>
      </c>
      <c r="DM99" s="117">
        <v>372</v>
      </c>
      <c r="DN99" s="117">
        <v>353</v>
      </c>
      <c r="DO99" s="117">
        <v>377</v>
      </c>
      <c r="DP99" s="117">
        <v>353</v>
      </c>
      <c r="DQ99" s="117">
        <v>359</v>
      </c>
      <c r="DR99" s="117">
        <v>363</v>
      </c>
      <c r="DS99" s="117">
        <v>365</v>
      </c>
      <c r="DT99" s="117">
        <v>332</v>
      </c>
      <c r="DU99" s="117">
        <v>343</v>
      </c>
      <c r="DV99" s="117">
        <v>358</v>
      </c>
      <c r="DW99" s="117">
        <v>369</v>
      </c>
      <c r="DX99" s="117">
        <v>362</v>
      </c>
      <c r="DY99" s="117">
        <v>374</v>
      </c>
      <c r="DZ99" s="117">
        <v>350</v>
      </c>
      <c r="EA99" s="117">
        <v>361</v>
      </c>
      <c r="EB99" s="117">
        <v>338</v>
      </c>
      <c r="EC99" s="117">
        <v>340</v>
      </c>
      <c r="ED99" s="117">
        <v>362</v>
      </c>
      <c r="EE99" s="117">
        <v>367</v>
      </c>
      <c r="EF99" s="117">
        <v>351</v>
      </c>
      <c r="EG99" s="117">
        <v>385</v>
      </c>
      <c r="EH99" s="117">
        <v>385</v>
      </c>
      <c r="EI99" s="117">
        <v>395</v>
      </c>
      <c r="EJ99" s="117">
        <v>404</v>
      </c>
      <c r="EK99" s="117">
        <v>403</v>
      </c>
      <c r="EL99" s="117">
        <v>363</v>
      </c>
      <c r="EM99" s="117">
        <v>349</v>
      </c>
      <c r="EN99" s="117">
        <v>354</v>
      </c>
      <c r="EO99" s="117">
        <v>340</v>
      </c>
      <c r="EP99" s="117">
        <v>340</v>
      </c>
      <c r="EQ99" s="25">
        <v>350</v>
      </c>
      <c r="ER99" s="25">
        <v>306</v>
      </c>
      <c r="ES99" s="25">
        <v>306</v>
      </c>
      <c r="ET99" s="25">
        <v>306</v>
      </c>
      <c r="EU99" s="25">
        <v>336</v>
      </c>
      <c r="EV99" s="25">
        <v>336</v>
      </c>
      <c r="EW99" s="25">
        <v>330</v>
      </c>
      <c r="EX99" s="25">
        <v>329</v>
      </c>
      <c r="EY99" s="26">
        <v>312</v>
      </c>
      <c r="EZ99" s="25">
        <v>285</v>
      </c>
      <c r="FA99" s="25">
        <v>293</v>
      </c>
      <c r="FB99" s="25">
        <v>286</v>
      </c>
      <c r="FC99" s="25">
        <v>297</v>
      </c>
      <c r="FD99" s="25">
        <v>302</v>
      </c>
      <c r="FE99" s="120">
        <v>295</v>
      </c>
      <c r="FF99" s="120">
        <v>284</v>
      </c>
      <c r="FG99" s="120">
        <v>296</v>
      </c>
      <c r="FH99" s="120">
        <v>316</v>
      </c>
      <c r="FI99" s="120">
        <v>318</v>
      </c>
      <c r="FJ99" s="120">
        <v>317</v>
      </c>
      <c r="FK99" s="120">
        <v>326</v>
      </c>
      <c r="FL99" s="120">
        <v>283</v>
      </c>
      <c r="FM99" s="120">
        <v>305</v>
      </c>
      <c r="FN99" s="120">
        <v>316</v>
      </c>
      <c r="FO99" s="120">
        <v>335</v>
      </c>
      <c r="FP99" s="120">
        <v>339</v>
      </c>
      <c r="FQ99" s="120">
        <v>317</v>
      </c>
    </row>
    <row r="100" spans="1:177">
      <c r="A100" t="s">
        <v>30</v>
      </c>
      <c r="D100" s="18"/>
      <c r="E100" s="18"/>
      <c r="F100" s="18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  <c r="AT100" s="117"/>
      <c r="AU100" s="117"/>
      <c r="AV100" s="117"/>
      <c r="AW100" s="117"/>
      <c r="AX100" s="117"/>
      <c r="AY100" s="117"/>
      <c r="AZ100" s="117"/>
      <c r="BA100" s="117"/>
      <c r="BB100" s="117"/>
      <c r="BC100" s="117"/>
      <c r="BD100" s="117"/>
      <c r="BE100" s="117"/>
      <c r="BF100" s="117"/>
      <c r="BG100" s="117"/>
      <c r="BH100" s="117"/>
      <c r="BI100" s="117"/>
      <c r="BJ100" s="117"/>
      <c r="BK100" s="117"/>
      <c r="BL100" s="117"/>
      <c r="BM100" s="117"/>
      <c r="BN100" s="117"/>
      <c r="BO100" s="117"/>
      <c r="BP100" s="117"/>
      <c r="BQ100" s="117"/>
      <c r="BR100" s="117"/>
      <c r="BS100" s="117"/>
      <c r="BT100" s="117"/>
      <c r="BU100" s="117"/>
      <c r="BV100" s="117"/>
      <c r="BW100" s="117"/>
      <c r="BX100" s="117"/>
      <c r="BY100" s="117"/>
      <c r="BZ100" s="117"/>
      <c r="CA100" s="117"/>
      <c r="CB100" s="117"/>
      <c r="CC100" s="117"/>
      <c r="CD100" s="117"/>
      <c r="CE100" s="118"/>
      <c r="CF100" s="118"/>
      <c r="CG100" s="117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7"/>
      <c r="CU100" s="117"/>
      <c r="CV100" s="117"/>
      <c r="CW100" s="117"/>
      <c r="CX100" s="117"/>
      <c r="CY100" s="117"/>
      <c r="CZ100" s="117"/>
      <c r="DA100" s="117"/>
      <c r="DB100" s="117"/>
      <c r="DC100" s="117"/>
      <c r="DD100" s="117"/>
      <c r="DE100" s="117"/>
      <c r="DF100" s="117"/>
      <c r="DG100" s="117"/>
      <c r="DH100" s="117"/>
      <c r="DI100" s="117"/>
      <c r="DJ100" s="117"/>
      <c r="DK100" s="117"/>
      <c r="DL100" s="117"/>
      <c r="DM100" s="117"/>
      <c r="DN100" s="117"/>
      <c r="DO100" s="117"/>
      <c r="DP100" s="117"/>
      <c r="DQ100" s="117"/>
      <c r="DR100" s="117"/>
      <c r="DS100" s="117"/>
      <c r="DT100" s="117"/>
      <c r="DU100" s="117"/>
      <c r="DV100" s="117"/>
      <c r="DW100" s="117"/>
      <c r="DX100" s="117"/>
      <c r="DY100" s="117"/>
      <c r="DZ100" s="117"/>
      <c r="EA100" s="117"/>
      <c r="EB100" s="117"/>
      <c r="EC100" s="117"/>
      <c r="ED100" s="117"/>
      <c r="EE100" s="117"/>
      <c r="EF100" s="117">
        <v>154</v>
      </c>
      <c r="EG100" s="117">
        <v>154</v>
      </c>
      <c r="EH100" s="117">
        <v>154</v>
      </c>
      <c r="EI100" s="117">
        <v>92</v>
      </c>
      <c r="EJ100" s="117">
        <v>92</v>
      </c>
      <c r="EK100" s="117">
        <v>92</v>
      </c>
      <c r="EL100" s="117">
        <v>96</v>
      </c>
      <c r="EM100" s="117">
        <v>96</v>
      </c>
      <c r="EN100" s="117">
        <v>96</v>
      </c>
      <c r="EO100" s="117">
        <v>109</v>
      </c>
      <c r="EP100" s="117">
        <v>109</v>
      </c>
      <c r="EQ100" s="117">
        <v>109</v>
      </c>
      <c r="ER100" s="25">
        <v>117</v>
      </c>
      <c r="ES100" s="25">
        <v>117</v>
      </c>
      <c r="ET100" s="25">
        <v>117</v>
      </c>
      <c r="EU100" s="25">
        <v>119</v>
      </c>
      <c r="EV100" s="25">
        <v>119</v>
      </c>
      <c r="EW100" s="25">
        <v>124</v>
      </c>
      <c r="EX100" s="25">
        <v>126</v>
      </c>
      <c r="EY100" s="26">
        <v>131</v>
      </c>
      <c r="EZ100" s="25">
        <v>132</v>
      </c>
      <c r="FA100" s="25">
        <v>136</v>
      </c>
      <c r="FB100" s="25">
        <v>146</v>
      </c>
      <c r="FC100" s="25">
        <v>142</v>
      </c>
      <c r="FD100" s="25">
        <v>132</v>
      </c>
      <c r="FE100" s="112">
        <v>149.251</v>
      </c>
      <c r="FF100" s="121">
        <v>147.12899999999999</v>
      </c>
      <c r="FG100" s="112">
        <v>145.01600000000002</v>
      </c>
      <c r="FH100" s="112">
        <v>149.76299999999998</v>
      </c>
      <c r="FI100" s="112">
        <v>157.00799999999998</v>
      </c>
      <c r="FJ100" s="120">
        <v>152</v>
      </c>
      <c r="FK100" s="112">
        <v>156.87099999999998</v>
      </c>
      <c r="FL100" s="112">
        <v>138.001</v>
      </c>
      <c r="FM100" s="112">
        <v>133.297</v>
      </c>
      <c r="FN100" s="112">
        <v>127.63</v>
      </c>
      <c r="FO100" s="112">
        <v>132.51600000000002</v>
      </c>
      <c r="FP100" s="112">
        <v>184.40899999999999</v>
      </c>
      <c r="FQ100" s="112">
        <v>240.64700000000002</v>
      </c>
    </row>
    <row r="101" spans="1:177">
      <c r="A101" t="s">
        <v>1</v>
      </c>
      <c r="D101" s="14">
        <v>2170.8000000000002</v>
      </c>
      <c r="E101" s="14">
        <v>0</v>
      </c>
      <c r="F101" s="14">
        <v>0</v>
      </c>
      <c r="G101" s="122">
        <v>2172.6</v>
      </c>
      <c r="H101" s="122">
        <v>0</v>
      </c>
      <c r="I101" s="122">
        <v>0</v>
      </c>
      <c r="J101" s="122">
        <v>2293.6</v>
      </c>
      <c r="K101" s="122">
        <v>0</v>
      </c>
      <c r="L101" s="122">
        <v>0</v>
      </c>
      <c r="M101" s="122">
        <v>2190.8000000000002</v>
      </c>
      <c r="N101" s="122">
        <v>0</v>
      </c>
      <c r="O101" s="122">
        <v>0</v>
      </c>
      <c r="P101" s="122">
        <v>2172.6</v>
      </c>
      <c r="Q101" s="122">
        <v>0</v>
      </c>
      <c r="R101" s="122">
        <v>0</v>
      </c>
      <c r="S101" s="122">
        <v>2263.6</v>
      </c>
      <c r="T101" s="122">
        <v>0</v>
      </c>
      <c r="U101" s="122">
        <v>0</v>
      </c>
      <c r="V101" s="122">
        <v>2408.1999999999998</v>
      </c>
      <c r="W101" s="122">
        <v>0</v>
      </c>
      <c r="X101" s="122">
        <v>0</v>
      </c>
      <c r="Y101" s="122">
        <v>2352.6999999999998</v>
      </c>
      <c r="Z101" s="122">
        <v>0</v>
      </c>
      <c r="AA101" s="122">
        <v>0</v>
      </c>
      <c r="AB101" s="122">
        <v>2255.8000000000002</v>
      </c>
      <c r="AC101" s="122">
        <v>0</v>
      </c>
      <c r="AD101" s="122">
        <v>0</v>
      </c>
      <c r="AE101" s="122">
        <v>2268.1</v>
      </c>
      <c r="AF101" s="122">
        <v>0</v>
      </c>
      <c r="AG101" s="122">
        <v>0</v>
      </c>
      <c r="AH101" s="122">
        <v>2295.4</v>
      </c>
      <c r="AI101" s="122">
        <v>0</v>
      </c>
      <c r="AJ101" s="122">
        <v>0</v>
      </c>
      <c r="AK101" s="122">
        <v>2098.9</v>
      </c>
      <c r="AL101" s="122">
        <v>0</v>
      </c>
      <c r="AM101" s="122">
        <v>0</v>
      </c>
      <c r="AN101" s="122">
        <v>1904.2</v>
      </c>
      <c r="AO101" s="122">
        <v>0</v>
      </c>
      <c r="AP101" s="122">
        <v>0</v>
      </c>
      <c r="AQ101" s="122">
        <v>1814.1</v>
      </c>
      <c r="AR101" s="122">
        <v>0</v>
      </c>
      <c r="AS101" s="122">
        <v>0</v>
      </c>
      <c r="AT101" s="122">
        <v>1668.1</v>
      </c>
      <c r="AU101" s="122">
        <v>0</v>
      </c>
      <c r="AV101" s="122">
        <v>0</v>
      </c>
      <c r="AW101" s="122">
        <v>1590.3</v>
      </c>
      <c r="AX101" s="122">
        <v>0</v>
      </c>
      <c r="AY101" s="122">
        <v>0</v>
      </c>
      <c r="AZ101" s="122">
        <v>1580.3</v>
      </c>
      <c r="BA101" s="122">
        <v>0</v>
      </c>
      <c r="BB101" s="122">
        <v>0</v>
      </c>
      <c r="BC101" s="122">
        <v>1594</v>
      </c>
      <c r="BD101" s="122">
        <v>0</v>
      </c>
      <c r="BE101" s="122">
        <v>0</v>
      </c>
      <c r="BF101" s="122">
        <v>1616.3</v>
      </c>
      <c r="BG101" s="122">
        <v>0</v>
      </c>
      <c r="BH101" s="122">
        <v>0</v>
      </c>
      <c r="BI101" s="122">
        <v>1702.2</v>
      </c>
      <c r="BJ101" s="122">
        <v>0</v>
      </c>
      <c r="BK101" s="122">
        <v>0</v>
      </c>
      <c r="BL101" s="122">
        <v>1914.7</v>
      </c>
      <c r="BM101" s="122">
        <v>0</v>
      </c>
      <c r="BN101" s="122">
        <v>0</v>
      </c>
      <c r="BO101" s="122">
        <v>1995.7</v>
      </c>
      <c r="BP101" s="122">
        <v>0</v>
      </c>
      <c r="BQ101" s="122">
        <v>0</v>
      </c>
      <c r="BR101" s="122">
        <v>1941.6</v>
      </c>
      <c r="BS101" s="122">
        <v>0</v>
      </c>
      <c r="BT101" s="122">
        <v>0</v>
      </c>
      <c r="BU101" s="122">
        <v>1871.5</v>
      </c>
      <c r="BV101" s="122">
        <v>0</v>
      </c>
      <c r="BW101" s="122">
        <v>0</v>
      </c>
      <c r="BX101" s="122">
        <v>2064.1999999999998</v>
      </c>
      <c r="BY101" s="122">
        <v>0</v>
      </c>
      <c r="BZ101" s="122">
        <v>0</v>
      </c>
      <c r="CA101" s="122">
        <v>2088.36</v>
      </c>
      <c r="CB101" s="122">
        <v>0</v>
      </c>
      <c r="CC101" s="122">
        <v>0</v>
      </c>
      <c r="CD101" s="122">
        <v>1873.82</v>
      </c>
      <c r="CE101" s="122">
        <v>0</v>
      </c>
      <c r="CF101" s="122">
        <v>0</v>
      </c>
      <c r="CG101" s="122">
        <v>1985</v>
      </c>
      <c r="CH101" s="122">
        <v>255</v>
      </c>
      <c r="CI101" s="122">
        <v>268</v>
      </c>
      <c r="CJ101" s="122">
        <v>1548</v>
      </c>
      <c r="CK101" s="122">
        <v>272</v>
      </c>
      <c r="CL101" s="122">
        <v>283</v>
      </c>
      <c r="CM101" s="122">
        <v>1630</v>
      </c>
      <c r="CN101" s="122">
        <v>299</v>
      </c>
      <c r="CO101" s="122">
        <v>331</v>
      </c>
      <c r="CP101" s="122">
        <v>1757</v>
      </c>
      <c r="CQ101" s="122">
        <v>330</v>
      </c>
      <c r="CR101" s="122">
        <v>321</v>
      </c>
      <c r="CS101" s="122">
        <v>1745</v>
      </c>
      <c r="CT101" s="122">
        <v>1774</v>
      </c>
      <c r="CU101" s="122">
        <v>1816</v>
      </c>
      <c r="CV101" s="122">
        <v>1851</v>
      </c>
      <c r="CW101" s="122">
        <v>1875</v>
      </c>
      <c r="CX101" s="122">
        <v>1944</v>
      </c>
      <c r="CY101" s="122">
        <v>2001</v>
      </c>
      <c r="CZ101" s="122">
        <v>1987</v>
      </c>
      <c r="DA101" s="122">
        <v>2155</v>
      </c>
      <c r="DB101" s="122">
        <v>2165</v>
      </c>
      <c r="DC101" s="122">
        <v>2049</v>
      </c>
      <c r="DD101" s="122">
        <v>1954</v>
      </c>
      <c r="DE101" s="122">
        <v>1874</v>
      </c>
      <c r="DF101" s="122">
        <v>1874</v>
      </c>
      <c r="DG101" s="122">
        <v>1739</v>
      </c>
      <c r="DH101" s="122">
        <v>1552</v>
      </c>
      <c r="DI101" s="122">
        <v>1651</v>
      </c>
      <c r="DJ101" s="122">
        <v>1856</v>
      </c>
      <c r="DK101" s="122">
        <v>1872</v>
      </c>
      <c r="DL101" s="122">
        <v>1896</v>
      </c>
      <c r="DM101" s="122">
        <v>1952</v>
      </c>
      <c r="DN101" s="122">
        <v>1948</v>
      </c>
      <c r="DO101" s="122">
        <v>1850</v>
      </c>
      <c r="DP101" s="122">
        <v>1804</v>
      </c>
      <c r="DQ101" s="122">
        <v>1791</v>
      </c>
      <c r="DR101" s="122">
        <v>1915</v>
      </c>
      <c r="DS101" s="122">
        <v>1856</v>
      </c>
      <c r="DT101" s="122">
        <v>1783</v>
      </c>
      <c r="DU101" s="122">
        <v>1942</v>
      </c>
      <c r="DV101" s="122">
        <v>2011</v>
      </c>
      <c r="DW101" s="122">
        <v>2020</v>
      </c>
      <c r="DX101" s="122">
        <v>2019</v>
      </c>
      <c r="DY101" s="122">
        <v>2005</v>
      </c>
      <c r="DZ101" s="122">
        <v>2055</v>
      </c>
      <c r="EA101" s="122">
        <v>1996</v>
      </c>
      <c r="EB101" s="122">
        <v>1847</v>
      </c>
      <c r="EC101" s="122">
        <v>1811</v>
      </c>
      <c r="ED101" s="122">
        <v>1761</v>
      </c>
      <c r="EE101" s="122">
        <v>1852</v>
      </c>
      <c r="EF101" s="122">
        <v>2014</v>
      </c>
      <c r="EG101" s="122">
        <v>2121</v>
      </c>
      <c r="EH101" s="122">
        <v>2044</v>
      </c>
      <c r="EI101" s="122">
        <v>2118</v>
      </c>
      <c r="EJ101" s="122">
        <v>2149</v>
      </c>
      <c r="EK101" s="122">
        <v>2021</v>
      </c>
      <c r="EL101" s="122">
        <v>1959</v>
      </c>
      <c r="EM101" s="122">
        <v>1920</v>
      </c>
      <c r="EN101" s="122">
        <v>1916</v>
      </c>
      <c r="EO101" s="122">
        <v>1994</v>
      </c>
      <c r="EP101" s="122">
        <v>2021</v>
      </c>
      <c r="EQ101" s="122">
        <v>2033</v>
      </c>
      <c r="ER101" s="122">
        <v>2022</v>
      </c>
      <c r="ES101" s="122">
        <v>2065</v>
      </c>
      <c r="ET101" s="122">
        <v>2060</v>
      </c>
      <c r="EU101" s="122">
        <v>2108</v>
      </c>
      <c r="EV101" s="122">
        <v>2094</v>
      </c>
      <c r="EW101" s="122">
        <v>2113</v>
      </c>
      <c r="EX101" s="122">
        <v>2025</v>
      </c>
      <c r="EY101" s="122">
        <v>2070</v>
      </c>
      <c r="EZ101" s="122">
        <v>2068</v>
      </c>
      <c r="FA101" s="122">
        <v>1996</v>
      </c>
      <c r="FB101" s="122">
        <v>1951</v>
      </c>
      <c r="FC101" s="122">
        <v>2036</v>
      </c>
      <c r="FD101" s="122">
        <v>1904</v>
      </c>
      <c r="FE101" s="107">
        <v>2057.507680543968</v>
      </c>
      <c r="FF101" s="107">
        <v>2052.4304719505672</v>
      </c>
      <c r="FG101" s="107">
        <v>1994.2143355981043</v>
      </c>
      <c r="FH101" s="107">
        <v>2034.0060730182954</v>
      </c>
      <c r="FI101" s="107">
        <v>2047.530140687056</v>
      </c>
      <c r="FJ101" s="107">
        <v>2108.58718380746</v>
      </c>
      <c r="FK101" s="107">
        <v>2203.7049199162539</v>
      </c>
      <c r="FL101" s="107">
        <v>2069.202384849259</v>
      </c>
      <c r="FM101" s="107">
        <v>2087.8555294131124</v>
      </c>
      <c r="FN101" s="107">
        <v>2063.3422516938599</v>
      </c>
      <c r="FO101" s="107">
        <v>1989.1714389370318</v>
      </c>
      <c r="FP101" s="107">
        <v>1947.1422079852919</v>
      </c>
      <c r="FQ101" s="107">
        <v>1988.7257828148474</v>
      </c>
    </row>
    <row r="102" spans="1:177"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Y102" s="4"/>
      <c r="FE102" s="113"/>
      <c r="FF102" s="108"/>
      <c r="FK102" s="5"/>
    </row>
    <row r="103" spans="1:177">
      <c r="A103" t="s">
        <v>45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Y103" s="4"/>
      <c r="FE103" s="113"/>
      <c r="FF103" s="108"/>
      <c r="FK103" s="5"/>
    </row>
    <row r="104" spans="1:177">
      <c r="A104" t="s">
        <v>46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Y104" s="4"/>
      <c r="FE104" s="113"/>
      <c r="FF104" s="110"/>
      <c r="FG104" s="108"/>
      <c r="FH104" s="107"/>
      <c r="FK104" s="5"/>
    </row>
    <row r="105" spans="1:177">
      <c r="A105" t="s">
        <v>47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>
        <v>174500</v>
      </c>
      <c r="EK105" s="14">
        <v>163700</v>
      </c>
      <c r="EL105" s="14">
        <v>182000</v>
      </c>
      <c r="EM105" s="14"/>
      <c r="EN105" s="14"/>
      <c r="EO105" s="14"/>
      <c r="EP105" s="14"/>
      <c r="EQ105" s="14"/>
      <c r="ER105" s="14"/>
      <c r="ES105" s="4"/>
      <c r="ET105" s="4"/>
      <c r="EU105" s="4"/>
      <c r="EV105" s="4"/>
      <c r="EW105" s="4"/>
      <c r="EX105" s="4">
        <v>175000</v>
      </c>
      <c r="EY105" s="4"/>
      <c r="FE105" s="113"/>
      <c r="FF105" s="110"/>
      <c r="FG105" s="111"/>
      <c r="FH105" s="107"/>
      <c r="FK105" s="5"/>
    </row>
    <row r="106" spans="1:177">
      <c r="A106" t="s">
        <v>48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>
        <v>452500</v>
      </c>
      <c r="EK106" s="14">
        <v>422600</v>
      </c>
      <c r="EL106" s="14">
        <v>426000</v>
      </c>
      <c r="EM106" s="14"/>
      <c r="EN106" s="14"/>
      <c r="EO106" s="14"/>
      <c r="EP106" s="14"/>
      <c r="EQ106" s="14"/>
      <c r="ER106" s="14"/>
      <c r="ES106" s="4"/>
      <c r="ET106" s="4"/>
      <c r="EU106" s="4"/>
      <c r="EV106" s="4"/>
      <c r="EW106" s="4"/>
      <c r="EX106" s="4">
        <v>456000</v>
      </c>
      <c r="EY106" s="4"/>
      <c r="FE106" s="113"/>
      <c r="FF106" s="110"/>
      <c r="FG106" s="108"/>
      <c r="FH106" s="107"/>
      <c r="FK106" s="5"/>
    </row>
    <row r="107" spans="1:177">
      <c r="A107" t="s">
        <v>49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>
        <v>381800</v>
      </c>
      <c r="EK107" s="14">
        <v>391100</v>
      </c>
      <c r="EL107" s="14">
        <v>351000</v>
      </c>
      <c r="EM107" s="14"/>
      <c r="EN107" s="14"/>
      <c r="EO107" s="14"/>
      <c r="EP107" s="14"/>
      <c r="EQ107" s="14"/>
      <c r="ER107" s="14"/>
      <c r="ES107" s="4"/>
      <c r="ET107" s="4"/>
      <c r="EU107" s="4"/>
      <c r="EV107" s="4"/>
      <c r="EW107" s="4"/>
      <c r="EX107" s="4">
        <v>382000</v>
      </c>
      <c r="EY107" s="4"/>
      <c r="FE107" s="113"/>
      <c r="FF107" s="110"/>
      <c r="FG107" s="112"/>
      <c r="FH107" s="107"/>
      <c r="FK107" s="5"/>
    </row>
    <row r="108" spans="1:177">
      <c r="A108" t="s">
        <v>50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>
        <v>1198700</v>
      </c>
      <c r="EK108" s="14">
        <v>1158400</v>
      </c>
      <c r="EL108" s="14">
        <v>1166000</v>
      </c>
      <c r="EM108" s="14"/>
      <c r="EN108" s="14"/>
      <c r="EO108" s="14"/>
      <c r="EP108" s="14"/>
      <c r="EQ108" s="14"/>
      <c r="ER108" s="14"/>
      <c r="ES108" s="4"/>
      <c r="ET108" s="4"/>
      <c r="EU108" s="4"/>
      <c r="EV108" s="4"/>
      <c r="EW108" s="4"/>
      <c r="EX108" s="4">
        <v>1199000</v>
      </c>
      <c r="EY108" s="4"/>
      <c r="FE108" s="113"/>
      <c r="FF108" s="110"/>
      <c r="FG108" s="112"/>
      <c r="FH108" s="107"/>
      <c r="FK108" s="5"/>
    </row>
    <row r="109" spans="1:177">
      <c r="A109" t="s">
        <v>1</v>
      </c>
      <c r="EJ109" s="14">
        <v>2207500</v>
      </c>
      <c r="EK109" s="14">
        <v>2135800</v>
      </c>
      <c r="EL109" s="14">
        <v>2125000</v>
      </c>
      <c r="ES109" s="4"/>
      <c r="ET109" s="4"/>
      <c r="EU109" s="4"/>
      <c r="EV109" s="4"/>
      <c r="EW109" s="4"/>
      <c r="EX109" s="14">
        <v>2212000</v>
      </c>
      <c r="EY109" s="4"/>
      <c r="FE109" s="113"/>
      <c r="FF109" s="110"/>
      <c r="FG109" s="110"/>
      <c r="FH109" s="107"/>
      <c r="FK109" s="5"/>
    </row>
    <row r="110" spans="1:177">
      <c r="ES110" s="4"/>
      <c r="ET110" s="4"/>
      <c r="EU110" s="4"/>
      <c r="EV110" s="4"/>
      <c r="EW110" s="4"/>
      <c r="EX110" s="4"/>
      <c r="EY110" s="4"/>
      <c r="FE110" s="113"/>
      <c r="FF110" s="110"/>
      <c r="FG110" s="108"/>
      <c r="FH110" s="107"/>
      <c r="FK110" s="5"/>
    </row>
    <row r="111" spans="1:177">
      <c r="A111" t="s">
        <v>51</v>
      </c>
      <c r="C111" t="s">
        <v>52</v>
      </c>
      <c r="ES111" s="4"/>
      <c r="ET111" s="4"/>
      <c r="EU111" s="4"/>
      <c r="EV111" s="4"/>
      <c r="EW111" s="4"/>
      <c r="EX111" s="4"/>
      <c r="EY111" s="4"/>
      <c r="FE111" s="113"/>
      <c r="FF111" s="110"/>
      <c r="FG111" s="108"/>
      <c r="FH111" s="107"/>
      <c r="FK111" s="5"/>
    </row>
    <row r="112" spans="1:177">
      <c r="A112" s="4" t="s">
        <v>47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>
        <v>47900</v>
      </c>
      <c r="EG112" s="4">
        <v>47600</v>
      </c>
      <c r="EH112" s="4">
        <v>50000</v>
      </c>
      <c r="EI112" s="4">
        <v>49000</v>
      </c>
      <c r="EJ112" s="4">
        <v>58600</v>
      </c>
      <c r="EK112" s="4">
        <v>55200</v>
      </c>
      <c r="EL112" s="4">
        <v>48700</v>
      </c>
      <c r="EM112" s="4">
        <v>45500</v>
      </c>
      <c r="EN112" s="4">
        <v>44600</v>
      </c>
      <c r="EO112" s="4">
        <v>42700</v>
      </c>
      <c r="EP112" s="4">
        <v>41300</v>
      </c>
      <c r="EQ112" s="4">
        <v>45700</v>
      </c>
      <c r="ER112" s="4">
        <v>61000</v>
      </c>
      <c r="ES112" s="4">
        <v>74000</v>
      </c>
      <c r="ET112" s="4">
        <v>85000</v>
      </c>
      <c r="EU112" s="4">
        <v>85000</v>
      </c>
      <c r="EV112" s="4">
        <v>79000</v>
      </c>
      <c r="EW112" s="4">
        <v>94000</v>
      </c>
      <c r="EX112" s="4">
        <v>77000</v>
      </c>
      <c r="EY112" s="4"/>
      <c r="EZ112" s="9" t="s">
        <v>27</v>
      </c>
      <c r="FA112" s="4"/>
      <c r="FB112" s="4"/>
      <c r="FC112" s="4"/>
      <c r="FD112" s="4"/>
      <c r="FE112" s="113"/>
      <c r="FF112" s="110"/>
      <c r="FG112" s="108"/>
      <c r="FH112" s="107"/>
      <c r="FI112" s="4"/>
      <c r="FJ112" s="4"/>
      <c r="FK112" s="16"/>
      <c r="FL112" s="16"/>
    </row>
    <row r="113" spans="1:168">
      <c r="A113" s="4" t="s">
        <v>49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>
        <v>108900</v>
      </c>
      <c r="EG113" s="4">
        <v>115000</v>
      </c>
      <c r="EH113" s="4">
        <v>128000</v>
      </c>
      <c r="EI113" s="4">
        <v>149200</v>
      </c>
      <c r="EJ113" s="4">
        <v>171000</v>
      </c>
      <c r="EK113" s="4">
        <v>159000</v>
      </c>
      <c r="EL113" s="4">
        <v>199500</v>
      </c>
      <c r="EM113" s="4">
        <v>210500</v>
      </c>
      <c r="EN113" s="4">
        <v>208800</v>
      </c>
      <c r="EO113" s="4">
        <v>201600</v>
      </c>
      <c r="EP113" s="4">
        <v>206000</v>
      </c>
      <c r="EQ113" s="4">
        <v>195400</v>
      </c>
      <c r="ER113" s="4">
        <v>202900</v>
      </c>
      <c r="ES113" s="4">
        <v>206300</v>
      </c>
      <c r="ET113" s="4">
        <v>188000</v>
      </c>
      <c r="EU113" s="4">
        <v>204100</v>
      </c>
      <c r="EV113" s="4">
        <v>218400</v>
      </c>
      <c r="EW113" s="4">
        <v>188500</v>
      </c>
      <c r="EX113" s="4">
        <v>185900</v>
      </c>
      <c r="EY113" s="4"/>
      <c r="EZ113" s="4"/>
      <c r="FA113" s="4"/>
      <c r="FB113" s="4"/>
      <c r="FC113" s="4"/>
      <c r="FD113" s="4"/>
      <c r="FE113" s="113"/>
      <c r="FF113" s="110"/>
      <c r="FG113" s="108"/>
      <c r="FH113" s="107"/>
      <c r="FI113" s="4"/>
      <c r="FJ113" s="4"/>
      <c r="FK113" s="16"/>
      <c r="FL113" s="16"/>
    </row>
    <row r="114" spans="1:168">
      <c r="A114" s="4" t="s">
        <v>50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>
        <v>1130700</v>
      </c>
      <c r="EG114" s="4">
        <v>1166600</v>
      </c>
      <c r="EH114" s="4">
        <v>1172400</v>
      </c>
      <c r="EI114" s="4">
        <v>1179200</v>
      </c>
      <c r="EJ114" s="4">
        <v>1233500</v>
      </c>
      <c r="EK114" s="4">
        <v>1218400</v>
      </c>
      <c r="EL114" s="4">
        <v>1217300</v>
      </c>
      <c r="EM114" s="4">
        <v>1209900</v>
      </c>
      <c r="EN114" s="4">
        <v>1142300</v>
      </c>
      <c r="EO114" s="4">
        <v>1159600</v>
      </c>
      <c r="EP114" s="4">
        <v>1102600</v>
      </c>
      <c r="EQ114" s="4">
        <v>1106800</v>
      </c>
      <c r="ER114" s="4">
        <v>1113800</v>
      </c>
      <c r="ES114" s="4">
        <v>1118800</v>
      </c>
      <c r="ET114" s="4">
        <v>1144800</v>
      </c>
      <c r="EU114" s="4">
        <v>1127000</v>
      </c>
      <c r="EV114" s="4">
        <v>1179700</v>
      </c>
      <c r="EW114" s="4">
        <v>1156400</v>
      </c>
      <c r="EX114" s="4">
        <v>1114900</v>
      </c>
      <c r="EY114" s="4"/>
      <c r="EZ114" s="4"/>
      <c r="FA114" s="4"/>
      <c r="FB114" s="4"/>
      <c r="FC114" s="4"/>
      <c r="FD114" s="4"/>
      <c r="FE114" s="113"/>
      <c r="FF114" s="110"/>
      <c r="FG114" s="108"/>
      <c r="FH114" s="107"/>
      <c r="FI114" s="4"/>
      <c r="FJ114" s="4"/>
      <c r="FK114" s="16"/>
      <c r="FL114" s="16"/>
    </row>
    <row r="115" spans="1:168">
      <c r="A115" s="4" t="s">
        <v>48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>
        <v>489600</v>
      </c>
      <c r="EG115" s="4">
        <v>504500</v>
      </c>
      <c r="EH115" s="4">
        <v>502600</v>
      </c>
      <c r="EI115" s="4">
        <v>525800</v>
      </c>
      <c r="EJ115" s="4">
        <v>550300</v>
      </c>
      <c r="EK115" s="4">
        <v>637500</v>
      </c>
      <c r="EL115" s="4">
        <v>529700</v>
      </c>
      <c r="EM115" s="4">
        <v>523800</v>
      </c>
      <c r="EN115" s="4">
        <v>489100</v>
      </c>
      <c r="EO115" s="4">
        <v>470000</v>
      </c>
      <c r="EP115" s="4">
        <v>504300</v>
      </c>
      <c r="EQ115" s="4">
        <v>528900</v>
      </c>
      <c r="ER115" s="4">
        <v>575800</v>
      </c>
      <c r="ES115" s="4">
        <v>577400</v>
      </c>
      <c r="ET115" s="4">
        <v>577300</v>
      </c>
      <c r="EU115" s="4">
        <v>575800</v>
      </c>
      <c r="EV115" s="4">
        <v>606600</v>
      </c>
      <c r="EW115" s="4">
        <v>614700</v>
      </c>
      <c r="EX115" s="4">
        <v>589200</v>
      </c>
      <c r="EY115" s="4"/>
      <c r="EZ115" s="4"/>
      <c r="FA115" s="4"/>
      <c r="FB115" s="4"/>
      <c r="FC115" s="4"/>
      <c r="FD115" s="4"/>
      <c r="FE115" s="4"/>
      <c r="FF115" s="110"/>
      <c r="FG115" s="108"/>
      <c r="FH115" s="107"/>
      <c r="FI115" s="4"/>
      <c r="FJ115" s="4"/>
      <c r="FK115" s="16"/>
      <c r="FL115" s="16"/>
    </row>
    <row r="116" spans="1:168">
      <c r="FF116" s="110"/>
      <c r="FG116" s="108"/>
      <c r="FH116" s="107"/>
      <c r="FK116" s="5"/>
    </row>
    <row r="117" spans="1:168">
      <c r="A117" s="4" t="s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>
        <v>1777100</v>
      </c>
      <c r="EG117" s="4">
        <v>1833700</v>
      </c>
      <c r="EH117" s="4">
        <v>1853000</v>
      </c>
      <c r="EI117" s="4">
        <v>1903200</v>
      </c>
      <c r="EJ117" s="4">
        <v>2013400</v>
      </c>
      <c r="EK117" s="4">
        <v>2070100</v>
      </c>
      <c r="EL117" s="4">
        <v>1995200</v>
      </c>
      <c r="EM117" s="4">
        <v>1989700</v>
      </c>
      <c r="EN117" s="4">
        <v>1884800</v>
      </c>
      <c r="EO117" s="4">
        <v>1873900</v>
      </c>
      <c r="EP117" s="4">
        <v>1854200</v>
      </c>
      <c r="EQ117" s="4">
        <v>1876800</v>
      </c>
      <c r="ER117" s="4">
        <v>1953500</v>
      </c>
      <c r="ES117" s="4">
        <v>1976500</v>
      </c>
      <c r="ET117" s="4">
        <v>1995100</v>
      </c>
      <c r="EU117" s="4">
        <v>1991900</v>
      </c>
      <c r="EV117" s="4">
        <v>2083700</v>
      </c>
      <c r="EW117" s="4">
        <v>2053600</v>
      </c>
      <c r="EX117" s="4">
        <v>1967000</v>
      </c>
      <c r="EY117" s="4"/>
      <c r="EZ117" s="4"/>
      <c r="FA117" s="4"/>
      <c r="FB117" s="4"/>
      <c r="FC117" s="4"/>
      <c r="FD117" s="4"/>
      <c r="FE117" s="4"/>
      <c r="FF117" s="4"/>
      <c r="FG117" s="4"/>
      <c r="FH117" s="107"/>
      <c r="FI117" s="4"/>
      <c r="FJ117" s="4"/>
      <c r="FK117" s="16"/>
      <c r="FL117" s="16"/>
    </row>
    <row r="118" spans="1:168">
      <c r="ES118" s="4"/>
      <c r="ET118" s="4"/>
      <c r="EU118" s="4"/>
      <c r="EV118" s="4"/>
      <c r="EW118" s="4"/>
      <c r="EX118" s="4"/>
      <c r="EY118" s="4"/>
      <c r="FK118" s="5"/>
    </row>
    <row r="119" spans="1:168">
      <c r="A119" t="s">
        <v>56</v>
      </c>
      <c r="C119" t="s">
        <v>52</v>
      </c>
      <c r="ES119" s="4"/>
      <c r="ET119" s="4"/>
      <c r="EU119" s="4"/>
      <c r="EV119" s="4"/>
      <c r="EW119" s="4"/>
      <c r="EX119" s="4"/>
      <c r="EY119" s="4"/>
      <c r="FK119" s="5"/>
    </row>
    <row r="120" spans="1:168">
      <c r="A120" t="s">
        <v>54</v>
      </c>
      <c r="EN120" s="4">
        <v>2058</v>
      </c>
      <c r="EO120" s="4">
        <v>2055</v>
      </c>
      <c r="EP120" s="4">
        <v>2024</v>
      </c>
      <c r="EQ120" s="4">
        <v>2042</v>
      </c>
      <c r="ER120" s="4">
        <v>2122</v>
      </c>
      <c r="ES120" s="4">
        <v>2143</v>
      </c>
      <c r="ET120" s="4">
        <v>2176</v>
      </c>
      <c r="EU120" s="4">
        <v>2161</v>
      </c>
      <c r="EV120" s="4">
        <v>2261</v>
      </c>
      <c r="EW120" s="4">
        <v>2232</v>
      </c>
      <c r="EX120" s="4">
        <v>2153</v>
      </c>
      <c r="EY120" s="4">
        <v>2087</v>
      </c>
      <c r="EZ120" s="4">
        <v>2010</v>
      </c>
      <c r="FK120" s="5"/>
    </row>
    <row r="121" spans="1:168">
      <c r="A121" t="s">
        <v>53</v>
      </c>
      <c r="EN121" s="4">
        <v>743</v>
      </c>
      <c r="EO121" s="4">
        <v>747</v>
      </c>
      <c r="EP121" s="4">
        <v>769</v>
      </c>
      <c r="EQ121" s="4">
        <v>778</v>
      </c>
      <c r="ER121" s="4">
        <v>794</v>
      </c>
      <c r="ES121" s="4">
        <v>787</v>
      </c>
      <c r="ET121" s="4">
        <v>808</v>
      </c>
      <c r="EU121" s="4">
        <v>818</v>
      </c>
      <c r="EV121" s="4">
        <v>853</v>
      </c>
      <c r="EW121" s="4">
        <v>842</v>
      </c>
      <c r="EX121" s="4">
        <v>846</v>
      </c>
      <c r="EY121" s="4">
        <v>950</v>
      </c>
      <c r="EZ121">
        <v>821</v>
      </c>
      <c r="FK121" s="5"/>
    </row>
    <row r="122" spans="1:168">
      <c r="A122" t="s">
        <v>55</v>
      </c>
      <c r="EN122" s="4">
        <v>724</v>
      </c>
      <c r="EO122" s="4">
        <v>841</v>
      </c>
      <c r="EP122" s="4">
        <v>782</v>
      </c>
      <c r="EQ122" s="4">
        <v>747</v>
      </c>
      <c r="ER122" s="4">
        <v>802</v>
      </c>
      <c r="ES122" s="4">
        <v>817</v>
      </c>
      <c r="ET122" s="4">
        <v>854</v>
      </c>
      <c r="EU122" s="4">
        <v>855</v>
      </c>
      <c r="EV122" s="4">
        <v>802</v>
      </c>
      <c r="EW122" s="4">
        <v>811</v>
      </c>
      <c r="EX122" s="4">
        <v>831</v>
      </c>
      <c r="EY122" s="4">
        <v>827</v>
      </c>
      <c r="EZ122">
        <v>790</v>
      </c>
      <c r="FK122" s="5"/>
    </row>
    <row r="123" spans="1:168"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FK123" s="5"/>
    </row>
    <row r="124" spans="1:168">
      <c r="A124" t="s">
        <v>1</v>
      </c>
      <c r="EN124" s="4">
        <v>3525</v>
      </c>
      <c r="EO124" s="4">
        <v>3643</v>
      </c>
      <c r="EP124" s="4">
        <v>3575</v>
      </c>
      <c r="EQ124" s="4">
        <v>3567</v>
      </c>
      <c r="ER124" s="4">
        <v>3718</v>
      </c>
      <c r="ES124" s="4">
        <v>3747</v>
      </c>
      <c r="ET124" s="4">
        <v>3838</v>
      </c>
      <c r="EU124" s="4">
        <v>3834</v>
      </c>
      <c r="EV124" s="4">
        <v>3916</v>
      </c>
      <c r="EW124" s="4">
        <v>3885</v>
      </c>
      <c r="EX124" s="4">
        <v>3830</v>
      </c>
      <c r="EY124" s="4">
        <v>3864</v>
      </c>
      <c r="EZ124" s="4">
        <v>3621</v>
      </c>
      <c r="FK124" s="5"/>
    </row>
    <row r="125" spans="1:168">
      <c r="ES125" s="4"/>
      <c r="ET125" s="4"/>
      <c r="EU125" s="4"/>
      <c r="EV125" s="4"/>
      <c r="EW125" s="4"/>
      <c r="EX125" s="4"/>
      <c r="EY125" s="4"/>
      <c r="FK125" s="5"/>
    </row>
    <row r="126" spans="1:168">
      <c r="ES126" s="4"/>
      <c r="ET126" s="4"/>
      <c r="EU126" s="4"/>
      <c r="EV126" s="4"/>
      <c r="EW126" s="4"/>
      <c r="EX126" s="4"/>
      <c r="EY126" s="4"/>
      <c r="FK126" s="5"/>
    </row>
    <row r="127" spans="1:168">
      <c r="EY127" s="4"/>
      <c r="FK127" s="5"/>
    </row>
    <row r="128" spans="1:168">
      <c r="A128" s="4" t="s">
        <v>36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>
        <v>1149668</v>
      </c>
      <c r="EI128" s="4">
        <v>1070595</v>
      </c>
      <c r="EJ128" s="4">
        <v>1094672</v>
      </c>
      <c r="EK128" s="4"/>
      <c r="EL128" s="4"/>
      <c r="EM128" s="4">
        <v>929067</v>
      </c>
      <c r="EN128" s="4">
        <v>1080256</v>
      </c>
      <c r="EO128" s="4">
        <v>1109027</v>
      </c>
      <c r="EP128" s="4">
        <v>1068074</v>
      </c>
      <c r="EQ128" s="4">
        <v>946792</v>
      </c>
      <c r="ER128" s="4">
        <v>1095000</v>
      </c>
      <c r="ES128" s="4">
        <v>1070000</v>
      </c>
      <c r="ET128" s="4">
        <v>1147638</v>
      </c>
      <c r="EU128" s="4">
        <v>1114813</v>
      </c>
      <c r="EV128" s="4">
        <v>1147017</v>
      </c>
      <c r="EW128" s="4">
        <v>1147017</v>
      </c>
      <c r="EX128" s="4">
        <v>971515</v>
      </c>
      <c r="EY128" s="4">
        <v>962596</v>
      </c>
      <c r="EZ128" s="4">
        <v>1119302</v>
      </c>
      <c r="FA128" s="4">
        <v>1170206</v>
      </c>
      <c r="FB128" s="4">
        <v>1124449</v>
      </c>
      <c r="FC128" s="4">
        <v>1063395</v>
      </c>
      <c r="FD128" s="4"/>
      <c r="FE128" s="4"/>
      <c r="FF128" s="4"/>
      <c r="FG128" s="4"/>
      <c r="FH128" s="4"/>
      <c r="FI128" s="4"/>
      <c r="FJ128" s="4"/>
      <c r="FK128" s="16"/>
      <c r="FL128" s="16"/>
    </row>
    <row r="129" spans="3:168">
      <c r="FK129" s="5"/>
    </row>
    <row r="130" spans="3:168"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FK130" s="6"/>
      <c r="FL130" s="71"/>
    </row>
    <row r="131" spans="3:168">
      <c r="C131" t="s">
        <v>37</v>
      </c>
      <c r="CT131" s="14">
        <v>1529000</v>
      </c>
      <c r="CU131" s="14">
        <v>1536000</v>
      </c>
      <c r="CV131" s="14">
        <v>1377000</v>
      </c>
      <c r="CW131" s="14">
        <v>1576000</v>
      </c>
      <c r="CX131" s="14">
        <v>1582000</v>
      </c>
      <c r="CY131" s="14">
        <v>1585000</v>
      </c>
      <c r="CZ131" s="14">
        <v>1570000</v>
      </c>
      <c r="DA131" s="14">
        <v>1509000</v>
      </c>
      <c r="DB131" s="14">
        <v>1376000</v>
      </c>
      <c r="DC131" s="14">
        <v>1608000</v>
      </c>
      <c r="DD131" s="14">
        <v>1720000</v>
      </c>
      <c r="DE131" s="14">
        <v>1765000</v>
      </c>
      <c r="DF131" s="14">
        <v>2239000</v>
      </c>
      <c r="DG131" s="14">
        <v>2687000</v>
      </c>
      <c r="DH131" s="14">
        <v>2917000</v>
      </c>
      <c r="DI131" s="14">
        <v>3621000</v>
      </c>
      <c r="DJ131" s="14">
        <v>4034000</v>
      </c>
      <c r="DK131" s="14">
        <v>3891000</v>
      </c>
      <c r="DL131" s="14">
        <v>3339000</v>
      </c>
      <c r="DM131" s="14">
        <v>2700000</v>
      </c>
      <c r="DN131" s="14">
        <v>2361000</v>
      </c>
      <c r="DO131" s="14">
        <v>2544000</v>
      </c>
      <c r="DP131" s="14">
        <v>2713000</v>
      </c>
      <c r="DQ131" s="14">
        <v>2661000</v>
      </c>
      <c r="DR131" s="14">
        <v>2780000</v>
      </c>
      <c r="DS131" s="14">
        <v>3025000</v>
      </c>
      <c r="DT131" s="14">
        <v>2975000</v>
      </c>
      <c r="DU131" s="14">
        <v>3187000</v>
      </c>
      <c r="DV131" s="14">
        <v>3250000</v>
      </c>
      <c r="DW131" s="14">
        <v>2959000</v>
      </c>
      <c r="DX131" s="14">
        <v>2529000</v>
      </c>
      <c r="DY131" s="14">
        <v>2395000</v>
      </c>
      <c r="DZ131" s="14">
        <v>2228000</v>
      </c>
      <c r="EA131" s="14">
        <v>2414000</v>
      </c>
      <c r="EB131" s="14">
        <v>2568000</v>
      </c>
      <c r="EC131" s="14">
        <v>2409000</v>
      </c>
      <c r="ED131" s="14">
        <v>2355000</v>
      </c>
      <c r="EE131" s="14">
        <v>2523000</v>
      </c>
      <c r="EF131" s="14">
        <v>2637000</v>
      </c>
      <c r="EG131" s="14">
        <v>2960000</v>
      </c>
      <c r="EH131" s="14">
        <v>2893000</v>
      </c>
      <c r="EI131" s="14">
        <v>2411000</v>
      </c>
      <c r="EJ131" s="14">
        <v>2262000</v>
      </c>
      <c r="EK131" s="14">
        <v>2233000</v>
      </c>
      <c r="EL131" s="14">
        <v>2477000</v>
      </c>
      <c r="EM131" s="14">
        <v>2995000</v>
      </c>
      <c r="EN131" s="14">
        <v>3238000</v>
      </c>
      <c r="EO131" s="14">
        <v>3065000</v>
      </c>
      <c r="EP131" s="14">
        <v>2824000</v>
      </c>
      <c r="EQ131" s="14">
        <v>2687000</v>
      </c>
      <c r="ER131" s="14">
        <v>2583000</v>
      </c>
      <c r="ES131" s="14">
        <v>2780000</v>
      </c>
      <c r="ET131" s="14">
        <v>2663000</v>
      </c>
      <c r="EU131" s="14">
        <v>2373000</v>
      </c>
      <c r="EV131" s="14">
        <v>2247000</v>
      </c>
      <c r="EW131" s="14">
        <v>2177000</v>
      </c>
      <c r="EX131" s="14">
        <v>2070000</v>
      </c>
      <c r="EY131" s="14">
        <v>2170000</v>
      </c>
      <c r="FK131" s="5"/>
    </row>
    <row r="132" spans="3:168">
      <c r="C132" t="s">
        <v>38</v>
      </c>
      <c r="CT132" s="14">
        <v>1745000</v>
      </c>
      <c r="CU132" s="14">
        <v>1774000</v>
      </c>
      <c r="CV132" s="14">
        <v>1816000</v>
      </c>
      <c r="CW132" s="14">
        <v>1851000</v>
      </c>
      <c r="CX132" s="14">
        <v>1875000</v>
      </c>
      <c r="CY132" s="14">
        <v>1944000</v>
      </c>
      <c r="CZ132" s="14">
        <v>2001000</v>
      </c>
      <c r="DA132" s="14">
        <v>1987000</v>
      </c>
      <c r="DB132" s="14">
        <v>2155000</v>
      </c>
      <c r="DC132" s="14">
        <v>2165000</v>
      </c>
      <c r="DD132" s="14">
        <v>2049000</v>
      </c>
      <c r="DE132" s="14">
        <v>1954000</v>
      </c>
      <c r="DF132" s="14">
        <v>1874000</v>
      </c>
      <c r="DG132" s="14">
        <v>1874000</v>
      </c>
      <c r="DH132" s="14">
        <v>1739000</v>
      </c>
      <c r="DI132" s="14">
        <v>1552000</v>
      </c>
      <c r="DJ132" s="14">
        <v>1651000</v>
      </c>
      <c r="DK132" s="14">
        <v>1856000</v>
      </c>
      <c r="DL132" s="14">
        <v>1872000</v>
      </c>
      <c r="DM132" s="14">
        <v>1896000</v>
      </c>
      <c r="DN132" s="14">
        <v>1952000</v>
      </c>
      <c r="DO132" s="14">
        <v>1948000</v>
      </c>
      <c r="DP132" s="14">
        <v>1850000</v>
      </c>
      <c r="DQ132" s="14">
        <v>1804000</v>
      </c>
      <c r="DR132" s="14">
        <v>1791000</v>
      </c>
      <c r="DS132" s="14">
        <v>1915000</v>
      </c>
      <c r="DT132" s="14">
        <v>1856000</v>
      </c>
      <c r="DU132" s="14">
        <v>1783000</v>
      </c>
      <c r="DV132" s="14">
        <v>1942000</v>
      </c>
      <c r="DW132" s="14">
        <v>2011000</v>
      </c>
      <c r="DX132" s="14">
        <v>2020000</v>
      </c>
      <c r="DY132" s="14">
        <v>2019000</v>
      </c>
      <c r="DZ132" s="14">
        <v>2005000</v>
      </c>
      <c r="EA132" s="14">
        <v>2055000</v>
      </c>
      <c r="EB132" s="14">
        <v>1996000</v>
      </c>
      <c r="EC132" s="14">
        <v>1847000</v>
      </c>
      <c r="ED132" s="14">
        <v>1811000</v>
      </c>
      <c r="EE132" s="14">
        <v>1761000</v>
      </c>
      <c r="EF132" s="14">
        <v>1852000</v>
      </c>
      <c r="EG132" s="14">
        <v>2014000</v>
      </c>
      <c r="EH132" s="14">
        <v>2121000</v>
      </c>
      <c r="EI132" s="14">
        <v>2044000</v>
      </c>
      <c r="EJ132" s="14">
        <v>2118000</v>
      </c>
      <c r="EK132" s="14">
        <v>2149000</v>
      </c>
      <c r="EL132" s="14">
        <v>2021000</v>
      </c>
      <c r="EM132" s="14">
        <v>1959000</v>
      </c>
      <c r="EN132" s="14">
        <v>1920000</v>
      </c>
      <c r="EO132" s="14">
        <v>1916000</v>
      </c>
      <c r="EP132" s="14">
        <v>1994000</v>
      </c>
      <c r="EQ132" s="14">
        <v>2021000</v>
      </c>
      <c r="ER132" s="14">
        <v>2033000</v>
      </c>
      <c r="ES132" s="14">
        <v>2022000</v>
      </c>
      <c r="ET132" s="14">
        <v>2065000</v>
      </c>
      <c r="EU132" s="14">
        <v>2060000</v>
      </c>
      <c r="EV132" s="14">
        <v>2108000</v>
      </c>
      <c r="EW132" s="14">
        <v>2094000</v>
      </c>
      <c r="EX132" s="14">
        <v>2113000</v>
      </c>
      <c r="EY132" s="14">
        <v>2025000</v>
      </c>
      <c r="FK132" s="5"/>
    </row>
    <row r="133" spans="3:168"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</row>
    <row r="134" spans="3:168">
      <c r="C134" t="s">
        <v>39</v>
      </c>
      <c r="CT134" s="14">
        <v>1536000</v>
      </c>
      <c r="CU134" s="14">
        <v>1377000</v>
      </c>
      <c r="CV134" s="14">
        <v>1576000</v>
      </c>
      <c r="CW134" s="14">
        <v>1582000</v>
      </c>
      <c r="CX134" s="14">
        <v>1585000</v>
      </c>
      <c r="CY134" s="14">
        <v>1570000</v>
      </c>
      <c r="CZ134" s="14">
        <v>1509000</v>
      </c>
      <c r="DA134" s="14">
        <v>1376000</v>
      </c>
      <c r="DB134" s="14">
        <v>1608000</v>
      </c>
      <c r="DC134" s="14">
        <v>1720000</v>
      </c>
      <c r="DD134" s="14">
        <v>1765000</v>
      </c>
      <c r="DE134" s="14">
        <v>2239000</v>
      </c>
      <c r="DF134" s="14">
        <v>2687000</v>
      </c>
      <c r="DG134" s="14">
        <v>2917000</v>
      </c>
      <c r="DH134" s="14">
        <v>3621000</v>
      </c>
      <c r="DI134" s="14">
        <v>4034000</v>
      </c>
      <c r="DJ134" s="14">
        <v>3891000</v>
      </c>
      <c r="DK134" s="14">
        <v>3339000</v>
      </c>
      <c r="DL134" s="14">
        <v>2700000</v>
      </c>
      <c r="DM134" s="14">
        <v>2361000</v>
      </c>
      <c r="DN134" s="14">
        <v>2544000</v>
      </c>
      <c r="DO134" s="14">
        <v>2713000</v>
      </c>
      <c r="DP134" s="14">
        <v>2661000</v>
      </c>
      <c r="DQ134" s="14">
        <v>2780000</v>
      </c>
      <c r="DR134" s="14">
        <v>3025000</v>
      </c>
      <c r="DS134" s="14">
        <v>2975000</v>
      </c>
      <c r="DT134" s="14">
        <v>3187000</v>
      </c>
      <c r="DU134" s="14">
        <v>3250000</v>
      </c>
      <c r="DV134" s="14">
        <v>2959000</v>
      </c>
      <c r="DW134" s="14">
        <v>2529000</v>
      </c>
      <c r="DX134" s="14">
        <v>2395000</v>
      </c>
      <c r="DY134" s="14">
        <v>2228000</v>
      </c>
      <c r="DZ134" s="14">
        <v>2414000</v>
      </c>
      <c r="EA134" s="14">
        <v>2568000</v>
      </c>
      <c r="EB134" s="14">
        <v>2409000</v>
      </c>
      <c r="EC134" s="14">
        <v>2355000</v>
      </c>
      <c r="ED134" s="14">
        <v>2523000</v>
      </c>
      <c r="EE134" s="14">
        <v>2637000</v>
      </c>
      <c r="EF134" s="14">
        <v>2960000</v>
      </c>
      <c r="EG134" s="14">
        <v>2893000</v>
      </c>
      <c r="EH134" s="14">
        <v>2411000</v>
      </c>
      <c r="EI134" s="14">
        <v>2262000</v>
      </c>
      <c r="EJ134" s="14">
        <v>2233000</v>
      </c>
      <c r="EK134" s="14">
        <v>2477000</v>
      </c>
      <c r="EL134" s="14">
        <v>2995000</v>
      </c>
      <c r="EM134" s="14">
        <v>3238000</v>
      </c>
      <c r="EN134" s="14">
        <v>3065000</v>
      </c>
      <c r="EO134" s="14">
        <v>2824000</v>
      </c>
      <c r="EP134" s="14">
        <v>2687000</v>
      </c>
      <c r="EQ134" s="14">
        <v>2583000</v>
      </c>
      <c r="ER134" s="14">
        <v>2780000</v>
      </c>
      <c r="ES134" s="14">
        <v>2663000</v>
      </c>
      <c r="ET134" s="14">
        <v>2373000</v>
      </c>
      <c r="EU134" s="14">
        <v>2247000</v>
      </c>
      <c r="EV134" s="14">
        <v>2177000</v>
      </c>
      <c r="EW134" s="14">
        <v>2070000</v>
      </c>
      <c r="EX134" s="14">
        <v>2170000</v>
      </c>
      <c r="EY134" s="14">
        <v>2165000</v>
      </c>
    </row>
    <row r="135" spans="3:168">
      <c r="C135" t="s">
        <v>40</v>
      </c>
      <c r="CT135" s="14">
        <v>1774000</v>
      </c>
      <c r="CU135" s="14">
        <v>1816000</v>
      </c>
      <c r="CV135" s="14">
        <v>1851000</v>
      </c>
      <c r="CW135" s="14">
        <v>1875000</v>
      </c>
      <c r="CX135" s="14">
        <v>1944000</v>
      </c>
      <c r="CY135" s="14">
        <v>2001000</v>
      </c>
      <c r="CZ135" s="14">
        <v>1987000</v>
      </c>
      <c r="DA135" s="14">
        <v>2155000</v>
      </c>
      <c r="DB135" s="14">
        <v>2165000</v>
      </c>
      <c r="DC135" s="14">
        <v>2049000</v>
      </c>
      <c r="DD135" s="14">
        <v>1954000</v>
      </c>
      <c r="DE135" s="14">
        <v>1874000</v>
      </c>
      <c r="DF135" s="14">
        <v>1874000</v>
      </c>
      <c r="DG135" s="14">
        <v>1739000</v>
      </c>
      <c r="DH135" s="14">
        <v>1552000</v>
      </c>
      <c r="DI135" s="14">
        <v>1651000</v>
      </c>
      <c r="DJ135" s="14">
        <v>1856000</v>
      </c>
      <c r="DK135" s="14">
        <v>1872000</v>
      </c>
      <c r="DL135" s="14">
        <v>1896000</v>
      </c>
      <c r="DM135" s="14">
        <v>1952000</v>
      </c>
      <c r="DN135" s="14">
        <v>1948000</v>
      </c>
      <c r="DO135" s="14">
        <v>1850000</v>
      </c>
      <c r="DP135" s="14">
        <v>1804000</v>
      </c>
      <c r="DQ135" s="14">
        <v>1791000</v>
      </c>
      <c r="DR135" s="14">
        <v>1915000</v>
      </c>
      <c r="DS135" s="14">
        <v>1856000</v>
      </c>
      <c r="DT135" s="14">
        <v>1783000</v>
      </c>
      <c r="DU135" s="14">
        <v>1942000</v>
      </c>
      <c r="DV135" s="14">
        <v>2011000</v>
      </c>
      <c r="DW135" s="14">
        <v>2020000</v>
      </c>
      <c r="DX135" s="14">
        <v>2019000</v>
      </c>
      <c r="DY135" s="14">
        <v>2005000</v>
      </c>
      <c r="DZ135" s="14">
        <v>2055000</v>
      </c>
      <c r="EA135" s="14">
        <v>1996000</v>
      </c>
      <c r="EB135" s="14">
        <v>1847000</v>
      </c>
      <c r="EC135" s="14">
        <v>1811000</v>
      </c>
      <c r="ED135" s="14">
        <v>1761000</v>
      </c>
      <c r="EE135" s="14">
        <v>1852000</v>
      </c>
      <c r="EF135" s="14">
        <v>2014000</v>
      </c>
      <c r="EG135" s="14">
        <v>2121000</v>
      </c>
      <c r="EH135" s="14">
        <v>2044000</v>
      </c>
      <c r="EI135" s="14">
        <v>2118000</v>
      </c>
      <c r="EJ135" s="14">
        <v>2149000</v>
      </c>
      <c r="EK135" s="14">
        <v>2021000</v>
      </c>
      <c r="EL135" s="14">
        <v>1959000</v>
      </c>
      <c r="EM135" s="14">
        <v>1920000</v>
      </c>
      <c r="EN135" s="14">
        <v>1916000</v>
      </c>
      <c r="EO135" s="14">
        <v>1994000</v>
      </c>
      <c r="EP135" s="14">
        <v>2021000</v>
      </c>
      <c r="EQ135" s="14">
        <v>2033000</v>
      </c>
      <c r="ER135" s="14">
        <v>2022000</v>
      </c>
      <c r="ES135" s="14">
        <v>2065000</v>
      </c>
      <c r="ET135" s="14">
        <v>2060000</v>
      </c>
      <c r="EU135" s="14">
        <v>2108000</v>
      </c>
      <c r="EV135" s="14">
        <v>2094000</v>
      </c>
      <c r="EW135" s="14">
        <v>2113000</v>
      </c>
      <c r="EX135" s="14">
        <v>2025000</v>
      </c>
      <c r="EY135" s="14">
        <v>2070000</v>
      </c>
    </row>
    <row r="137" spans="3:168">
      <c r="C137" t="s">
        <v>41</v>
      </c>
      <c r="CT137" s="14">
        <v>36000</v>
      </c>
      <c r="CU137" s="14">
        <v>-117000</v>
      </c>
      <c r="CV137" s="14">
        <v>234000</v>
      </c>
      <c r="CW137" s="14">
        <v>30000</v>
      </c>
      <c r="CX137" s="14">
        <v>72000</v>
      </c>
      <c r="CY137" s="14">
        <v>42000</v>
      </c>
      <c r="CZ137" s="14">
        <v>-75000</v>
      </c>
      <c r="DA137" s="14">
        <v>35000</v>
      </c>
      <c r="DB137" s="14">
        <v>242000</v>
      </c>
      <c r="DC137" s="14">
        <v>-4000</v>
      </c>
      <c r="DD137" s="14">
        <v>-50000</v>
      </c>
      <c r="DE137" s="14">
        <v>394000</v>
      </c>
      <c r="DF137" s="14">
        <v>448000</v>
      </c>
      <c r="DG137" s="14">
        <v>95000</v>
      </c>
      <c r="DH137" s="14">
        <v>517000</v>
      </c>
      <c r="DI137" s="14">
        <v>512000</v>
      </c>
      <c r="DJ137" s="14">
        <v>62000</v>
      </c>
      <c r="DK137" s="14">
        <v>-536000</v>
      </c>
      <c r="DL137" s="14">
        <v>-615000</v>
      </c>
      <c r="DM137" s="14">
        <v>-283000</v>
      </c>
      <c r="DN137" s="14">
        <v>179000</v>
      </c>
      <c r="DO137" s="14">
        <v>71000</v>
      </c>
      <c r="DP137" s="14">
        <v>-98000</v>
      </c>
      <c r="DQ137" s="14">
        <v>106000</v>
      </c>
      <c r="DR137" s="14">
        <v>369000</v>
      </c>
      <c r="DS137" s="14">
        <v>-109000</v>
      </c>
      <c r="DT137" s="14">
        <v>139000</v>
      </c>
      <c r="DU137" s="14">
        <v>222000</v>
      </c>
      <c r="DV137" s="14">
        <v>-222000</v>
      </c>
      <c r="DW137" s="14">
        <v>-421000</v>
      </c>
      <c r="DX137" s="14">
        <v>-135000</v>
      </c>
      <c r="DY137" s="14">
        <v>-181000</v>
      </c>
      <c r="DZ137" s="14">
        <v>236000</v>
      </c>
      <c r="EA137" s="14">
        <v>95000</v>
      </c>
      <c r="EB137" s="14">
        <v>-308000</v>
      </c>
      <c r="EC137" s="14">
        <v>-90000</v>
      </c>
      <c r="ED137" s="14">
        <v>118000</v>
      </c>
      <c r="EE137" s="14">
        <v>205000</v>
      </c>
      <c r="EF137" s="14">
        <v>485000</v>
      </c>
      <c r="EG137" s="14">
        <v>40000</v>
      </c>
      <c r="EH137" s="14">
        <v>-559000</v>
      </c>
      <c r="EI137" s="14">
        <v>-75000</v>
      </c>
      <c r="EJ137" s="14">
        <v>2000</v>
      </c>
      <c r="EK137" s="14">
        <v>116000</v>
      </c>
      <c r="EL137" s="14">
        <v>456000</v>
      </c>
      <c r="EM137" s="14">
        <v>204000</v>
      </c>
      <c r="EN137" s="14">
        <v>-177000</v>
      </c>
      <c r="EO137" s="14">
        <v>-163000</v>
      </c>
      <c r="EP137" s="14">
        <v>-110000</v>
      </c>
      <c r="EQ137" s="14">
        <v>-92000</v>
      </c>
      <c r="ER137" s="14">
        <v>186000</v>
      </c>
      <c r="ES137" s="14">
        <v>-74000</v>
      </c>
      <c r="ET137" s="14">
        <v>-295000</v>
      </c>
      <c r="EU137" s="14">
        <v>-78000</v>
      </c>
      <c r="EV137" s="14">
        <v>-84000</v>
      </c>
      <c r="EW137" s="14">
        <v>-88000</v>
      </c>
      <c r="EX137" s="14">
        <v>12000</v>
      </c>
      <c r="EY137" s="14">
        <v>40000</v>
      </c>
    </row>
    <row r="138" spans="3:168"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</row>
    <row r="139" spans="3:168"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</row>
    <row r="140" spans="3:168">
      <c r="C140" t="s">
        <v>5</v>
      </c>
      <c r="CT140" s="14">
        <v>2301000</v>
      </c>
      <c r="CU140" s="14">
        <v>2332000</v>
      </c>
      <c r="CV140" s="14">
        <v>2475000</v>
      </c>
      <c r="CW140" s="14">
        <v>2270000</v>
      </c>
      <c r="CX140" s="14">
        <v>2466000</v>
      </c>
      <c r="CY140" s="14">
        <v>2312000</v>
      </c>
      <c r="CZ140" s="14">
        <v>2306000</v>
      </c>
      <c r="DA140" s="14">
        <v>2362000</v>
      </c>
      <c r="DB140" s="14">
        <v>2520000</v>
      </c>
      <c r="DC140" s="14">
        <v>2426000</v>
      </c>
      <c r="DD140" s="14">
        <v>2453000</v>
      </c>
      <c r="DE140" s="14">
        <v>2345000</v>
      </c>
      <c r="DF140" s="14">
        <v>2199000</v>
      </c>
      <c r="DG140" s="14">
        <v>2170000</v>
      </c>
      <c r="DH140" s="14">
        <v>2345000</v>
      </c>
      <c r="DI140" s="14">
        <v>2156000</v>
      </c>
      <c r="DJ140" s="14">
        <v>2040000</v>
      </c>
      <c r="DK140" s="14">
        <v>2039000</v>
      </c>
      <c r="DL140" s="14">
        <v>2240000</v>
      </c>
      <c r="DM140" s="14">
        <v>2298000</v>
      </c>
      <c r="DN140" s="14">
        <v>2563000</v>
      </c>
      <c r="DO140" s="14">
        <v>2489000</v>
      </c>
      <c r="DP140" s="14">
        <v>2322000</v>
      </c>
      <c r="DQ140" s="14">
        <v>2441000</v>
      </c>
      <c r="DR140" s="14">
        <v>2318000</v>
      </c>
      <c r="DS140" s="14">
        <v>2366000</v>
      </c>
      <c r="DT140" s="14">
        <v>2500000</v>
      </c>
      <c r="DU140" s="14">
        <v>2361000</v>
      </c>
      <c r="DV140" s="14">
        <v>2478000</v>
      </c>
      <c r="DW140" s="14">
        <v>2346000</v>
      </c>
      <c r="DX140" s="14">
        <v>2320000</v>
      </c>
      <c r="DY140" s="14">
        <v>2447000</v>
      </c>
      <c r="DZ140" s="14">
        <v>2638000</v>
      </c>
      <c r="EA140" s="14">
        <v>2498000</v>
      </c>
      <c r="EB140" s="14">
        <v>2336000</v>
      </c>
      <c r="EC140" s="14">
        <v>2402000</v>
      </c>
      <c r="ED140" s="14">
        <v>2408000</v>
      </c>
      <c r="EE140" s="14">
        <v>2352000</v>
      </c>
      <c r="EF140" s="14">
        <v>2451000</v>
      </c>
      <c r="EG140" s="14">
        <v>2259000</v>
      </c>
      <c r="EH140" s="14">
        <v>2451000</v>
      </c>
      <c r="EI140" s="14">
        <v>2348000</v>
      </c>
      <c r="EJ140" s="14">
        <v>2356000</v>
      </c>
      <c r="EK140" s="14">
        <v>2378000</v>
      </c>
      <c r="EL140" s="14">
        <v>2553000</v>
      </c>
      <c r="EM140" s="14">
        <v>2330000</v>
      </c>
      <c r="EN140" s="14">
        <v>2281000</v>
      </c>
      <c r="EO140" s="14">
        <v>2274000</v>
      </c>
      <c r="EP140" s="14">
        <v>2365000</v>
      </c>
      <c r="EQ140" s="14">
        <v>2523000</v>
      </c>
      <c r="ER140" s="14">
        <v>2575000</v>
      </c>
      <c r="ES140" s="14">
        <v>2461000</v>
      </c>
      <c r="ET140" s="14">
        <v>2521000</v>
      </c>
      <c r="EU140" s="14">
        <v>2436000</v>
      </c>
      <c r="EV140" s="14">
        <v>2537000</v>
      </c>
      <c r="EW140" s="14">
        <v>2489000</v>
      </c>
      <c r="EX140" s="14">
        <v>2660000</v>
      </c>
      <c r="EY140" s="14">
        <v>2569000</v>
      </c>
    </row>
    <row r="141" spans="3:168">
      <c r="C141" t="s">
        <v>21</v>
      </c>
      <c r="CT141" s="14">
        <v>2345000</v>
      </c>
      <c r="CU141" s="14">
        <v>2555000</v>
      </c>
      <c r="CV141" s="14">
        <v>2325000</v>
      </c>
      <c r="CW141" s="14">
        <v>2311000</v>
      </c>
      <c r="CX141" s="14">
        <v>2514000</v>
      </c>
      <c r="CY141" s="14">
        <v>2378000</v>
      </c>
      <c r="CZ141" s="14">
        <v>2418000</v>
      </c>
      <c r="DA141" s="14">
        <v>2551000</v>
      </c>
      <c r="DB141" s="14">
        <v>2337000</v>
      </c>
      <c r="DC141" s="14">
        <v>2364000</v>
      </c>
      <c r="DD141" s="14">
        <v>2459000</v>
      </c>
      <c r="DE141" s="14">
        <v>1921000</v>
      </c>
      <c r="DF141" s="14">
        <v>1801000</v>
      </c>
      <c r="DG141" s="14">
        <v>1990000</v>
      </c>
      <c r="DH141" s="14">
        <v>1768000</v>
      </c>
      <c r="DI141" s="14">
        <v>1793000</v>
      </c>
      <c r="DJ141" s="14">
        <v>2233000</v>
      </c>
      <c r="DK141" s="14">
        <v>2642000</v>
      </c>
      <c r="DL141" s="14">
        <v>2929000</v>
      </c>
      <c r="DM141" s="14">
        <v>2687000</v>
      </c>
      <c r="DN141" s="14">
        <v>2430000</v>
      </c>
      <c r="DO141" s="14">
        <v>2370000</v>
      </c>
      <c r="DP141" s="14">
        <v>2424000</v>
      </c>
      <c r="DQ141" s="14">
        <v>2373000</v>
      </c>
      <c r="DR141" s="14">
        <v>2123000</v>
      </c>
      <c r="DS141" s="14">
        <v>2466000</v>
      </c>
      <c r="DT141" s="14">
        <v>2339000</v>
      </c>
      <c r="DU141" s="14">
        <v>2347000</v>
      </c>
      <c r="DV141" s="14">
        <v>2819000</v>
      </c>
      <c r="DW141" s="14">
        <v>2825000</v>
      </c>
      <c r="DX141" s="14">
        <v>2505000</v>
      </c>
      <c r="DY141" s="14">
        <v>2664000</v>
      </c>
      <c r="DZ141" s="14">
        <v>2502000</v>
      </c>
      <c r="EA141" s="14">
        <v>2394000</v>
      </c>
      <c r="EB141" s="14">
        <v>2544000</v>
      </c>
      <c r="EC141" s="14">
        <v>2506000</v>
      </c>
      <c r="ED141" s="14">
        <v>2190000</v>
      </c>
      <c r="EE141" s="14">
        <v>2270000</v>
      </c>
      <c r="EF141" s="14">
        <v>2123000</v>
      </c>
      <c r="EG141" s="14">
        <v>2343000</v>
      </c>
      <c r="EH141" s="14">
        <v>2931000</v>
      </c>
      <c r="EI141" s="14">
        <v>2500000</v>
      </c>
      <c r="EJ141" s="14">
        <v>2389000</v>
      </c>
      <c r="EK141" s="14">
        <v>2151000</v>
      </c>
      <c r="EL141" s="14">
        <v>2089000</v>
      </c>
      <c r="EM141" s="14">
        <v>2120000</v>
      </c>
      <c r="EN141" s="14">
        <v>2454000</v>
      </c>
      <c r="EO141" s="14">
        <v>2657000</v>
      </c>
      <c r="EP141" s="14">
        <v>2505000</v>
      </c>
      <c r="EQ141" s="14">
        <v>2637000</v>
      </c>
      <c r="ER141" s="14">
        <v>2377000</v>
      </c>
      <c r="ES141" s="14">
        <v>2575000</v>
      </c>
      <c r="ET141" s="14">
        <v>2811000</v>
      </c>
      <c r="EU141" s="14">
        <v>2558000</v>
      </c>
      <c r="EV141" s="14">
        <v>2614000</v>
      </c>
      <c r="EW141" s="14">
        <v>2576000</v>
      </c>
      <c r="EX141" s="14">
        <v>2559000</v>
      </c>
      <c r="EY141" s="14">
        <v>2572000</v>
      </c>
    </row>
    <row r="143" spans="3:168">
      <c r="C143" t="s">
        <v>42</v>
      </c>
      <c r="CT143" s="14">
        <v>-44000</v>
      </c>
      <c r="CU143" s="14">
        <v>-223000</v>
      </c>
      <c r="CV143" s="14">
        <v>150000</v>
      </c>
      <c r="CW143" s="14">
        <v>-41000</v>
      </c>
      <c r="CX143" s="14">
        <v>-48000</v>
      </c>
      <c r="CY143" s="14">
        <v>-66000</v>
      </c>
      <c r="CZ143" s="14">
        <v>-112000</v>
      </c>
      <c r="DA143" s="14">
        <v>-189000</v>
      </c>
      <c r="DB143" s="14">
        <v>183000</v>
      </c>
      <c r="DC143" s="14">
        <v>62000</v>
      </c>
      <c r="DD143" s="14">
        <v>-6000</v>
      </c>
      <c r="DE143" s="14">
        <v>424000</v>
      </c>
      <c r="DF143" s="14">
        <v>398000</v>
      </c>
      <c r="DG143" s="14">
        <v>180000</v>
      </c>
      <c r="DH143" s="14">
        <v>577000</v>
      </c>
      <c r="DI143" s="14">
        <v>363000</v>
      </c>
      <c r="DJ143" s="14">
        <v>-193000</v>
      </c>
      <c r="DK143" s="14">
        <v>-603000</v>
      </c>
      <c r="DL143" s="14">
        <v>-689000</v>
      </c>
      <c r="DM143" s="14">
        <v>-389000</v>
      </c>
      <c r="DN143" s="14">
        <v>133000</v>
      </c>
      <c r="DO143" s="14">
        <v>119000</v>
      </c>
      <c r="DP143" s="14">
        <v>-102000</v>
      </c>
      <c r="DQ143" s="14">
        <v>68000</v>
      </c>
      <c r="DR143" s="14">
        <v>195000</v>
      </c>
      <c r="DS143" s="14">
        <v>-100000</v>
      </c>
      <c r="DT143" s="14">
        <v>161000</v>
      </c>
      <c r="DU143" s="14">
        <v>14000</v>
      </c>
      <c r="DV143" s="14">
        <v>-341000</v>
      </c>
      <c r="DW143" s="14">
        <v>-479000</v>
      </c>
      <c r="DX143" s="14">
        <v>-185000</v>
      </c>
      <c r="DY143" s="14">
        <v>-217000</v>
      </c>
      <c r="DZ143" s="14">
        <v>136000</v>
      </c>
      <c r="EA143" s="14">
        <v>104000</v>
      </c>
      <c r="EB143" s="14">
        <v>-208000</v>
      </c>
      <c r="EC143" s="14">
        <v>-104000</v>
      </c>
      <c r="ED143" s="14">
        <v>218000</v>
      </c>
      <c r="EE143" s="14">
        <v>82000</v>
      </c>
      <c r="EF143" s="14">
        <v>328000</v>
      </c>
      <c r="EG143" s="14">
        <v>-84000</v>
      </c>
      <c r="EH143" s="14">
        <v>-480000</v>
      </c>
      <c r="EI143" s="14">
        <v>-152000</v>
      </c>
      <c r="EJ143" s="14">
        <v>-33000</v>
      </c>
      <c r="EK143" s="14">
        <v>227000</v>
      </c>
      <c r="EL143" s="14">
        <v>464000</v>
      </c>
      <c r="EM143" s="14">
        <v>210000</v>
      </c>
      <c r="EN143" s="14">
        <v>-173000</v>
      </c>
      <c r="EO143" s="14">
        <v>-383000</v>
      </c>
      <c r="EP143" s="14">
        <v>-140000</v>
      </c>
      <c r="EQ143" s="14">
        <v>-114000</v>
      </c>
      <c r="ER143" s="14">
        <v>198000</v>
      </c>
      <c r="ES143" s="14">
        <v>-114000</v>
      </c>
      <c r="ET143" s="14">
        <v>-290000</v>
      </c>
      <c r="EU143" s="14">
        <v>-122000</v>
      </c>
      <c r="EV143" s="14">
        <v>-77000</v>
      </c>
      <c r="EW143" s="14">
        <v>-87000</v>
      </c>
      <c r="EX143" s="14">
        <v>101000</v>
      </c>
      <c r="EY143" s="14">
        <v>-3000</v>
      </c>
    </row>
    <row r="145" spans="3:154">
      <c r="EF145" s="4"/>
      <c r="EG145" s="4"/>
      <c r="EH145" s="4"/>
      <c r="EI145" s="4"/>
      <c r="EJ145" s="4"/>
      <c r="EK145" s="4"/>
    </row>
    <row r="147" spans="3:154"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</row>
    <row r="148" spans="3:154">
      <c r="C148" t="s">
        <v>43</v>
      </c>
    </row>
    <row r="149" spans="3:154">
      <c r="C149" t="s">
        <v>5</v>
      </c>
      <c r="CZ149" s="14">
        <v>2351714.2857142859</v>
      </c>
      <c r="DA149" s="14">
        <v>2353000</v>
      </c>
      <c r="DB149" s="14">
        <v>2371555.5555555555</v>
      </c>
      <c r="DC149" s="14">
        <v>2377000</v>
      </c>
      <c r="DD149" s="14">
        <v>2383909.0909090908</v>
      </c>
      <c r="DE149" s="14">
        <v>2380666.6666666665</v>
      </c>
      <c r="DF149" s="14">
        <v>2372166.6666666665</v>
      </c>
      <c r="DG149" s="14">
        <v>2358666.6666666665</v>
      </c>
      <c r="DH149" s="14">
        <v>2347833.3333333335</v>
      </c>
      <c r="DI149" s="14">
        <v>2338333.3333333335</v>
      </c>
      <c r="DJ149" s="14">
        <v>2302833.3333333335</v>
      </c>
      <c r="DK149" s="14">
        <v>2280083.3333333335</v>
      </c>
      <c r="DL149" s="14">
        <v>2274583.3333333335</v>
      </c>
      <c r="DM149" s="14">
        <v>2269250</v>
      </c>
      <c r="DN149" s="14">
        <v>2272833.3333333335</v>
      </c>
      <c r="DO149" s="14">
        <v>2278083.3333333335</v>
      </c>
      <c r="DP149" s="14">
        <v>2267166.6666666665</v>
      </c>
      <c r="DQ149" s="14">
        <v>2275166.6666666665</v>
      </c>
      <c r="DR149" s="14">
        <v>2285083.3333333335</v>
      </c>
      <c r="DS149" s="14">
        <v>2301416.6666666665</v>
      </c>
      <c r="DT149" s="14">
        <v>2314333.3333333335</v>
      </c>
      <c r="DU149" s="14">
        <v>2331416.6666666665</v>
      </c>
      <c r="DV149" s="14">
        <v>2367916.6666666665</v>
      </c>
      <c r="DW149" s="14">
        <v>2393500</v>
      </c>
      <c r="DX149" s="14">
        <v>2400166.6666666665</v>
      </c>
      <c r="DY149" s="14">
        <v>2412583.3333333335</v>
      </c>
      <c r="DZ149" s="14">
        <v>2418833.3333333335</v>
      </c>
      <c r="EA149" s="14">
        <v>2419583.3333333335</v>
      </c>
      <c r="EB149" s="14">
        <v>2420750</v>
      </c>
      <c r="EC149" s="14">
        <v>2417500</v>
      </c>
      <c r="ED149" s="14">
        <v>2425000</v>
      </c>
      <c r="EE149" s="14">
        <v>2423833.3333333335</v>
      </c>
      <c r="EF149" s="14">
        <v>2419750</v>
      </c>
      <c r="EG149" s="14">
        <v>2411250</v>
      </c>
      <c r="EH149" s="14">
        <v>2409000</v>
      </c>
      <c r="EI149" s="14">
        <v>2409166.6666666665</v>
      </c>
      <c r="EJ149" s="14">
        <v>2412166.6666666665</v>
      </c>
      <c r="EK149" s="14">
        <v>2406416.6666666665</v>
      </c>
      <c r="EL149" s="14">
        <v>2399333.3333333335</v>
      </c>
      <c r="EM149" s="14">
        <v>2385333.3333333335</v>
      </c>
      <c r="EN149" s="14">
        <v>2380750</v>
      </c>
      <c r="EO149" s="14">
        <v>2370083.3333333335</v>
      </c>
      <c r="EP149" s="14">
        <v>2366500</v>
      </c>
      <c r="EQ149" s="14">
        <v>2380750</v>
      </c>
      <c r="ER149" s="14">
        <v>2391083.3333333335</v>
      </c>
      <c r="ES149" s="14">
        <v>2407916.6666666665</v>
      </c>
      <c r="ET149" s="14">
        <v>2413750</v>
      </c>
      <c r="EU149" s="14">
        <v>2421083.3333333335</v>
      </c>
      <c r="EV149" s="14">
        <v>2436166.6666666665</v>
      </c>
      <c r="EW149" s="14">
        <v>2445416.6666666665</v>
      </c>
      <c r="EX149" s="14">
        <v>2454333.3333333335</v>
      </c>
    </row>
    <row r="150" spans="3:154">
      <c r="C150" t="s">
        <v>21</v>
      </c>
      <c r="CZ150" s="14">
        <v>2406571.4285714286</v>
      </c>
      <c r="DA150" s="14">
        <v>2424625</v>
      </c>
      <c r="DB150" s="14">
        <v>2414888.888888889</v>
      </c>
      <c r="DC150" s="14">
        <v>2409800</v>
      </c>
      <c r="DD150" s="14">
        <v>2414272.7272727271</v>
      </c>
      <c r="DE150" s="14">
        <v>2373166.6666666665</v>
      </c>
      <c r="DF150" s="14">
        <v>2327833.3333333335</v>
      </c>
      <c r="DG150" s="14">
        <v>2280750</v>
      </c>
      <c r="DH150" s="14">
        <v>2234333.3333333335</v>
      </c>
      <c r="DI150" s="14">
        <v>2191166.6666666665</v>
      </c>
      <c r="DJ150" s="14">
        <v>2167750</v>
      </c>
      <c r="DK150" s="14">
        <v>2189750</v>
      </c>
      <c r="DL150" s="14">
        <v>2232333.3333333335</v>
      </c>
      <c r="DM150" s="14">
        <v>2243666.6666666665</v>
      </c>
      <c r="DN150" s="14">
        <v>2251416.6666666665</v>
      </c>
      <c r="DO150" s="14">
        <v>2251916.6666666665</v>
      </c>
      <c r="DP150" s="14">
        <v>2249000</v>
      </c>
      <c r="DQ150" s="14">
        <v>2286666.6666666665</v>
      </c>
      <c r="DR150" s="14">
        <v>2313500</v>
      </c>
      <c r="DS150" s="14">
        <v>2353166.6666666665</v>
      </c>
      <c r="DT150" s="14">
        <v>2400750</v>
      </c>
      <c r="DU150" s="14">
        <v>2446916.6666666665</v>
      </c>
      <c r="DV150" s="14">
        <v>2495750</v>
      </c>
      <c r="DW150" s="14">
        <v>2511000</v>
      </c>
      <c r="DX150" s="14">
        <v>2475666.6666666665</v>
      </c>
      <c r="DY150" s="14">
        <v>2473750</v>
      </c>
      <c r="DZ150" s="14">
        <v>2479750</v>
      </c>
      <c r="EA150" s="14">
        <v>2481750</v>
      </c>
      <c r="EB150" s="14">
        <v>2491750</v>
      </c>
      <c r="EC150" s="14">
        <v>2502833.3333333335</v>
      </c>
      <c r="ED150" s="14">
        <v>2508416.6666666665</v>
      </c>
      <c r="EE150" s="14">
        <v>2492083.3333333335</v>
      </c>
      <c r="EF150" s="14">
        <v>2474083.3333333335</v>
      </c>
      <c r="EG150" s="14">
        <v>2473750</v>
      </c>
      <c r="EH150" s="14">
        <v>2483083.3333333335</v>
      </c>
      <c r="EI150" s="14">
        <v>2456000</v>
      </c>
      <c r="EJ150" s="14">
        <v>2446333.3333333335</v>
      </c>
      <c r="EK150" s="14">
        <v>2403583.3333333335</v>
      </c>
      <c r="EL150" s="14">
        <v>2369166.6666666665</v>
      </c>
      <c r="EM150" s="14">
        <v>2346333.3333333335</v>
      </c>
      <c r="EN150" s="14">
        <v>2338833.3333333335</v>
      </c>
      <c r="EO150" s="14">
        <v>2351416.6666666665</v>
      </c>
      <c r="EP150" s="14">
        <v>2377666.6666666665</v>
      </c>
      <c r="EQ150" s="14">
        <v>2408250</v>
      </c>
      <c r="ER150" s="14">
        <v>2429416.6666666665</v>
      </c>
      <c r="ES150" s="14">
        <v>2448750</v>
      </c>
      <c r="ET150" s="14">
        <v>2438750</v>
      </c>
      <c r="EU150" s="14">
        <v>2443583.3333333335</v>
      </c>
      <c r="EV150" s="14">
        <v>2462333.3333333335</v>
      </c>
      <c r="EW150" s="14">
        <v>2497750</v>
      </c>
      <c r="EX150" s="14">
        <v>2536916.6666666665</v>
      </c>
    </row>
    <row r="151" spans="3:154"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</row>
    <row r="152" spans="3:154">
      <c r="C152" t="s">
        <v>44</v>
      </c>
    </row>
    <row r="153" spans="3:154">
      <c r="C153" t="s">
        <v>5</v>
      </c>
      <c r="CZ153" s="20">
        <v>0.98056129267403713</v>
      </c>
      <c r="DA153" s="20">
        <v>1.0038249043773906</v>
      </c>
      <c r="DB153" s="20">
        <v>1.0625937031484258</v>
      </c>
      <c r="DC153" s="20">
        <v>1.0206142196045436</v>
      </c>
      <c r="DD153" s="20">
        <v>1.0289821912061932</v>
      </c>
      <c r="DE153" s="20">
        <v>0.98501820218426217</v>
      </c>
      <c r="DF153" s="20">
        <v>0.92700063233330998</v>
      </c>
      <c r="DG153" s="20">
        <v>0.92001130582249868</v>
      </c>
      <c r="DH153" s="20">
        <v>0.99879321360119255</v>
      </c>
      <c r="DI153" s="20">
        <v>0.92202423378474696</v>
      </c>
      <c r="DJ153" s="20">
        <v>0.88586523847434318</v>
      </c>
      <c r="DK153" s="20">
        <v>0.89426556046928107</v>
      </c>
      <c r="DL153" s="20">
        <v>0.98479575013738774</v>
      </c>
      <c r="DM153" s="20">
        <v>1.0126693841577614</v>
      </c>
      <c r="DN153" s="20">
        <v>1.1276673755224755</v>
      </c>
      <c r="DO153" s="20">
        <v>1.0925851410176683</v>
      </c>
      <c r="DP153" s="20">
        <v>1.0241858413585239</v>
      </c>
      <c r="DQ153" s="20">
        <v>1.0728884330818256</v>
      </c>
      <c r="DR153" s="20">
        <v>1.014405018051858</v>
      </c>
      <c r="DS153" s="20">
        <v>1.0280624253177391</v>
      </c>
      <c r="DT153" s="20">
        <v>1.0802246867348408</v>
      </c>
      <c r="DU153" s="20">
        <v>1.0126889945312221</v>
      </c>
      <c r="DV153" s="20">
        <v>1.0464895301777231</v>
      </c>
      <c r="DW153" s="20">
        <v>0.9801545853352831</v>
      </c>
      <c r="DX153" s="20">
        <v>0.96659954169849327</v>
      </c>
      <c r="DY153" s="20">
        <v>1.0142654830575799</v>
      </c>
      <c r="DZ153" s="20">
        <v>1.0906084200372079</v>
      </c>
      <c r="EA153" s="20">
        <v>1.0324091613569828</v>
      </c>
      <c r="EB153" s="20">
        <v>0.96499018899101519</v>
      </c>
      <c r="EC153" s="20">
        <v>0.99358841778697005</v>
      </c>
      <c r="ED153" s="20">
        <v>0.99298969072164944</v>
      </c>
      <c r="EE153" s="20">
        <v>0.97036374888262389</v>
      </c>
      <c r="EF153" s="20">
        <v>1.0129145572889762</v>
      </c>
      <c r="EG153" s="20">
        <v>0.93685847589424576</v>
      </c>
      <c r="EH153" s="20">
        <v>1.0174346201743463</v>
      </c>
      <c r="EI153" s="20">
        <v>0.97461086129367003</v>
      </c>
      <c r="EJ153" s="20">
        <v>0.97671526290333732</v>
      </c>
      <c r="EK153" s="20">
        <v>0.98819129410949902</v>
      </c>
      <c r="EL153" s="20">
        <v>1.0640455682133925</v>
      </c>
      <c r="EM153" s="20">
        <v>0.97680268306316376</v>
      </c>
      <c r="EN153" s="20">
        <v>0.95810143862228292</v>
      </c>
      <c r="EO153" s="20">
        <v>0.95945993460145562</v>
      </c>
      <c r="EP153" s="20">
        <v>0.99936615254595396</v>
      </c>
      <c r="EQ153" s="20">
        <v>1.0597500787566942</v>
      </c>
      <c r="ER153" s="20">
        <v>1.0769177151221552</v>
      </c>
      <c r="ES153" s="20">
        <v>1.0220453365634194</v>
      </c>
      <c r="ET153" s="20">
        <v>1.0444329363024341</v>
      </c>
      <c r="EU153" s="20">
        <v>1.0061611537534849</v>
      </c>
      <c r="EV153" s="20">
        <v>1.0413901621399742</v>
      </c>
      <c r="EW153" s="20">
        <v>1.0178224569773386</v>
      </c>
      <c r="EX153" s="20">
        <v>1.0837973652044004</v>
      </c>
    </row>
    <row r="154" spans="3:154">
      <c r="C154" t="s">
        <v>21</v>
      </c>
      <c r="CZ154" s="20">
        <v>1.0047489018164548</v>
      </c>
      <c r="DA154" s="20">
        <v>1.0521214620817652</v>
      </c>
      <c r="DB154" s="20">
        <v>0.96774638814760283</v>
      </c>
      <c r="DC154" s="20">
        <v>0.98099427338368328</v>
      </c>
      <c r="DD154" s="20">
        <v>1.0185261889520654</v>
      </c>
      <c r="DE154" s="20">
        <v>0.80946695694922399</v>
      </c>
      <c r="DF154" s="20">
        <v>0.77368081907353037</v>
      </c>
      <c r="DG154" s="20">
        <v>0.8725200043845226</v>
      </c>
      <c r="DH154" s="20">
        <v>0.79128748321647013</v>
      </c>
      <c r="DI154" s="20">
        <v>0.81828554042747403</v>
      </c>
      <c r="DJ154" s="20">
        <v>1.0301003344481605</v>
      </c>
      <c r="DK154" s="20">
        <v>1.2065304258476994</v>
      </c>
      <c r="DL154" s="20">
        <v>1.3120800358369418</v>
      </c>
      <c r="DM154" s="20">
        <v>1.19759322537513</v>
      </c>
      <c r="DN154" s="20">
        <v>1.0793204278787432</v>
      </c>
      <c r="DO154" s="20">
        <v>1.0524368130851498</v>
      </c>
      <c r="DP154" s="20">
        <v>1.0778123610493553</v>
      </c>
      <c r="DQ154" s="20">
        <v>1.0377551020408164</v>
      </c>
      <c r="DR154" s="20">
        <v>0.91765722930624594</v>
      </c>
      <c r="DS154" s="20">
        <v>1.047949571499398</v>
      </c>
      <c r="DT154" s="20">
        <v>0.97427887118608769</v>
      </c>
      <c r="DU154" s="20">
        <v>0.95916629772162254</v>
      </c>
      <c r="DV154" s="20">
        <v>1.1295201843133327</v>
      </c>
      <c r="DW154" s="20">
        <v>1.1250497809637594</v>
      </c>
      <c r="DX154" s="20">
        <v>1.0118486602935237</v>
      </c>
      <c r="DY154" s="20">
        <v>1.0769075290550782</v>
      </c>
      <c r="DZ154" s="20">
        <v>1.0089726786974493</v>
      </c>
      <c r="EA154" s="20">
        <v>0.96464188576609244</v>
      </c>
      <c r="EB154" s="20">
        <v>1.0209691983545701</v>
      </c>
      <c r="EC154" s="20">
        <v>1.0012652327362321</v>
      </c>
      <c r="ED154" s="20">
        <v>0.87306069565795164</v>
      </c>
      <c r="EE154" s="20">
        <v>0.91088446748035445</v>
      </c>
      <c r="EF154" s="20">
        <v>0.85809559095961463</v>
      </c>
      <c r="EG154" s="20">
        <v>0.947145022738757</v>
      </c>
      <c r="EH154" s="20">
        <v>1.180387287310803</v>
      </c>
      <c r="EI154" s="20">
        <v>1.0179153094462541</v>
      </c>
      <c r="EJ154" s="20">
        <v>0.97656356451832671</v>
      </c>
      <c r="EK154" s="20">
        <v>0.89491384391360118</v>
      </c>
      <c r="EL154" s="20">
        <v>0.88174463594794239</v>
      </c>
      <c r="EM154" s="20">
        <v>0.90353743429464406</v>
      </c>
      <c r="EN154" s="20">
        <v>1.0492410746098482</v>
      </c>
      <c r="EO154" s="20">
        <v>1.129957118049403</v>
      </c>
      <c r="EP154" s="20">
        <v>1.0535539043880555</v>
      </c>
      <c r="EQ154" s="20">
        <v>1.0949859856742448</v>
      </c>
      <c r="ER154" s="20">
        <v>0.97842417589956443</v>
      </c>
      <c r="ES154" s="20">
        <v>1.0515569167942829</v>
      </c>
      <c r="ET154" s="20">
        <v>1.1526396719630958</v>
      </c>
      <c r="EU154" s="20">
        <v>1.0468233127579032</v>
      </c>
      <c r="EV154" s="20">
        <v>1.0615946933802625</v>
      </c>
      <c r="EW154" s="20">
        <v>1.0313281953758382</v>
      </c>
      <c r="EX154" s="20">
        <v>1.0087047925631509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I57"/>
  <sheetViews>
    <sheetView zoomScale="75" workbookViewId="0">
      <pane xSplit="1" ySplit="6" topLeftCell="BO22" activePane="bottomRight" state="frozen"/>
      <selection pane="topRight" activeCell="B1" sqref="B1"/>
      <selection pane="bottomLeft" activeCell="A7" sqref="A7"/>
      <selection pane="bottomRight" activeCell="CD2" sqref="CD2"/>
    </sheetView>
  </sheetViews>
  <sheetFormatPr defaultRowHeight="12.75"/>
  <cols>
    <col min="1" max="1" width="39.140625" customWidth="1"/>
    <col min="2" max="14" width="10.42578125" bestFit="1" customWidth="1"/>
    <col min="15" max="15" width="10.28515625" bestFit="1" customWidth="1"/>
    <col min="16" max="29" width="10.42578125" bestFit="1" customWidth="1"/>
    <col min="30" max="37" width="11.42578125" bestFit="1" customWidth="1"/>
    <col min="38" max="40" width="10.42578125" bestFit="1" customWidth="1"/>
    <col min="41" max="49" width="11.42578125" bestFit="1" customWidth="1"/>
    <col min="50" max="52" width="10.42578125" bestFit="1" customWidth="1"/>
    <col min="53" max="59" width="11.42578125" bestFit="1" customWidth="1"/>
    <col min="60" max="61" width="11.42578125" style="46" bestFit="1" customWidth="1"/>
    <col min="62" max="63" width="10.42578125" style="46" bestFit="1" customWidth="1"/>
    <col min="64" max="64" width="10.28515625" style="46" bestFit="1" customWidth="1"/>
    <col min="65" max="67" width="11.5703125" style="46" bestFit="1" customWidth="1"/>
    <col min="68" max="72" width="9.140625" style="46"/>
    <col min="77" max="77" width="9.85546875" bestFit="1" customWidth="1"/>
  </cols>
  <sheetData>
    <row r="3" spans="1:87" ht="15.75">
      <c r="A3" s="55" t="s">
        <v>88</v>
      </c>
    </row>
    <row r="4" spans="1:87"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</row>
    <row r="5" spans="1:87"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</row>
    <row r="6" spans="1:87">
      <c r="B6" s="1">
        <v>34700</v>
      </c>
      <c r="C6" s="1">
        <v>34731</v>
      </c>
      <c r="D6" s="1">
        <v>34759</v>
      </c>
      <c r="E6" s="1">
        <v>34790</v>
      </c>
      <c r="F6" s="1">
        <v>34820</v>
      </c>
      <c r="G6" s="1">
        <v>34851</v>
      </c>
      <c r="H6" s="1">
        <v>34881</v>
      </c>
      <c r="I6" s="1">
        <v>34912</v>
      </c>
      <c r="J6" s="1">
        <v>34943</v>
      </c>
      <c r="K6" s="1">
        <v>34973</v>
      </c>
      <c r="L6" s="1">
        <v>35004</v>
      </c>
      <c r="M6" s="1">
        <v>35034</v>
      </c>
      <c r="N6" s="1">
        <v>35065</v>
      </c>
      <c r="O6" s="1">
        <v>35096</v>
      </c>
      <c r="P6" s="1">
        <v>35125</v>
      </c>
      <c r="Q6" s="1">
        <v>35156</v>
      </c>
      <c r="R6" s="1">
        <v>35186</v>
      </c>
      <c r="S6" s="1">
        <v>35217</v>
      </c>
      <c r="T6" s="1">
        <v>35247</v>
      </c>
      <c r="U6" s="1">
        <v>35278</v>
      </c>
      <c r="V6" s="1">
        <v>35309</v>
      </c>
      <c r="W6" s="1">
        <v>35339</v>
      </c>
      <c r="X6" s="1">
        <v>35370</v>
      </c>
      <c r="Y6" s="1">
        <v>35400</v>
      </c>
      <c r="Z6" s="1">
        <v>35431</v>
      </c>
      <c r="AA6" s="1">
        <v>35462</v>
      </c>
      <c r="AB6" s="1">
        <v>35490</v>
      </c>
      <c r="AC6" s="1">
        <v>35521</v>
      </c>
      <c r="AD6" s="1">
        <v>35551</v>
      </c>
      <c r="AE6" s="1">
        <v>35582</v>
      </c>
      <c r="AF6" s="1">
        <v>35612</v>
      </c>
      <c r="AG6" s="1">
        <v>35643</v>
      </c>
      <c r="AH6" s="1">
        <v>35674</v>
      </c>
      <c r="AI6" s="1">
        <v>35704</v>
      </c>
      <c r="AJ6" s="1">
        <v>35735</v>
      </c>
      <c r="AK6" s="1">
        <v>35765</v>
      </c>
      <c r="AL6" s="1">
        <v>35796</v>
      </c>
      <c r="AM6" s="1">
        <v>35827</v>
      </c>
      <c r="AN6" s="1">
        <v>35855</v>
      </c>
      <c r="AO6" s="1">
        <v>35886</v>
      </c>
      <c r="AP6" s="1">
        <v>35916</v>
      </c>
      <c r="AQ6" s="1">
        <v>35947</v>
      </c>
      <c r="AR6" s="1">
        <v>35977</v>
      </c>
      <c r="AS6" s="1">
        <v>36008</v>
      </c>
      <c r="AT6" s="1">
        <v>36039</v>
      </c>
      <c r="AU6" s="1">
        <v>36069</v>
      </c>
      <c r="AV6" s="1">
        <v>36100</v>
      </c>
      <c r="AW6" s="1">
        <v>36130</v>
      </c>
      <c r="AX6" s="1">
        <v>36161</v>
      </c>
      <c r="AY6" s="1">
        <v>36192</v>
      </c>
      <c r="AZ6" s="1">
        <v>36220</v>
      </c>
      <c r="BA6" s="1">
        <v>36251</v>
      </c>
      <c r="BB6" s="1">
        <v>36281</v>
      </c>
      <c r="BC6" s="1">
        <v>36312</v>
      </c>
      <c r="BD6" s="1">
        <v>36342</v>
      </c>
      <c r="BE6" s="1">
        <v>36373</v>
      </c>
      <c r="BF6" s="1">
        <v>36404</v>
      </c>
      <c r="BG6" s="1">
        <v>36434</v>
      </c>
      <c r="BH6" s="36">
        <v>36465</v>
      </c>
      <c r="BI6" s="36">
        <v>36495</v>
      </c>
      <c r="BJ6" s="36">
        <v>36526</v>
      </c>
      <c r="BK6" s="36">
        <v>36557</v>
      </c>
      <c r="BL6" s="36">
        <v>36586</v>
      </c>
      <c r="BM6" s="36">
        <v>36617</v>
      </c>
      <c r="BN6" s="36">
        <v>36647</v>
      </c>
      <c r="BO6" s="36">
        <v>36678</v>
      </c>
      <c r="BP6" s="36">
        <v>36708</v>
      </c>
      <c r="BQ6" s="36">
        <v>36739</v>
      </c>
      <c r="BR6" s="36">
        <v>36770</v>
      </c>
      <c r="BS6" s="36">
        <v>36800</v>
      </c>
      <c r="BT6" s="36">
        <v>36831</v>
      </c>
      <c r="BU6" s="1">
        <v>36861</v>
      </c>
      <c r="BV6" s="1">
        <v>36892</v>
      </c>
      <c r="BW6" s="1">
        <v>36923</v>
      </c>
      <c r="BX6" s="1">
        <v>36951</v>
      </c>
      <c r="BY6" s="1">
        <v>36982</v>
      </c>
      <c r="BZ6" s="1">
        <v>37012</v>
      </c>
    </row>
    <row r="7" spans="1:87" s="51" customFormat="1">
      <c r="A7" s="50" t="s">
        <v>80</v>
      </c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</row>
    <row r="8" spans="1:87">
      <c r="A8" t="s">
        <v>81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8">
        <v>2467083</v>
      </c>
      <c r="AA8" s="28">
        <v>2217851</v>
      </c>
      <c r="AB8" s="28">
        <v>2342511</v>
      </c>
      <c r="AC8" s="28">
        <v>2615685</v>
      </c>
      <c r="AD8" s="28">
        <v>2384474</v>
      </c>
      <c r="AE8" s="28">
        <v>2449654</v>
      </c>
      <c r="AF8" s="28">
        <v>2517826</v>
      </c>
      <c r="AG8" s="28">
        <v>2483652</v>
      </c>
      <c r="AH8" s="28">
        <v>2531750</v>
      </c>
      <c r="AI8" s="28">
        <v>2776060</v>
      </c>
      <c r="AJ8" s="28">
        <v>2297078</v>
      </c>
      <c r="AK8" s="28">
        <v>2328300</v>
      </c>
      <c r="AL8" s="29">
        <v>2560929</v>
      </c>
      <c r="AM8" s="29">
        <v>2284791</v>
      </c>
      <c r="AN8" s="29">
        <v>2535366</v>
      </c>
      <c r="AO8" s="29">
        <v>2655136</v>
      </c>
      <c r="AP8" s="29">
        <v>2369251</v>
      </c>
      <c r="AQ8" s="29">
        <v>2558951</v>
      </c>
      <c r="AR8" s="29">
        <v>2614396</v>
      </c>
      <c r="AS8" s="29">
        <v>2490506</v>
      </c>
      <c r="AT8" s="29">
        <v>2501758</v>
      </c>
      <c r="AU8" s="29">
        <v>2776305</v>
      </c>
      <c r="AV8" s="29">
        <v>2285500</v>
      </c>
      <c r="AW8" s="29">
        <v>2355500</v>
      </c>
      <c r="AX8" s="29">
        <v>2588500</v>
      </c>
      <c r="AY8" s="29">
        <v>2365953</v>
      </c>
      <c r="AZ8" s="29">
        <v>2705865</v>
      </c>
      <c r="BA8" s="29">
        <v>2679783</v>
      </c>
      <c r="BB8" s="29">
        <v>2402782</v>
      </c>
      <c r="BC8" s="29">
        <v>2594232</v>
      </c>
      <c r="BD8" s="29">
        <v>2645463</v>
      </c>
      <c r="BE8" s="29">
        <v>2611300</v>
      </c>
      <c r="BF8" s="29">
        <v>2586000</v>
      </c>
      <c r="BG8" s="29">
        <v>2766580</v>
      </c>
      <c r="BH8" s="37">
        <v>2386103</v>
      </c>
      <c r="BI8" s="37">
        <v>2399700</v>
      </c>
      <c r="BJ8" s="37">
        <v>2491961</v>
      </c>
      <c r="BK8" s="37">
        <v>2439400</v>
      </c>
      <c r="BL8" s="37"/>
      <c r="BM8" s="37">
        <v>2567862</v>
      </c>
      <c r="BN8" s="37">
        <v>2493642</v>
      </c>
      <c r="BO8" s="37">
        <v>2617643</v>
      </c>
      <c r="BP8" s="38"/>
      <c r="BQ8" s="38">
        <v>2593349</v>
      </c>
      <c r="BR8" s="38">
        <v>2480217</v>
      </c>
      <c r="BS8" s="38">
        <v>2748514</v>
      </c>
      <c r="BT8" s="38">
        <v>2342526</v>
      </c>
      <c r="BU8" s="27">
        <v>2303200</v>
      </c>
      <c r="BV8" s="62">
        <v>2504300</v>
      </c>
      <c r="BW8" s="62">
        <v>2205427</v>
      </c>
      <c r="BX8" s="62">
        <v>2411542</v>
      </c>
      <c r="BY8" s="62">
        <v>2480687</v>
      </c>
      <c r="BZ8" s="62">
        <v>2423908</v>
      </c>
      <c r="CA8" s="27"/>
      <c r="CB8" s="27"/>
      <c r="CC8" s="27"/>
      <c r="CD8" s="27"/>
      <c r="CE8" s="27"/>
      <c r="CF8" s="27"/>
      <c r="CG8" s="27"/>
      <c r="CH8" s="27"/>
      <c r="CI8" s="27"/>
    </row>
    <row r="9" spans="1:87">
      <c r="A9" t="s">
        <v>84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8">
        <v>2467083</v>
      </c>
      <c r="AA9" s="28">
        <v>4684934</v>
      </c>
      <c r="AB9" s="28">
        <v>7027445</v>
      </c>
      <c r="AC9" s="28">
        <v>9643130</v>
      </c>
      <c r="AD9" s="28">
        <v>12027624</v>
      </c>
      <c r="AE9" s="28">
        <v>14477258</v>
      </c>
      <c r="AF9" s="28">
        <v>16995084</v>
      </c>
      <c r="AG9" s="28">
        <v>19478736</v>
      </c>
      <c r="AH9" s="28">
        <v>22010486</v>
      </c>
      <c r="AI9" s="28">
        <v>24786546</v>
      </c>
      <c r="AJ9" s="28">
        <v>27083624</v>
      </c>
      <c r="AK9" s="28">
        <v>29412000</v>
      </c>
      <c r="AL9" s="29">
        <v>2560929</v>
      </c>
      <c r="AM9" s="29">
        <v>4845720</v>
      </c>
      <c r="AN9" s="29">
        <v>7382110</v>
      </c>
      <c r="AO9" s="29">
        <v>10037246</v>
      </c>
      <c r="AP9" s="29">
        <v>12406497</v>
      </c>
      <c r="AQ9" s="29">
        <v>14965448</v>
      </c>
      <c r="AR9" s="29">
        <v>17579844</v>
      </c>
      <c r="AS9" s="29">
        <v>20070350</v>
      </c>
      <c r="AT9" s="29">
        <v>22572108</v>
      </c>
      <c r="AU9" s="29">
        <v>25348413</v>
      </c>
      <c r="AV9" s="29">
        <v>27567900</v>
      </c>
      <c r="AW9" s="29">
        <v>29923400</v>
      </c>
      <c r="AX9" s="29">
        <v>2588500</v>
      </c>
      <c r="AY9" s="29">
        <v>4954473</v>
      </c>
      <c r="AZ9" s="29"/>
      <c r="BA9" s="29">
        <v>10352986</v>
      </c>
      <c r="BB9" s="29">
        <v>12755768</v>
      </c>
      <c r="BC9" s="29">
        <v>15350000</v>
      </c>
      <c r="BD9" s="29">
        <v>17999470</v>
      </c>
      <c r="BE9" s="29">
        <v>20612672</v>
      </c>
      <c r="BF9" s="29">
        <v>23198884</v>
      </c>
      <c r="BG9" s="29">
        <v>25965464</v>
      </c>
      <c r="BH9" s="37">
        <v>28351567</v>
      </c>
      <c r="BI9" s="37">
        <v>30730300</v>
      </c>
      <c r="BJ9" s="37">
        <v>2491961</v>
      </c>
      <c r="BK9" s="37">
        <v>5032000</v>
      </c>
      <c r="BL9" s="37"/>
      <c r="BM9" s="37">
        <v>10327797</v>
      </c>
      <c r="BN9" s="37">
        <v>12821439</v>
      </c>
      <c r="BO9" s="37">
        <v>15439082</v>
      </c>
      <c r="BP9" s="38"/>
      <c r="BQ9" s="38">
        <v>20571866</v>
      </c>
      <c r="BR9" s="38">
        <v>23052083</v>
      </c>
      <c r="BS9" s="38">
        <v>25800597</v>
      </c>
      <c r="BT9" s="38">
        <v>28143123</v>
      </c>
      <c r="BU9" s="27">
        <v>30539100</v>
      </c>
      <c r="BV9" s="62">
        <v>2504300</v>
      </c>
      <c r="BW9" s="27">
        <v>5023000</v>
      </c>
      <c r="BX9" s="62">
        <v>7121249</v>
      </c>
      <c r="BY9" s="62">
        <v>9601716</v>
      </c>
      <c r="BZ9" s="62">
        <v>12025624</v>
      </c>
      <c r="CA9" s="27"/>
      <c r="CB9" s="27"/>
      <c r="CC9" s="27"/>
      <c r="CD9" s="27"/>
      <c r="CE9" s="27"/>
      <c r="CF9" s="27"/>
      <c r="CG9" s="27"/>
      <c r="CH9" s="27"/>
      <c r="CI9" s="27"/>
    </row>
    <row r="10" spans="1:87">
      <c r="A10" t="s">
        <v>24</v>
      </c>
      <c r="B10" s="30">
        <v>33.211199999999998</v>
      </c>
      <c r="C10" s="30">
        <v>29.4617</v>
      </c>
      <c r="D10" s="31">
        <v>32.877900000000004</v>
      </c>
      <c r="E10" s="31">
        <v>30.971699999999998</v>
      </c>
      <c r="F10" s="31">
        <v>31.110400000000002</v>
      </c>
      <c r="G10" s="30">
        <v>31.366199999999996</v>
      </c>
      <c r="H10" s="30">
        <v>29.363900000000001</v>
      </c>
      <c r="I10" s="30">
        <v>32.078099999999999</v>
      </c>
      <c r="J10" s="30">
        <v>31.029100000000007</v>
      </c>
      <c r="K10" s="30">
        <v>33.775100000000009</v>
      </c>
      <c r="L10" s="30">
        <v>29.2376</v>
      </c>
      <c r="M10" s="30">
        <v>28.016999999999999</v>
      </c>
      <c r="N10" s="30">
        <v>31.599399999999999</v>
      </c>
      <c r="O10" s="30">
        <v>29.260200000000001</v>
      </c>
      <c r="P10" s="31">
        <v>30.8065</v>
      </c>
      <c r="Q10" s="30">
        <v>32.699399999999997</v>
      </c>
      <c r="R10" s="30">
        <v>31.622599999999998</v>
      </c>
      <c r="S10" s="30">
        <v>31.821300000000004</v>
      </c>
      <c r="T10" s="30">
        <v>32.947600000000008</v>
      </c>
      <c r="U10" s="30">
        <v>32.664699999999996</v>
      </c>
      <c r="V10" s="30">
        <v>31.8735</v>
      </c>
      <c r="W10" s="30">
        <v>35.243199999999995</v>
      </c>
      <c r="X10" s="30">
        <v>29.940200000000004</v>
      </c>
      <c r="Y10" s="31">
        <v>28.488299999999995</v>
      </c>
      <c r="Z10" s="27">
        <v>32.470999999999997</v>
      </c>
      <c r="AA10" s="27">
        <v>29.562000000000001</v>
      </c>
      <c r="AB10" s="27">
        <v>31.172000000000001</v>
      </c>
      <c r="AC10" s="27">
        <v>34.299999999999997</v>
      </c>
      <c r="AD10" s="27">
        <v>31.806999999999999</v>
      </c>
      <c r="AE10" s="27">
        <v>32.767000000000003</v>
      </c>
      <c r="AF10" s="27">
        <v>33.101999999999997</v>
      </c>
      <c r="AG10" s="27">
        <v>32.868000000000002</v>
      </c>
      <c r="AH10" s="27">
        <v>33.612000000000002</v>
      </c>
      <c r="AI10" s="27">
        <v>36.267000000000003</v>
      </c>
      <c r="AJ10" s="27">
        <v>30.631</v>
      </c>
      <c r="AK10" s="27">
        <v>30.902999999999999</v>
      </c>
      <c r="AL10" s="32">
        <v>32.520000000000003</v>
      </c>
      <c r="AM10" s="32">
        <v>30.154</v>
      </c>
      <c r="AN10" s="32">
        <v>33.250999999999998</v>
      </c>
      <c r="AO10" s="32">
        <v>33.813000000000002</v>
      </c>
      <c r="AP10" s="33">
        <v>31.361000000000001</v>
      </c>
      <c r="AQ10" s="33">
        <v>34.088000000000001</v>
      </c>
      <c r="AR10" s="33">
        <v>34.256999999999998</v>
      </c>
      <c r="AS10" s="33">
        <v>32.777999999999999</v>
      </c>
      <c r="AT10" s="33">
        <v>33.478000000000002</v>
      </c>
      <c r="AU10" s="33">
        <v>36.003</v>
      </c>
      <c r="AV10" s="33">
        <v>30.632000000000001</v>
      </c>
      <c r="AW10" s="32">
        <v>32.213000000000001</v>
      </c>
      <c r="AX10" s="32">
        <v>32.729999999999997</v>
      </c>
      <c r="AY10" s="32">
        <v>31.664999999999999</v>
      </c>
      <c r="AZ10" s="32">
        <v>35.734000000000002</v>
      </c>
      <c r="BA10" s="32">
        <v>34.273000000000003</v>
      </c>
      <c r="BB10" s="33">
        <v>31.456</v>
      </c>
      <c r="BC10" s="33">
        <v>33.94</v>
      </c>
      <c r="BD10" s="33">
        <v>33.880000000000003</v>
      </c>
      <c r="BE10" s="33">
        <v>34.17</v>
      </c>
      <c r="BF10" s="33">
        <v>33.409999999999997</v>
      </c>
      <c r="BG10" s="33">
        <v>35.808</v>
      </c>
      <c r="BH10" s="39">
        <v>32.615000000000002</v>
      </c>
      <c r="BI10" s="40">
        <v>33.436</v>
      </c>
      <c r="BJ10" s="40">
        <v>32.404000000000003</v>
      </c>
      <c r="BK10" s="40">
        <v>32.42</v>
      </c>
      <c r="BL10" s="40">
        <v>33.97</v>
      </c>
      <c r="BM10" s="40">
        <v>33.262999999999998</v>
      </c>
      <c r="BN10" s="39">
        <v>33.448</v>
      </c>
      <c r="BO10" s="39">
        <v>33.932000000000002</v>
      </c>
      <c r="BP10" s="38"/>
      <c r="BQ10" s="41">
        <v>34.201000000000001</v>
      </c>
      <c r="BR10" s="41">
        <v>32.460999999999999</v>
      </c>
      <c r="BS10" s="41">
        <v>36.244999999999997</v>
      </c>
      <c r="BT10" s="42">
        <v>31.56</v>
      </c>
      <c r="BU10" s="27">
        <v>30.690999999999999</v>
      </c>
      <c r="BV10" s="62">
        <v>33.1</v>
      </c>
      <c r="BW10" s="62">
        <v>29.434999999999999</v>
      </c>
      <c r="BX10" s="62">
        <v>32.4</v>
      </c>
      <c r="BY10" s="62">
        <v>32.6</v>
      </c>
      <c r="BZ10" s="62">
        <v>32.31</v>
      </c>
      <c r="CA10" s="27"/>
      <c r="CB10" s="27"/>
      <c r="CC10" s="27"/>
      <c r="CD10" s="27"/>
      <c r="CE10" s="27"/>
      <c r="CF10" s="27"/>
      <c r="CG10" s="27"/>
      <c r="CH10" s="27"/>
      <c r="CI10" s="27"/>
    </row>
    <row r="11" spans="1:87" s="5" customFormat="1">
      <c r="A11" s="5" t="s">
        <v>83</v>
      </c>
      <c r="B11" s="61">
        <v>33.211199999999998</v>
      </c>
      <c r="C11" s="61">
        <v>62.672899999999998</v>
      </c>
      <c r="D11" s="61">
        <v>95.55080000000001</v>
      </c>
      <c r="E11" s="61">
        <v>126.52249999999999</v>
      </c>
      <c r="F11" s="61">
        <v>157.63290000000001</v>
      </c>
      <c r="G11" s="61">
        <v>188.9991</v>
      </c>
      <c r="H11" s="61">
        <v>218.363</v>
      </c>
      <c r="I11" s="61">
        <v>250.44110000000001</v>
      </c>
      <c r="J11" s="61">
        <v>281.47020000000003</v>
      </c>
      <c r="K11" s="61">
        <v>315.24530000000004</v>
      </c>
      <c r="L11" s="61">
        <v>344.48290000000003</v>
      </c>
      <c r="M11" s="61">
        <v>372.49990000000003</v>
      </c>
      <c r="N11" s="61">
        <v>31.599399999999999</v>
      </c>
      <c r="O11" s="61">
        <v>60.8596</v>
      </c>
      <c r="P11" s="61">
        <v>91.6661</v>
      </c>
      <c r="Q11" s="61">
        <v>124.3655</v>
      </c>
      <c r="R11" s="61">
        <v>155.9881</v>
      </c>
      <c r="S11" s="61">
        <v>187.80940000000001</v>
      </c>
      <c r="T11" s="61">
        <v>220.75700000000001</v>
      </c>
      <c r="U11" s="61">
        <v>253.42169999999999</v>
      </c>
      <c r="V11" s="61">
        <v>285.29519999999997</v>
      </c>
      <c r="W11" s="61">
        <v>320.53839999999997</v>
      </c>
      <c r="X11" s="61">
        <v>350.47859999999997</v>
      </c>
      <c r="Y11" s="61">
        <v>378.96689999999995</v>
      </c>
      <c r="Z11" s="62">
        <v>32.470999999999997</v>
      </c>
      <c r="AA11" s="62">
        <v>62.033000000000001</v>
      </c>
      <c r="AB11" s="62">
        <v>93.204999999999998</v>
      </c>
      <c r="AC11" s="62">
        <v>127.505</v>
      </c>
      <c r="AD11" s="62">
        <v>159.31199999999998</v>
      </c>
      <c r="AE11" s="62">
        <v>192.07899999999998</v>
      </c>
      <c r="AF11" s="62">
        <v>225.18099999999998</v>
      </c>
      <c r="AG11" s="62">
        <v>258.04899999999998</v>
      </c>
      <c r="AH11" s="62">
        <v>292.32499999999999</v>
      </c>
      <c r="AI11" s="62">
        <v>327.928</v>
      </c>
      <c r="AJ11" s="62">
        <v>358.55899999999997</v>
      </c>
      <c r="AK11" s="62">
        <v>389.46199999999999</v>
      </c>
      <c r="AL11" s="63">
        <v>32.520000000000003</v>
      </c>
      <c r="AM11" s="63">
        <v>62.673999999999999</v>
      </c>
      <c r="AN11" s="63">
        <v>95.924999999999997</v>
      </c>
      <c r="AO11" s="63">
        <v>129.738</v>
      </c>
      <c r="AP11" s="64">
        <v>161.136</v>
      </c>
      <c r="AQ11" s="64">
        <v>195.227</v>
      </c>
      <c r="AR11" s="64">
        <v>229.48400000000001</v>
      </c>
      <c r="AS11" s="64">
        <v>262.262</v>
      </c>
      <c r="AT11" s="64">
        <v>295.74</v>
      </c>
      <c r="AU11" s="64">
        <v>332.65</v>
      </c>
      <c r="AV11" s="64">
        <v>363.28199999999998</v>
      </c>
      <c r="AW11" s="63">
        <v>395.495</v>
      </c>
      <c r="AX11" s="64">
        <v>32.729999999999997</v>
      </c>
      <c r="AY11" s="64">
        <v>64.394999999999996</v>
      </c>
      <c r="AZ11" s="64">
        <v>100.12899999999999</v>
      </c>
      <c r="BA11" s="64">
        <v>134.40199999999999</v>
      </c>
      <c r="BB11" s="64">
        <v>165.85799999999998</v>
      </c>
      <c r="BC11" s="64">
        <v>199.79799999999997</v>
      </c>
      <c r="BD11" s="64">
        <v>233.67799999999997</v>
      </c>
      <c r="BE11" s="64">
        <v>267.8</v>
      </c>
      <c r="BF11" s="64">
        <v>301.20600000000002</v>
      </c>
      <c r="BG11" s="64">
        <v>337.01400000000001</v>
      </c>
      <c r="BH11" s="59">
        <v>369.95499999999998</v>
      </c>
      <c r="BI11" s="65">
        <v>405.08600000000001</v>
      </c>
      <c r="BJ11" s="59">
        <v>32.404000000000003</v>
      </c>
      <c r="BK11" s="59">
        <v>65.64</v>
      </c>
      <c r="BL11" s="59"/>
      <c r="BM11" s="59">
        <v>134.672</v>
      </c>
      <c r="BN11" s="59">
        <v>168.12</v>
      </c>
      <c r="BO11" s="59">
        <v>202.05199999999999</v>
      </c>
      <c r="BP11" s="66"/>
      <c r="BQ11" s="67">
        <v>268.92</v>
      </c>
      <c r="BR11" s="67">
        <v>301.38</v>
      </c>
      <c r="BS11" s="67">
        <v>337.625</v>
      </c>
      <c r="BT11" s="66">
        <v>369.185</v>
      </c>
      <c r="BU11" s="27">
        <v>401.32</v>
      </c>
      <c r="BV11" s="62">
        <v>33.1</v>
      </c>
      <c r="BW11" s="62">
        <v>62.404000000000003</v>
      </c>
      <c r="BX11" s="62">
        <v>94.8</v>
      </c>
      <c r="BY11" s="62">
        <v>127.404</v>
      </c>
      <c r="BZ11" s="62">
        <v>153.71299999999999</v>
      </c>
      <c r="CA11" s="62"/>
      <c r="CB11" s="62"/>
      <c r="CC11" s="62"/>
      <c r="CD11" s="62"/>
      <c r="CE11" s="62"/>
      <c r="CF11" s="62"/>
      <c r="CG11" s="62"/>
      <c r="CH11" s="62"/>
      <c r="CI11" s="62"/>
    </row>
    <row r="12" spans="1:87" s="5" customFormat="1">
      <c r="A12" s="5" t="s">
        <v>26</v>
      </c>
      <c r="B12" s="69">
        <v>2156000</v>
      </c>
      <c r="C12" s="69">
        <v>2300000</v>
      </c>
      <c r="D12" s="69">
        <v>2374000</v>
      </c>
      <c r="E12" s="69">
        <v>2507000</v>
      </c>
      <c r="F12" s="69">
        <v>2513000</v>
      </c>
      <c r="G12" s="69">
        <v>2654000</v>
      </c>
      <c r="H12" s="69">
        <v>2936000</v>
      </c>
      <c r="I12" s="69">
        <v>2851000</v>
      </c>
      <c r="J12" s="69">
        <v>2730000</v>
      </c>
      <c r="K12" s="69">
        <v>2658000</v>
      </c>
      <c r="L12" s="69">
        <v>2384000</v>
      </c>
      <c r="M12" s="69">
        <v>2575000</v>
      </c>
      <c r="N12" s="69">
        <v>2693000</v>
      </c>
      <c r="O12" s="69">
        <v>2681000</v>
      </c>
      <c r="P12" s="69">
        <v>2579000</v>
      </c>
      <c r="Q12" s="69">
        <v>2604000</v>
      </c>
      <c r="R12" s="69">
        <v>2485000</v>
      </c>
      <c r="S12" s="69">
        <v>2404000</v>
      </c>
      <c r="T12" s="69">
        <v>2444000</v>
      </c>
      <c r="U12" s="69">
        <v>2353000</v>
      </c>
      <c r="V12" s="69">
        <v>2411000</v>
      </c>
      <c r="W12" s="69">
        <v>2432000</v>
      </c>
      <c r="X12" s="69">
        <v>2293000</v>
      </c>
      <c r="Y12" s="69">
        <v>2435000</v>
      </c>
      <c r="Z12" s="70">
        <v>2659100</v>
      </c>
      <c r="AA12" s="70">
        <v>2636300</v>
      </c>
      <c r="AB12" s="70">
        <v>2531800</v>
      </c>
      <c r="AC12" s="70">
        <v>2401900</v>
      </c>
      <c r="AD12" s="70">
        <v>2309500</v>
      </c>
      <c r="AE12" s="70">
        <v>2215800</v>
      </c>
      <c r="AF12" s="70">
        <v>2202300</v>
      </c>
      <c r="AG12" s="70">
        <v>2140600</v>
      </c>
      <c r="AH12" s="70">
        <v>2112100</v>
      </c>
      <c r="AI12" s="70">
        <v>2115600</v>
      </c>
      <c r="AJ12" s="70">
        <v>2134100</v>
      </c>
      <c r="AK12" s="70">
        <v>2308000</v>
      </c>
      <c r="AL12" s="70">
        <v>2654700</v>
      </c>
      <c r="AM12" s="70">
        <v>2655900</v>
      </c>
      <c r="AN12" s="70">
        <v>2610700</v>
      </c>
      <c r="AO12" s="70">
        <v>2498400</v>
      </c>
      <c r="AP12" s="70">
        <v>2431900</v>
      </c>
      <c r="AQ12" s="70">
        <v>2462500</v>
      </c>
      <c r="AR12" s="70">
        <v>2516400</v>
      </c>
      <c r="AS12" s="70">
        <v>2519500</v>
      </c>
      <c r="AT12" s="70">
        <v>2490200</v>
      </c>
      <c r="AU12" s="70">
        <v>2372900</v>
      </c>
      <c r="AV12" s="70">
        <v>2310300</v>
      </c>
      <c r="AW12" s="70">
        <v>2246000</v>
      </c>
      <c r="AX12" s="70">
        <v>2353200</v>
      </c>
      <c r="AY12" s="70">
        <v>2322400</v>
      </c>
      <c r="AZ12" s="70">
        <v>2244900</v>
      </c>
      <c r="BA12" s="70">
        <v>2221300</v>
      </c>
      <c r="BB12" s="70">
        <v>2216200</v>
      </c>
      <c r="BC12" s="70">
        <v>2209200</v>
      </c>
      <c r="BD12" s="70">
        <v>2310600</v>
      </c>
      <c r="BE12" s="70">
        <v>2306300</v>
      </c>
      <c r="BF12" s="70">
        <v>2352900</v>
      </c>
      <c r="BG12" s="70">
        <v>2343000</v>
      </c>
      <c r="BH12" s="60">
        <v>2373600</v>
      </c>
      <c r="BI12" s="60">
        <v>2494300</v>
      </c>
      <c r="BJ12" s="60">
        <v>2735000</v>
      </c>
      <c r="BK12" s="60"/>
      <c r="BL12" s="60">
        <v>2698100</v>
      </c>
      <c r="BM12" s="60">
        <v>2691400</v>
      </c>
      <c r="BN12" s="60">
        <v>2721400</v>
      </c>
      <c r="BO12" s="60">
        <v>2661300</v>
      </c>
      <c r="BP12" s="66"/>
      <c r="BQ12" s="67">
        <v>2590400</v>
      </c>
      <c r="BR12" s="67">
        <v>2588800</v>
      </c>
      <c r="BS12" s="67">
        <v>2476400</v>
      </c>
      <c r="BT12" s="66">
        <v>2444700</v>
      </c>
      <c r="BU12" s="62">
        <v>2457900</v>
      </c>
      <c r="BV12" s="62">
        <v>2616700</v>
      </c>
      <c r="BW12" s="68">
        <v>2650000</v>
      </c>
      <c r="BX12" s="68">
        <v>2511000</v>
      </c>
      <c r="BY12" s="68">
        <v>2472800</v>
      </c>
      <c r="BZ12" s="68">
        <v>2372200</v>
      </c>
      <c r="CA12" s="62"/>
      <c r="CB12" s="62"/>
      <c r="CC12" s="62"/>
      <c r="CD12" s="62"/>
      <c r="CE12" s="62"/>
      <c r="CF12" s="62"/>
      <c r="CG12" s="62"/>
      <c r="CH12" s="62"/>
      <c r="CI12" s="62"/>
    </row>
    <row r="13" spans="1:87" s="5" customFormat="1">
      <c r="A13" s="5" t="s">
        <v>85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70">
        <v>415900</v>
      </c>
      <c r="AA13" s="70">
        <v>441700</v>
      </c>
      <c r="AB13" s="70">
        <v>465200</v>
      </c>
      <c r="AC13" s="70">
        <v>453100</v>
      </c>
      <c r="AD13" s="70">
        <v>412500</v>
      </c>
      <c r="AE13" s="70">
        <v>391200</v>
      </c>
      <c r="AF13" s="70">
        <v>370700</v>
      </c>
      <c r="AG13" s="70">
        <v>403400</v>
      </c>
      <c r="AH13" s="70">
        <v>373900</v>
      </c>
      <c r="AI13" s="70">
        <v>350400</v>
      </c>
      <c r="AJ13" s="70">
        <v>395900</v>
      </c>
      <c r="AK13" s="70">
        <v>370000</v>
      </c>
      <c r="AL13" s="70">
        <v>400300</v>
      </c>
      <c r="AM13" s="70">
        <v>441100</v>
      </c>
      <c r="AN13" s="70">
        <v>478300</v>
      </c>
      <c r="AO13" s="70">
        <v>438600</v>
      </c>
      <c r="AP13" s="70">
        <v>487100</v>
      </c>
      <c r="AQ13" s="70">
        <v>468500</v>
      </c>
      <c r="AR13" s="70">
        <v>440600</v>
      </c>
      <c r="AS13" s="70">
        <v>450500</v>
      </c>
      <c r="AT13" s="70">
        <v>463800</v>
      </c>
      <c r="AU13" s="70">
        <v>453100</v>
      </c>
      <c r="AV13" s="70">
        <v>416700</v>
      </c>
      <c r="AW13" s="70">
        <v>361000</v>
      </c>
      <c r="AX13" s="70">
        <v>364800</v>
      </c>
      <c r="AY13" s="70">
        <v>336500</v>
      </c>
      <c r="AZ13" s="70">
        <v>326100</v>
      </c>
      <c r="BA13" s="70">
        <v>320700</v>
      </c>
      <c r="BB13" s="70">
        <v>344000</v>
      </c>
      <c r="BC13" s="70">
        <v>310800</v>
      </c>
      <c r="BD13" s="70">
        <v>299400</v>
      </c>
      <c r="BE13" s="70">
        <v>293700</v>
      </c>
      <c r="BF13" s="70">
        <v>312100</v>
      </c>
      <c r="BG13" s="70"/>
      <c r="BH13" s="60"/>
      <c r="BI13" s="60">
        <v>302300</v>
      </c>
      <c r="BJ13" s="60">
        <v>267500</v>
      </c>
      <c r="BK13" s="60"/>
      <c r="BL13" s="60"/>
      <c r="BM13" s="60"/>
      <c r="BN13" s="60">
        <v>318.2</v>
      </c>
      <c r="BO13" s="60">
        <v>300.39999999999998</v>
      </c>
      <c r="BP13" s="66">
        <v>320.10000000000002</v>
      </c>
      <c r="BQ13" s="67">
        <v>322</v>
      </c>
      <c r="BR13" s="67"/>
      <c r="BS13" s="67"/>
      <c r="BT13" s="66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</row>
    <row r="14" spans="1:87">
      <c r="A14" t="s">
        <v>82</v>
      </c>
      <c r="B14" s="30">
        <v>3.6</v>
      </c>
      <c r="C14" s="30">
        <v>4.2</v>
      </c>
      <c r="D14" s="30">
        <v>4.5</v>
      </c>
      <c r="E14" s="30">
        <v>4.0999999999999996</v>
      </c>
      <c r="F14" s="30">
        <v>4.8</v>
      </c>
      <c r="G14" s="30">
        <v>5</v>
      </c>
      <c r="H14" s="30">
        <v>5.0999999999999996</v>
      </c>
      <c r="I14" s="30">
        <v>5.4</v>
      </c>
      <c r="J14" s="30">
        <v>4.8</v>
      </c>
      <c r="K14" s="30">
        <v>4.5999999999999996</v>
      </c>
      <c r="L14" s="30">
        <v>4.3</v>
      </c>
      <c r="M14" s="30">
        <v>4.8</v>
      </c>
      <c r="N14" s="30">
        <v>5</v>
      </c>
      <c r="O14" s="30">
        <v>5.2</v>
      </c>
      <c r="P14" s="30">
        <v>4.5999999999999996</v>
      </c>
      <c r="Q14" s="30">
        <v>4.5</v>
      </c>
      <c r="R14" s="30">
        <v>4.5999999999999996</v>
      </c>
      <c r="S14" s="30">
        <v>4.0999999999999996</v>
      </c>
      <c r="T14" s="30">
        <v>4.2</v>
      </c>
      <c r="U14" s="30">
        <v>4.2</v>
      </c>
      <c r="V14" s="30">
        <v>4.0999999999999996</v>
      </c>
      <c r="W14" s="30">
        <v>4.2</v>
      </c>
      <c r="X14" s="30">
        <v>3.9</v>
      </c>
      <c r="Y14" s="30">
        <v>4.4000000000000004</v>
      </c>
      <c r="Z14" s="33">
        <v>4.2</v>
      </c>
      <c r="AA14" s="33">
        <v>4.2</v>
      </c>
      <c r="AB14" s="33">
        <v>4.5999999999999996</v>
      </c>
      <c r="AC14" s="33">
        <v>4.5</v>
      </c>
      <c r="AD14" s="33">
        <v>4</v>
      </c>
      <c r="AE14" s="33">
        <v>4.0999999999999996</v>
      </c>
      <c r="AF14" s="33"/>
      <c r="AG14" s="33"/>
      <c r="AH14" s="33"/>
      <c r="AI14" s="33"/>
      <c r="AJ14" s="33"/>
      <c r="AK14" s="33"/>
      <c r="AL14" s="33">
        <v>4.2</v>
      </c>
      <c r="AM14" s="33">
        <v>4.5999999999999996</v>
      </c>
      <c r="AN14" s="33">
        <v>4.5</v>
      </c>
      <c r="AO14" s="33">
        <v>4</v>
      </c>
      <c r="AP14" s="33">
        <v>4.0999999999999996</v>
      </c>
      <c r="AQ14" s="33">
        <v>4.2</v>
      </c>
      <c r="AR14" s="32">
        <v>4.2</v>
      </c>
      <c r="AS14" s="32">
        <v>4.2</v>
      </c>
      <c r="AT14" s="32">
        <v>4.2</v>
      </c>
      <c r="AU14" s="32"/>
      <c r="AV14" s="32">
        <v>3.8</v>
      </c>
      <c r="AW14" s="34">
        <v>4</v>
      </c>
      <c r="AX14" s="33">
        <v>3.6</v>
      </c>
      <c r="AY14" s="33">
        <v>3.9</v>
      </c>
      <c r="AZ14" s="33">
        <v>3.8</v>
      </c>
      <c r="BA14" s="33">
        <v>3.5</v>
      </c>
      <c r="BB14" s="33">
        <v>3.7</v>
      </c>
      <c r="BC14" s="33">
        <v>3.7</v>
      </c>
      <c r="BD14" s="32">
        <v>3.7</v>
      </c>
      <c r="BE14" s="32">
        <v>3.9</v>
      </c>
      <c r="BF14" s="32">
        <v>3.8</v>
      </c>
      <c r="BG14" s="32">
        <v>3.6</v>
      </c>
      <c r="BH14" s="44">
        <v>4</v>
      </c>
      <c r="BI14" s="45"/>
      <c r="BJ14" s="43">
        <v>4.4000000000000004</v>
      </c>
      <c r="BK14" s="43"/>
      <c r="BL14" s="43"/>
      <c r="BM14" s="43"/>
      <c r="BN14" s="43">
        <v>3.9</v>
      </c>
      <c r="BO14" s="43"/>
      <c r="BP14" s="42"/>
      <c r="BQ14" s="42">
        <v>4.5999999999999996</v>
      </c>
      <c r="BR14" s="42">
        <v>4.2</v>
      </c>
      <c r="BS14" s="42">
        <v>4</v>
      </c>
      <c r="BT14" s="42">
        <v>4.2</v>
      </c>
      <c r="BU14" s="27">
        <v>4.3</v>
      </c>
      <c r="BV14" s="62">
        <v>4.5999999999999996</v>
      </c>
      <c r="BW14" s="62">
        <v>4.8</v>
      </c>
      <c r="BX14" s="62">
        <v>4.5999999999999996</v>
      </c>
      <c r="BY14" s="62">
        <v>4</v>
      </c>
      <c r="BZ14" s="62">
        <v>1.3</v>
      </c>
      <c r="CA14" s="27"/>
      <c r="CB14" s="27"/>
      <c r="CC14" s="27"/>
      <c r="CD14" s="27"/>
      <c r="CE14" s="27"/>
      <c r="CF14" s="27"/>
      <c r="CG14" s="27"/>
      <c r="CH14" s="27"/>
      <c r="CI14" s="27"/>
    </row>
    <row r="15" spans="1:87">
      <c r="A15" t="s">
        <v>86</v>
      </c>
      <c r="Z15" s="26">
        <v>22</v>
      </c>
      <c r="AA15" s="26">
        <v>20</v>
      </c>
      <c r="AB15" s="26">
        <v>20</v>
      </c>
      <c r="AC15" s="26">
        <v>22</v>
      </c>
      <c r="AD15" s="25">
        <v>21</v>
      </c>
      <c r="AE15" s="25">
        <v>21</v>
      </c>
      <c r="AF15" s="25"/>
      <c r="AG15" s="25"/>
      <c r="AH15" s="25"/>
      <c r="AI15" s="25"/>
      <c r="AJ15" s="25"/>
      <c r="AK15" s="25"/>
      <c r="AL15">
        <v>20</v>
      </c>
      <c r="AM15">
        <v>20</v>
      </c>
      <c r="AN15">
        <v>22</v>
      </c>
      <c r="AO15">
        <v>21</v>
      </c>
      <c r="AP15">
        <v>20</v>
      </c>
      <c r="AQ15">
        <v>22</v>
      </c>
      <c r="BJ15" s="46">
        <v>20</v>
      </c>
      <c r="BK15" s="46">
        <v>21</v>
      </c>
      <c r="BM15" s="46">
        <v>19</v>
      </c>
      <c r="BQ15" s="46">
        <v>23</v>
      </c>
      <c r="BR15" s="46">
        <v>20</v>
      </c>
      <c r="BS15" s="46">
        <v>22</v>
      </c>
      <c r="BT15" s="46">
        <v>20</v>
      </c>
      <c r="BU15">
        <v>20</v>
      </c>
      <c r="BV15" s="62">
        <v>22</v>
      </c>
      <c r="BW15" s="62">
        <v>20</v>
      </c>
      <c r="BX15" s="62">
        <v>22</v>
      </c>
      <c r="BY15" s="62">
        <v>20</v>
      </c>
      <c r="BZ15" s="62">
        <v>22</v>
      </c>
    </row>
    <row r="16" spans="1:87">
      <c r="BQ16" s="11"/>
      <c r="BR16" s="11"/>
      <c r="BS16" s="11"/>
    </row>
    <row r="17" spans="1:78" s="35" customFormat="1" ht="13.5" thickBot="1">
      <c r="BH17" s="47"/>
      <c r="BI17" s="47"/>
      <c r="BJ17" s="47"/>
      <c r="BK17" s="47"/>
      <c r="BL17" s="47"/>
      <c r="BM17" s="47"/>
      <c r="BN17" s="47"/>
      <c r="BO17" s="47"/>
      <c r="BP17" s="47"/>
      <c r="BQ17" s="48"/>
      <c r="BR17" s="48"/>
      <c r="BS17" s="48"/>
      <c r="BT17" s="47"/>
    </row>
    <row r="18" spans="1:78" s="51" customFormat="1">
      <c r="A18" s="50" t="s">
        <v>31</v>
      </c>
      <c r="BH18" s="53"/>
      <c r="BI18" s="53"/>
      <c r="BJ18" s="53"/>
      <c r="BK18" s="53"/>
      <c r="BL18" s="53"/>
      <c r="BM18" s="53"/>
      <c r="BN18" s="53"/>
      <c r="BO18" s="53"/>
      <c r="BP18" s="53"/>
      <c r="BQ18" s="54"/>
      <c r="BR18" s="54"/>
      <c r="BS18" s="54"/>
      <c r="BT18" s="53"/>
    </row>
    <row r="19" spans="1:78">
      <c r="A19" s="9" t="s">
        <v>32</v>
      </c>
      <c r="B19" s="72">
        <v>2362.5</v>
      </c>
      <c r="C19" s="72">
        <v>2505.9</v>
      </c>
      <c r="D19" s="72">
        <v>2585.1999999999998</v>
      </c>
      <c r="E19" s="72">
        <v>2730.7</v>
      </c>
      <c r="F19" s="72">
        <v>2725.9</v>
      </c>
      <c r="G19" s="72">
        <v>2862.4</v>
      </c>
      <c r="H19" s="72">
        <v>3235.5</v>
      </c>
      <c r="I19" s="72">
        <v>3206.1</v>
      </c>
      <c r="J19" s="72">
        <v>3143.8</v>
      </c>
      <c r="K19" s="72">
        <v>3085.3</v>
      </c>
      <c r="L19" s="72">
        <v>2807.5</v>
      </c>
      <c r="M19" s="72">
        <v>2968.1</v>
      </c>
      <c r="N19" s="72">
        <v>3144.1</v>
      </c>
      <c r="O19" s="72">
        <v>3110.9</v>
      </c>
      <c r="P19" s="72">
        <v>3009.2</v>
      </c>
      <c r="Q19" s="72">
        <v>3035.8</v>
      </c>
      <c r="R19" s="72">
        <v>2906.1</v>
      </c>
      <c r="S19" s="72">
        <v>2834.9</v>
      </c>
      <c r="T19" s="72">
        <v>2878.2</v>
      </c>
      <c r="U19" s="72">
        <v>2757.2</v>
      </c>
      <c r="V19" s="72">
        <v>2805.7</v>
      </c>
      <c r="W19" s="72">
        <v>2802.8</v>
      </c>
      <c r="X19" s="72">
        <v>2706</v>
      </c>
      <c r="Y19" s="72">
        <v>2837.3</v>
      </c>
      <c r="Z19" s="72">
        <v>3074.9</v>
      </c>
      <c r="AA19" s="72">
        <v>3102.3</v>
      </c>
      <c r="AB19" s="72">
        <v>2996.8</v>
      </c>
      <c r="AC19" s="72">
        <v>2855.2</v>
      </c>
      <c r="AD19" s="72">
        <v>2721.6</v>
      </c>
      <c r="AE19" s="72">
        <v>2607.1999999999998</v>
      </c>
      <c r="AF19" s="72">
        <v>2573.1</v>
      </c>
      <c r="AG19" s="72">
        <v>2544.1</v>
      </c>
      <c r="AH19" s="72">
        <v>2485.1999999999998</v>
      </c>
      <c r="AI19" s="72">
        <v>2465.4</v>
      </c>
      <c r="AJ19" s="72">
        <v>2533.1999999999998</v>
      </c>
      <c r="AK19" s="72">
        <v>2678.1</v>
      </c>
      <c r="AL19" s="72">
        <v>3055</v>
      </c>
      <c r="AM19" s="72">
        <v>3097.4</v>
      </c>
      <c r="AN19" s="72">
        <v>3089.3</v>
      </c>
      <c r="AO19" s="72">
        <v>2937.8</v>
      </c>
      <c r="AP19" s="72">
        <v>2919.4</v>
      </c>
      <c r="AQ19" s="72">
        <v>2931.1</v>
      </c>
      <c r="AR19" s="72">
        <v>2957.3</v>
      </c>
      <c r="AS19" s="72">
        <v>2970.7</v>
      </c>
      <c r="AT19" s="72">
        <v>2954.9</v>
      </c>
      <c r="AU19" s="72">
        <v>2826.7</v>
      </c>
      <c r="AV19" s="72">
        <v>2728</v>
      </c>
      <c r="AW19" s="72">
        <v>2605.3000000000002</v>
      </c>
      <c r="AX19" s="73">
        <v>2718000</v>
      </c>
      <c r="AY19" s="73">
        <v>2658900</v>
      </c>
      <c r="AZ19" s="73">
        <v>2571000</v>
      </c>
      <c r="BA19" s="73">
        <v>2542000</v>
      </c>
      <c r="BB19" s="73">
        <v>2560200</v>
      </c>
      <c r="BC19" s="73">
        <v>2520000</v>
      </c>
      <c r="BD19" s="73">
        <v>2610000</v>
      </c>
      <c r="BE19" s="73">
        <v>2600000</v>
      </c>
      <c r="BF19" s="73">
        <v>2665000</v>
      </c>
      <c r="BG19" s="73">
        <v>2668000</v>
      </c>
      <c r="BH19" s="73">
        <v>2783000</v>
      </c>
      <c r="BI19" s="73">
        <v>2964000</v>
      </c>
      <c r="BJ19" s="67"/>
      <c r="BK19" s="67">
        <v>3114.9</v>
      </c>
      <c r="BL19" s="67">
        <v>2980</v>
      </c>
      <c r="BM19" s="67">
        <v>3014.1</v>
      </c>
      <c r="BN19" s="67">
        <v>3039.5</v>
      </c>
      <c r="BO19" s="67">
        <v>2961</v>
      </c>
      <c r="BP19" s="67">
        <v>3032</v>
      </c>
      <c r="BQ19" s="67">
        <v>2912.3</v>
      </c>
      <c r="BR19" s="67">
        <v>2933.4</v>
      </c>
      <c r="BS19" s="67">
        <v>2842</v>
      </c>
      <c r="BT19" s="67">
        <v>2785.3</v>
      </c>
      <c r="BU19" s="67">
        <v>2811.8</v>
      </c>
      <c r="BV19" s="67">
        <v>2977.4</v>
      </c>
      <c r="BW19" s="67">
        <v>3006.4</v>
      </c>
      <c r="BX19" s="67">
        <v>2856.4</v>
      </c>
    </row>
    <row r="20" spans="1:78">
      <c r="A20" t="s">
        <v>87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79">
        <v>330</v>
      </c>
      <c r="AA20" s="79">
        <v>300</v>
      </c>
      <c r="AB20" s="79">
        <v>290</v>
      </c>
      <c r="AC20" s="79">
        <v>290</v>
      </c>
      <c r="AD20" s="79">
        <v>290</v>
      </c>
      <c r="AE20" s="79">
        <v>300</v>
      </c>
      <c r="AF20" s="79">
        <v>320</v>
      </c>
      <c r="AG20" s="79">
        <v>335</v>
      </c>
      <c r="AH20" s="79">
        <v>330</v>
      </c>
      <c r="AI20" s="79">
        <v>380</v>
      </c>
      <c r="AJ20" s="79">
        <v>380</v>
      </c>
      <c r="AK20" s="79">
        <v>380</v>
      </c>
      <c r="AL20" s="79">
        <v>380</v>
      </c>
      <c r="AM20" s="79">
        <v>380</v>
      </c>
      <c r="AN20" s="79">
        <v>380</v>
      </c>
      <c r="AO20" s="79">
        <v>370</v>
      </c>
      <c r="AP20" s="79">
        <v>370</v>
      </c>
      <c r="AQ20" s="79">
        <v>360</v>
      </c>
      <c r="AR20" s="79">
        <v>360</v>
      </c>
      <c r="AS20" s="79">
        <v>350</v>
      </c>
      <c r="AT20" s="80">
        <v>340</v>
      </c>
      <c r="AU20" s="81">
        <v>330</v>
      </c>
      <c r="AV20" s="81">
        <v>320</v>
      </c>
      <c r="AW20" s="81">
        <v>310</v>
      </c>
      <c r="AX20" s="73">
        <v>310</v>
      </c>
      <c r="AY20" s="73">
        <v>340</v>
      </c>
      <c r="AZ20" s="73">
        <v>370</v>
      </c>
      <c r="BA20" s="82">
        <v>370</v>
      </c>
      <c r="BB20" s="82">
        <v>370</v>
      </c>
      <c r="BC20" s="82">
        <v>370</v>
      </c>
      <c r="BD20" s="82">
        <v>410</v>
      </c>
      <c r="BE20" s="82">
        <v>410</v>
      </c>
      <c r="BF20" s="82">
        <v>410</v>
      </c>
      <c r="BG20" s="82">
        <v>410</v>
      </c>
      <c r="BH20" s="82">
        <v>410</v>
      </c>
      <c r="BI20" s="73">
        <f>'[1]42# Linerboard'!BK$67</f>
        <v>0</v>
      </c>
      <c r="BJ20" s="73">
        <f>'[1]42# Linerboard'!BL$67</f>
        <v>0</v>
      </c>
      <c r="BK20" s="73">
        <f>'[1]42# Linerboard'!BM$67</f>
        <v>0</v>
      </c>
      <c r="BL20" s="73">
        <f>'[1]42# Linerboard'!BN$67</f>
        <v>0</v>
      </c>
      <c r="BM20" s="73">
        <f>'[1]42# Linerboard'!BO$67</f>
        <v>0</v>
      </c>
      <c r="BN20" s="73">
        <f>'[1]42# Linerboard'!BP$67</f>
        <v>0</v>
      </c>
      <c r="BO20" s="73">
        <f>'[1]42# Linerboard'!BQ$67</f>
        <v>0</v>
      </c>
      <c r="BP20" s="73">
        <f>'[1]42# Linerboard'!BR$67</f>
        <v>0</v>
      </c>
      <c r="BQ20" s="73">
        <f>'[1]42# Linerboard'!BS$67</f>
        <v>0</v>
      </c>
      <c r="BR20" s="73">
        <f>'[1]42# Linerboard'!BT$67</f>
        <v>0</v>
      </c>
      <c r="BS20" s="73">
        <f>'[1]42# Linerboard'!BU$67</f>
        <v>0</v>
      </c>
      <c r="BT20" s="73">
        <f>'[1]42# Linerboard'!BV$67</f>
        <v>0</v>
      </c>
      <c r="BU20" s="49">
        <f>'[1]42# Linerboard'!BW$67</f>
        <v>0</v>
      </c>
      <c r="BV20" s="49">
        <f>'[1]42# Linerboard'!BX$67</f>
        <v>0</v>
      </c>
    </row>
    <row r="21" spans="1:78">
      <c r="A21" s="20" t="s">
        <v>25</v>
      </c>
      <c r="B21" s="72">
        <v>4</v>
      </c>
      <c r="C21" s="72">
        <v>4.5999999999999996</v>
      </c>
      <c r="D21" s="72">
        <v>4.9000000000000004</v>
      </c>
      <c r="E21" s="72">
        <v>4.4000000000000004</v>
      </c>
      <c r="F21" s="72">
        <v>5.2</v>
      </c>
      <c r="G21" s="72">
        <v>5.4</v>
      </c>
      <c r="H21" s="72">
        <v>5.6</v>
      </c>
      <c r="I21" s="72">
        <v>6</v>
      </c>
      <c r="J21" s="72">
        <v>5.5</v>
      </c>
      <c r="K21" s="72">
        <v>5.4</v>
      </c>
      <c r="L21" s="72">
        <v>5.0999999999999996</v>
      </c>
      <c r="M21" s="72">
        <v>5.6</v>
      </c>
      <c r="N21" s="72">
        <v>5.8</v>
      </c>
      <c r="O21" s="72">
        <v>6</v>
      </c>
      <c r="P21" s="72">
        <v>5.4</v>
      </c>
      <c r="Q21" s="72">
        <v>5.2</v>
      </c>
      <c r="R21" s="72">
        <v>5.4</v>
      </c>
      <c r="S21" s="72">
        <v>4.8</v>
      </c>
      <c r="T21" s="72">
        <v>4.9000000000000004</v>
      </c>
      <c r="U21" s="72">
        <v>4.9000000000000004</v>
      </c>
      <c r="V21" s="72">
        <v>4.7</v>
      </c>
      <c r="W21" s="72">
        <v>4.9000000000000004</v>
      </c>
      <c r="X21" s="72">
        <v>4.5</v>
      </c>
      <c r="Y21" s="72">
        <v>5.0999999999999996</v>
      </c>
      <c r="Z21" s="72">
        <v>5.5</v>
      </c>
      <c r="AA21" s="72">
        <v>5.6</v>
      </c>
      <c r="AB21" s="72">
        <v>5.0999999999999996</v>
      </c>
      <c r="AC21" s="72">
        <v>4.8</v>
      </c>
      <c r="AD21" s="72">
        <v>4.8</v>
      </c>
      <c r="AE21" s="72">
        <v>4.5</v>
      </c>
      <c r="AF21" s="72">
        <v>4.5</v>
      </c>
      <c r="AG21" s="72">
        <v>4.3</v>
      </c>
      <c r="AH21" s="72">
        <v>4.0999999999999996</v>
      </c>
      <c r="AI21" s="72">
        <v>4.0999999999999996</v>
      </c>
      <c r="AJ21" s="72">
        <v>4</v>
      </c>
      <c r="AK21" s="72">
        <v>4.8</v>
      </c>
      <c r="AL21" s="72">
        <v>4.8</v>
      </c>
      <c r="AM21" s="72">
        <v>5.4</v>
      </c>
      <c r="AN21" s="72">
        <v>5.4</v>
      </c>
      <c r="AO21" s="72">
        <v>4.7</v>
      </c>
      <c r="AP21" s="72">
        <v>4.9000000000000004</v>
      </c>
      <c r="AQ21" s="72">
        <v>5.0999999999999996</v>
      </c>
      <c r="AR21" s="72">
        <v>5</v>
      </c>
      <c r="AS21" s="72">
        <v>5</v>
      </c>
      <c r="AT21" s="72">
        <v>5</v>
      </c>
      <c r="AU21" s="72">
        <v>4.5</v>
      </c>
      <c r="AV21" s="72">
        <v>4.5</v>
      </c>
      <c r="AW21" s="72">
        <v>4.5999999999999996</v>
      </c>
      <c r="AX21" s="83">
        <v>4.2</v>
      </c>
      <c r="AY21" s="83">
        <v>4.5</v>
      </c>
      <c r="AZ21" s="83">
        <v>4.4000000000000004</v>
      </c>
      <c r="BA21" s="83">
        <v>4</v>
      </c>
      <c r="BB21" s="83">
        <v>4.3</v>
      </c>
      <c r="BC21" s="83">
        <v>4.3</v>
      </c>
      <c r="BD21" s="83">
        <v>4.0999999999999996</v>
      </c>
      <c r="BE21" s="83">
        <v>4.4000000000000004</v>
      </c>
      <c r="BF21" s="83">
        <v>4.3</v>
      </c>
      <c r="BG21" s="83">
        <v>4.0999999999999996</v>
      </c>
      <c r="BH21" s="82">
        <v>4.0999999999999996</v>
      </c>
      <c r="BI21" s="73">
        <v>4.0999999999999996</v>
      </c>
      <c r="BJ21" s="67">
        <v>4</v>
      </c>
      <c r="BK21" s="67">
        <v>5.4</v>
      </c>
      <c r="BL21" s="67">
        <v>5</v>
      </c>
      <c r="BM21" s="67">
        <v>4.5</v>
      </c>
      <c r="BN21" s="67">
        <v>5.4</v>
      </c>
      <c r="BO21" s="67">
        <v>5</v>
      </c>
      <c r="BP21" s="67">
        <v>4.5</v>
      </c>
      <c r="BQ21" s="67">
        <v>5.2</v>
      </c>
      <c r="BR21" s="67">
        <v>4.7</v>
      </c>
      <c r="BS21" s="67">
        <v>4.5</v>
      </c>
      <c r="BT21" s="67">
        <v>4.8</v>
      </c>
      <c r="BU21" s="67">
        <v>4.9000000000000004</v>
      </c>
      <c r="BV21" s="67">
        <v>5.2</v>
      </c>
      <c r="BW21" s="67">
        <v>5.5</v>
      </c>
      <c r="BX21" s="67">
        <v>5.2</v>
      </c>
    </row>
    <row r="22" spans="1:78">
      <c r="A22" s="4" t="s">
        <v>35</v>
      </c>
      <c r="B22" s="74">
        <v>4142</v>
      </c>
      <c r="C22" s="74">
        <v>3706.4</v>
      </c>
      <c r="D22" s="74">
        <v>4086.5</v>
      </c>
      <c r="E22" s="74">
        <v>3902.8</v>
      </c>
      <c r="F22" s="74">
        <v>4059.8</v>
      </c>
      <c r="G22" s="74">
        <v>4052.7</v>
      </c>
      <c r="H22" s="74">
        <v>3966.1</v>
      </c>
      <c r="I22" s="74">
        <v>3907.4</v>
      </c>
      <c r="J22" s="74">
        <v>3728</v>
      </c>
      <c r="K22" s="74">
        <v>3820.8</v>
      </c>
      <c r="L22" s="74">
        <v>3589</v>
      </c>
      <c r="M22" s="74">
        <v>3576.9</v>
      </c>
      <c r="N22" s="74">
        <v>3817.5</v>
      </c>
      <c r="O22" s="74">
        <v>3723.5</v>
      </c>
      <c r="P22" s="74">
        <v>3901</v>
      </c>
      <c r="Q22" s="74">
        <v>3820.4</v>
      </c>
      <c r="R22" s="74">
        <v>4009.3</v>
      </c>
      <c r="S22" s="74">
        <v>3896.5</v>
      </c>
      <c r="T22" s="74">
        <v>4132.7</v>
      </c>
      <c r="U22" s="74">
        <v>4248.8</v>
      </c>
      <c r="V22" s="74">
        <v>4054.8</v>
      </c>
      <c r="W22" s="74">
        <v>4196.8</v>
      </c>
      <c r="X22" s="74">
        <v>3980.8</v>
      </c>
      <c r="Y22" s="74">
        <v>4119.2</v>
      </c>
      <c r="Z22" s="74">
        <v>4207.6000000000004</v>
      </c>
      <c r="AA22" s="74">
        <v>3942.8</v>
      </c>
      <c r="AB22" s="74">
        <v>4191.6000000000004</v>
      </c>
      <c r="AC22" s="74">
        <v>4024.4</v>
      </c>
      <c r="AD22" s="74">
        <v>4155.3</v>
      </c>
      <c r="AE22" s="74">
        <v>4115</v>
      </c>
      <c r="AF22" s="74">
        <v>4255.8999999999996</v>
      </c>
      <c r="AG22" s="74">
        <v>4385.8</v>
      </c>
      <c r="AH22" s="74">
        <v>4245.2</v>
      </c>
      <c r="AI22" s="74">
        <v>4376</v>
      </c>
      <c r="AJ22" s="74">
        <v>4200.1000000000004</v>
      </c>
      <c r="AK22" s="74">
        <v>4246</v>
      </c>
      <c r="AL22" s="74">
        <v>4406.5</v>
      </c>
      <c r="AM22" s="74">
        <v>4004.9</v>
      </c>
      <c r="AN22" s="74">
        <v>4289.8</v>
      </c>
      <c r="AO22" s="74">
        <v>4109.3999999999996</v>
      </c>
      <c r="AP22" s="74">
        <v>4164.8999999999996</v>
      </c>
      <c r="AQ22" s="74">
        <v>4239</v>
      </c>
      <c r="AR22" s="74">
        <v>4358.8999999999996</v>
      </c>
      <c r="AS22" s="74">
        <v>4226.7</v>
      </c>
      <c r="AT22" s="74">
        <v>4019.9</v>
      </c>
      <c r="AU22" s="74">
        <v>4170.8999999999996</v>
      </c>
      <c r="AV22" s="74">
        <v>3863.4</v>
      </c>
      <c r="AW22" s="74">
        <v>3894.7</v>
      </c>
      <c r="AX22" s="74">
        <v>4251.3</v>
      </c>
      <c r="AY22" s="74">
        <v>3910.5</v>
      </c>
      <c r="AZ22" s="74">
        <v>4292.5</v>
      </c>
      <c r="BA22" s="74">
        <v>4263.8</v>
      </c>
      <c r="BB22" s="74">
        <v>4282.8999999999996</v>
      </c>
      <c r="BC22" s="74">
        <v>4227.2</v>
      </c>
      <c r="BD22" s="74">
        <v>4335.5</v>
      </c>
      <c r="BE22" s="74">
        <v>4387.5</v>
      </c>
      <c r="BF22" s="74">
        <v>4140.8</v>
      </c>
      <c r="BG22" s="74">
        <v>4493.7</v>
      </c>
      <c r="BH22" s="74">
        <v>4081.3</v>
      </c>
      <c r="BI22" s="74">
        <v>4223</v>
      </c>
      <c r="BJ22" s="74">
        <v>4428.3999999999996</v>
      </c>
      <c r="BK22" s="74">
        <v>4025</v>
      </c>
      <c r="BL22" s="74">
        <v>4364</v>
      </c>
      <c r="BM22" s="75">
        <v>4218</v>
      </c>
      <c r="BN22" s="75">
        <v>4183</v>
      </c>
      <c r="BO22" s="75">
        <v>4047</v>
      </c>
      <c r="BP22" s="75">
        <v>4136</v>
      </c>
      <c r="BQ22" s="75">
        <v>3924</v>
      </c>
      <c r="BR22" s="75">
        <v>3962</v>
      </c>
      <c r="BS22" s="67">
        <v>4124</v>
      </c>
      <c r="BT22" s="67">
        <v>3834</v>
      </c>
    </row>
    <row r="23" spans="1:78" s="35" customFormat="1" ht="13.5" thickBot="1"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</row>
    <row r="24" spans="1:78">
      <c r="A24" s="21" t="s">
        <v>5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</row>
    <row r="25" spans="1:78">
      <c r="A25" t="s">
        <v>57</v>
      </c>
      <c r="B25" s="74">
        <v>2836.5</v>
      </c>
      <c r="C25" s="74">
        <v>2579.6999999999998</v>
      </c>
      <c r="D25" s="74">
        <v>2818.2</v>
      </c>
      <c r="E25" s="74">
        <v>2683.8</v>
      </c>
      <c r="F25" s="74">
        <v>2802</v>
      </c>
      <c r="G25" s="74">
        <v>2836.1</v>
      </c>
      <c r="H25" s="74">
        <v>2784</v>
      </c>
      <c r="I25" s="74">
        <v>2648.1</v>
      </c>
      <c r="J25" s="74">
        <v>2554.9</v>
      </c>
      <c r="K25" s="74">
        <v>2641.7</v>
      </c>
      <c r="L25" s="74">
        <v>2456.3000000000002</v>
      </c>
      <c r="M25" s="74">
        <v>2452.5</v>
      </c>
      <c r="N25" s="74">
        <v>2618.5</v>
      </c>
      <c r="O25" s="74">
        <v>2580.1999999999998</v>
      </c>
      <c r="P25" s="74">
        <v>2665</v>
      </c>
      <c r="Q25" s="74">
        <v>2642</v>
      </c>
      <c r="R25" s="74">
        <v>2793.4</v>
      </c>
      <c r="S25" s="74">
        <v>2701</v>
      </c>
      <c r="T25" s="74">
        <v>2897.7</v>
      </c>
      <c r="U25" s="74">
        <v>3014.1</v>
      </c>
      <c r="V25" s="74">
        <v>2844.9</v>
      </c>
      <c r="W25" s="74">
        <v>2995.8</v>
      </c>
      <c r="X25" s="74">
        <v>2801.1</v>
      </c>
      <c r="Y25" s="74">
        <v>2938</v>
      </c>
      <c r="Z25" s="74">
        <v>2945.4</v>
      </c>
      <c r="AA25" s="74">
        <v>2737.6</v>
      </c>
      <c r="AB25" s="74">
        <v>2914.4</v>
      </c>
      <c r="AC25" s="74">
        <v>2801.4</v>
      </c>
      <c r="AD25" s="74">
        <v>2888</v>
      </c>
      <c r="AE25" s="74">
        <v>2879.9</v>
      </c>
      <c r="AF25" s="74">
        <v>2996.4</v>
      </c>
      <c r="AG25" s="74">
        <v>3088.6</v>
      </c>
      <c r="AH25" s="74">
        <v>3005.9</v>
      </c>
      <c r="AI25" s="74">
        <v>3114.8</v>
      </c>
      <c r="AJ25" s="74">
        <v>2969</v>
      </c>
      <c r="AK25" s="74">
        <v>3016.1</v>
      </c>
      <c r="AL25" s="74">
        <v>3141.192</v>
      </c>
      <c r="AM25" s="74">
        <v>2828.5120000000002</v>
      </c>
      <c r="AN25" s="74">
        <v>3023.489</v>
      </c>
      <c r="AO25" s="74">
        <v>2836.2629999999999</v>
      </c>
      <c r="AP25" s="74">
        <v>2892.904</v>
      </c>
      <c r="AQ25" s="74">
        <v>2962.636</v>
      </c>
      <c r="AR25" s="74">
        <v>3077.2080000000001</v>
      </c>
      <c r="AS25" s="74">
        <v>2947.25</v>
      </c>
      <c r="AT25" s="74">
        <v>2759.7420000000002</v>
      </c>
      <c r="AU25" s="74">
        <v>2910.3440000000001</v>
      </c>
      <c r="AV25" s="74">
        <v>2642.777</v>
      </c>
      <c r="AW25" s="74">
        <v>2732.2049999999999</v>
      </c>
      <c r="AX25" s="74">
        <v>2934.1</v>
      </c>
      <c r="AY25" s="74">
        <v>2750.2</v>
      </c>
      <c r="AZ25" s="74">
        <v>2986.7</v>
      </c>
      <c r="BA25" s="74">
        <v>2961</v>
      </c>
      <c r="BB25" s="74">
        <v>3007.2</v>
      </c>
      <c r="BC25" s="74">
        <v>2930.7</v>
      </c>
      <c r="BD25" s="74">
        <v>3013.6</v>
      </c>
      <c r="BE25" s="74">
        <v>3107.6</v>
      </c>
      <c r="BF25" s="74">
        <v>2910.9</v>
      </c>
      <c r="BG25" s="74">
        <v>3106</v>
      </c>
      <c r="BH25" s="74">
        <v>2798.2</v>
      </c>
      <c r="BI25" s="74">
        <v>2969.3</v>
      </c>
      <c r="BJ25" s="74">
        <v>3055.4</v>
      </c>
      <c r="BK25" s="74">
        <v>2772</v>
      </c>
      <c r="BL25" s="74">
        <v>3025</v>
      </c>
      <c r="BM25" s="75">
        <v>2908</v>
      </c>
      <c r="BN25" s="75">
        <v>2870</v>
      </c>
      <c r="BO25" s="75">
        <v>2749</v>
      </c>
      <c r="BP25" s="75">
        <v>2807</v>
      </c>
      <c r="BQ25" s="75">
        <v>2627</v>
      </c>
      <c r="BR25" s="75">
        <v>2778</v>
      </c>
      <c r="BS25" s="67">
        <v>2857</v>
      </c>
      <c r="BT25" s="67">
        <v>2669</v>
      </c>
      <c r="BU25" s="75">
        <v>2648</v>
      </c>
      <c r="BV25" s="75">
        <v>2751</v>
      </c>
      <c r="BW25" s="75">
        <v>2525</v>
      </c>
      <c r="BX25" s="75">
        <v>2645</v>
      </c>
      <c r="BY25" s="75">
        <v>2722</v>
      </c>
      <c r="BZ25" s="75">
        <v>2721</v>
      </c>
    </row>
    <row r="26" spans="1:78">
      <c r="A26" t="s">
        <v>58</v>
      </c>
      <c r="B26" s="74">
        <v>2555.6999999999998</v>
      </c>
      <c r="C26" s="74">
        <v>2320.3000000000002</v>
      </c>
      <c r="D26" s="74">
        <v>2516.8000000000002</v>
      </c>
      <c r="E26" s="74">
        <v>2387.4</v>
      </c>
      <c r="F26" s="74">
        <v>2479.6999999999998</v>
      </c>
      <c r="G26" s="74">
        <v>2478.5</v>
      </c>
      <c r="H26" s="74">
        <v>2483.3000000000002</v>
      </c>
      <c r="I26" s="74">
        <v>2393</v>
      </c>
      <c r="J26" s="74">
        <v>2283</v>
      </c>
      <c r="K26" s="74">
        <v>2420.4</v>
      </c>
      <c r="L26" s="74">
        <v>2212.1999999999998</v>
      </c>
      <c r="M26" s="74">
        <v>2190.6</v>
      </c>
      <c r="N26" s="74">
        <v>2347.3000000000002</v>
      </c>
      <c r="O26" s="74">
        <v>2264.4</v>
      </c>
      <c r="P26" s="74">
        <v>2353.1</v>
      </c>
      <c r="Q26" s="74">
        <v>2325.4</v>
      </c>
      <c r="R26" s="74">
        <v>2421.6</v>
      </c>
      <c r="S26" s="74">
        <v>2312.8000000000002</v>
      </c>
      <c r="T26" s="74">
        <v>2469.1</v>
      </c>
      <c r="U26" s="74">
        <v>2558.9</v>
      </c>
      <c r="V26" s="74">
        <v>2438.9</v>
      </c>
      <c r="W26" s="74">
        <v>2586.5</v>
      </c>
      <c r="X26" s="74">
        <v>2410.9</v>
      </c>
      <c r="Y26" s="74">
        <v>2486.4</v>
      </c>
      <c r="Z26" s="74">
        <v>2527.3000000000002</v>
      </c>
      <c r="AA26" s="74">
        <v>2321.5</v>
      </c>
      <c r="AB26" s="74">
        <v>2450.4</v>
      </c>
      <c r="AC26" s="74">
        <v>2368.3000000000002</v>
      </c>
      <c r="AD26" s="74">
        <v>2426.6999999999998</v>
      </c>
      <c r="AE26" s="74">
        <v>2449</v>
      </c>
      <c r="AF26" s="74">
        <v>2540.6999999999998</v>
      </c>
      <c r="AG26" s="74">
        <v>2624.5</v>
      </c>
      <c r="AH26" s="74">
        <v>2580.6999999999998</v>
      </c>
      <c r="AI26" s="74">
        <v>2645.3</v>
      </c>
      <c r="AJ26" s="74">
        <v>2536</v>
      </c>
      <c r="AK26" s="74">
        <v>2571.9</v>
      </c>
      <c r="AL26" s="74">
        <v>2650.7919999999999</v>
      </c>
      <c r="AM26" s="74">
        <v>2402.8119999999999</v>
      </c>
      <c r="AN26" s="74">
        <v>2568.5889999999999</v>
      </c>
      <c r="AO26" s="74">
        <v>2408.9630000000002</v>
      </c>
      <c r="AP26" s="74">
        <v>2527.0039999999999</v>
      </c>
      <c r="AQ26" s="74">
        <v>2610.636</v>
      </c>
      <c r="AR26" s="74">
        <v>2709.1080000000002</v>
      </c>
      <c r="AS26" s="74">
        <v>2644.45</v>
      </c>
      <c r="AT26" s="74">
        <v>2450.2420000000002</v>
      </c>
      <c r="AU26" s="74">
        <v>2593.944</v>
      </c>
      <c r="AV26" s="74">
        <v>2332.9769999999999</v>
      </c>
      <c r="AW26" s="74">
        <v>2380.2049999999999</v>
      </c>
      <c r="AX26" s="74">
        <v>2581.1999999999998</v>
      </c>
      <c r="AY26" s="74">
        <v>2387.6999999999998</v>
      </c>
      <c r="AZ26" s="74">
        <v>2604.8000000000002</v>
      </c>
      <c r="BA26" s="74">
        <v>2632.7</v>
      </c>
      <c r="BB26" s="74">
        <v>2672.4</v>
      </c>
      <c r="BC26" s="74">
        <v>2606.6</v>
      </c>
      <c r="BD26" s="74">
        <v>2705</v>
      </c>
      <c r="BE26" s="74">
        <v>2796.5</v>
      </c>
      <c r="BF26" s="74">
        <v>2630.2</v>
      </c>
      <c r="BG26" s="74">
        <v>2835.7</v>
      </c>
      <c r="BH26" s="74">
        <v>2538.9</v>
      </c>
      <c r="BI26" s="74">
        <v>2644.3</v>
      </c>
      <c r="BJ26" s="74">
        <v>2722.7</v>
      </c>
      <c r="BK26" s="74">
        <v>2417</v>
      </c>
      <c r="BL26" s="74">
        <v>2676</v>
      </c>
      <c r="BM26" s="74">
        <v>2609</v>
      </c>
      <c r="BN26" s="75">
        <v>2583</v>
      </c>
      <c r="BO26" s="75">
        <v>2477</v>
      </c>
      <c r="BP26" s="75">
        <v>2544</v>
      </c>
      <c r="BQ26" s="75">
        <v>2400</v>
      </c>
      <c r="BR26" s="75">
        <v>2537</v>
      </c>
      <c r="BS26" s="67">
        <v>2602</v>
      </c>
      <c r="BT26" s="67">
        <v>2399</v>
      </c>
      <c r="BU26" s="75">
        <v>2398</v>
      </c>
      <c r="BV26" s="75">
        <v>2465</v>
      </c>
      <c r="BW26" s="75">
        <v>2282</v>
      </c>
      <c r="BX26" s="75">
        <v>2382</v>
      </c>
      <c r="BY26" s="75">
        <v>2479</v>
      </c>
      <c r="BZ26" s="75">
        <v>2468</v>
      </c>
    </row>
    <row r="27" spans="1:78">
      <c r="A27" t="s">
        <v>129</v>
      </c>
      <c r="B27" s="74">
        <v>1756.2</v>
      </c>
      <c r="C27" s="74">
        <v>1604.6</v>
      </c>
      <c r="D27" s="74">
        <v>1731.7</v>
      </c>
      <c r="E27" s="74">
        <v>1612.5</v>
      </c>
      <c r="F27" s="74">
        <v>1695.7</v>
      </c>
      <c r="G27" s="74">
        <v>1698.4</v>
      </c>
      <c r="H27" s="74">
        <v>1735.2</v>
      </c>
      <c r="I27" s="74">
        <v>1654.4</v>
      </c>
      <c r="J27" s="74">
        <v>1569.8</v>
      </c>
      <c r="K27" s="74">
        <v>1684.7</v>
      </c>
      <c r="L27" s="74">
        <v>1538.7</v>
      </c>
      <c r="M27" s="74">
        <v>1456.5</v>
      </c>
      <c r="N27" s="74">
        <v>1624.1</v>
      </c>
      <c r="O27" s="74">
        <v>1540.5</v>
      </c>
      <c r="P27" s="74">
        <v>1604.5</v>
      </c>
      <c r="Q27" s="74">
        <v>1565</v>
      </c>
      <c r="R27" s="74">
        <v>1655.8</v>
      </c>
      <c r="S27" s="74">
        <v>1555.5</v>
      </c>
      <c r="T27" s="74">
        <v>1714.9</v>
      </c>
      <c r="U27" s="74">
        <v>1761.9</v>
      </c>
      <c r="V27" s="74">
        <v>1665.8</v>
      </c>
      <c r="W27" s="74">
        <v>1786.7</v>
      </c>
      <c r="X27" s="74">
        <v>1625.5</v>
      </c>
      <c r="Y27" s="74">
        <v>1670.4</v>
      </c>
      <c r="Z27" s="74">
        <v>1698</v>
      </c>
      <c r="AA27" s="74">
        <v>1597.9</v>
      </c>
      <c r="AB27" s="74">
        <v>1674.3</v>
      </c>
      <c r="AC27" s="74">
        <v>1623.5</v>
      </c>
      <c r="AD27" s="74">
        <v>1652.9</v>
      </c>
      <c r="AE27" s="74">
        <v>1657.7</v>
      </c>
      <c r="AF27" s="74">
        <v>1713.7</v>
      </c>
      <c r="AG27" s="74">
        <v>1786.3</v>
      </c>
      <c r="AH27" s="74">
        <v>1765.3</v>
      </c>
      <c r="AI27" s="74">
        <v>1807.5</v>
      </c>
      <c r="AJ27" s="74">
        <v>1725.6</v>
      </c>
      <c r="AK27" s="74">
        <v>1767.7</v>
      </c>
      <c r="AL27" s="74">
        <v>1808.8920000000001</v>
      </c>
      <c r="AM27" s="74">
        <v>1679.8119999999999</v>
      </c>
      <c r="AN27" s="74">
        <v>1763.0889999999999</v>
      </c>
      <c r="AO27" s="74">
        <v>1670.663</v>
      </c>
      <c r="AP27" s="74">
        <v>1743.404</v>
      </c>
      <c r="AQ27" s="74">
        <v>1829.136</v>
      </c>
      <c r="AR27" s="74">
        <v>1890.6079999999999</v>
      </c>
      <c r="AS27" s="74">
        <v>1820.25</v>
      </c>
      <c r="AT27" s="74">
        <v>1711.6420000000001</v>
      </c>
      <c r="AU27" s="74">
        <v>1782.3440000000001</v>
      </c>
      <c r="AV27" s="74">
        <v>1606.577</v>
      </c>
      <c r="AW27" s="74">
        <v>1604.605</v>
      </c>
      <c r="AX27" s="74">
        <v>1771.6</v>
      </c>
      <c r="AY27" s="74">
        <v>1641</v>
      </c>
      <c r="AZ27" s="74">
        <v>1787.6</v>
      </c>
      <c r="BA27" s="74">
        <v>1797.3</v>
      </c>
      <c r="BB27" s="74">
        <v>1875.4</v>
      </c>
      <c r="BC27" s="74">
        <v>1794.7</v>
      </c>
      <c r="BD27" s="74">
        <v>1849.5</v>
      </c>
      <c r="BE27" s="74">
        <v>1928.9</v>
      </c>
      <c r="BF27" s="74">
        <v>1830.7</v>
      </c>
      <c r="BG27" s="74">
        <v>1976.1</v>
      </c>
      <c r="BH27" s="74">
        <v>1728.9</v>
      </c>
      <c r="BI27" s="74">
        <v>1787.6</v>
      </c>
      <c r="BJ27" s="74">
        <v>1836.6</v>
      </c>
      <c r="BK27" s="74">
        <v>1649</v>
      </c>
      <c r="BL27" s="74">
        <v>1848</v>
      </c>
      <c r="BM27" s="75">
        <v>1813</v>
      </c>
      <c r="BN27" s="75">
        <v>1768</v>
      </c>
      <c r="BO27" s="75">
        <v>1721</v>
      </c>
      <c r="BP27" s="75">
        <v>1748</v>
      </c>
      <c r="BQ27" s="75">
        <v>1678</v>
      </c>
      <c r="BR27" s="75">
        <v>1756</v>
      </c>
      <c r="BS27" s="67">
        <v>1815</v>
      </c>
      <c r="BT27" s="67">
        <v>1670</v>
      </c>
      <c r="BU27" s="75">
        <v>1633</v>
      </c>
      <c r="BV27" s="75">
        <v>1676</v>
      </c>
      <c r="BW27" s="75">
        <v>1566</v>
      </c>
      <c r="BX27" s="75">
        <v>1626</v>
      </c>
      <c r="BY27" s="75">
        <v>1731</v>
      </c>
      <c r="BZ27" s="75">
        <v>1730</v>
      </c>
    </row>
    <row r="28" spans="1:78">
      <c r="A28" t="s">
        <v>60</v>
      </c>
      <c r="B28" s="74">
        <v>1595.4</v>
      </c>
      <c r="C28" s="74">
        <v>1445.9</v>
      </c>
      <c r="D28" s="74">
        <v>1558.8</v>
      </c>
      <c r="E28" s="74">
        <v>1445.3</v>
      </c>
      <c r="F28" s="74">
        <v>1510.5</v>
      </c>
      <c r="G28" s="74">
        <v>1517.2</v>
      </c>
      <c r="H28" s="74">
        <v>1537.9</v>
      </c>
      <c r="I28" s="74">
        <v>1495.1</v>
      </c>
      <c r="J28" s="74">
        <v>1406.3</v>
      </c>
      <c r="K28" s="74">
        <v>1506.4</v>
      </c>
      <c r="L28" s="74">
        <v>1354.9</v>
      </c>
      <c r="M28" s="74">
        <v>1280.7</v>
      </c>
      <c r="N28" s="74">
        <v>1422.3</v>
      </c>
      <c r="O28" s="74">
        <v>1317.3</v>
      </c>
      <c r="P28" s="74">
        <v>1330.4</v>
      </c>
      <c r="Q28" s="74">
        <v>1271.5</v>
      </c>
      <c r="R28" s="74">
        <v>1342.5</v>
      </c>
      <c r="S28" s="74">
        <v>1233.8</v>
      </c>
      <c r="T28" s="74">
        <v>1379.5</v>
      </c>
      <c r="U28" s="74">
        <v>1419.8</v>
      </c>
      <c r="V28" s="74">
        <v>1326.7</v>
      </c>
      <c r="W28" s="74">
        <v>1440</v>
      </c>
      <c r="X28" s="74">
        <v>1282.7</v>
      </c>
      <c r="Y28" s="74">
        <v>1342</v>
      </c>
      <c r="Z28" s="74">
        <v>1361.3</v>
      </c>
      <c r="AA28" s="74">
        <v>1279.5999999999999</v>
      </c>
      <c r="AB28" s="74">
        <v>1336.3</v>
      </c>
      <c r="AC28" s="74">
        <v>1275.5</v>
      </c>
      <c r="AD28" s="74">
        <v>1298.4000000000001</v>
      </c>
      <c r="AE28" s="74">
        <v>1309.5</v>
      </c>
      <c r="AF28" s="74">
        <v>1377.4</v>
      </c>
      <c r="AG28" s="74">
        <v>1417.5</v>
      </c>
      <c r="AH28" s="74">
        <v>1411.1</v>
      </c>
      <c r="AI28" s="74">
        <v>1451.1</v>
      </c>
      <c r="AJ28" s="74">
        <v>1372.8</v>
      </c>
      <c r="AK28" s="74">
        <v>1440.9</v>
      </c>
      <c r="AL28" s="74">
        <v>1328.8</v>
      </c>
      <c r="AM28" s="74">
        <v>1239.8</v>
      </c>
      <c r="AN28" s="74">
        <v>1315.3</v>
      </c>
      <c r="AO28" s="74">
        <v>1222.4000000000001</v>
      </c>
      <c r="AP28" s="74">
        <v>1286.2</v>
      </c>
      <c r="AQ28" s="74">
        <v>1366.4</v>
      </c>
      <c r="AR28" s="74">
        <v>1441.8</v>
      </c>
      <c r="AS28" s="74">
        <v>1385.2</v>
      </c>
      <c r="AT28" s="74">
        <v>1279.4000000000001</v>
      </c>
      <c r="AU28" s="74">
        <v>1352.3</v>
      </c>
      <c r="AV28" s="74">
        <v>1194.8</v>
      </c>
      <c r="AW28" s="74">
        <v>1170.2</v>
      </c>
      <c r="AX28" s="74">
        <v>1326.5</v>
      </c>
      <c r="AY28" s="74">
        <v>1231.8</v>
      </c>
      <c r="AZ28" s="74">
        <v>1320.4</v>
      </c>
      <c r="BA28" s="74">
        <v>1327.7</v>
      </c>
      <c r="BB28" s="74">
        <v>1407.3</v>
      </c>
      <c r="BC28" s="74">
        <v>1334.5</v>
      </c>
      <c r="BD28" s="74">
        <v>1387.9</v>
      </c>
      <c r="BE28" s="74">
        <v>1447.6</v>
      </c>
      <c r="BF28" s="74">
        <v>1366.2</v>
      </c>
      <c r="BG28" s="74">
        <v>1480.6</v>
      </c>
      <c r="BH28" s="74">
        <v>1276.3</v>
      </c>
      <c r="BI28" s="74">
        <v>1321.6</v>
      </c>
      <c r="BJ28" s="77">
        <v>1454.5</v>
      </c>
      <c r="BK28" s="77">
        <v>1218</v>
      </c>
      <c r="BL28" s="77">
        <v>1375</v>
      </c>
      <c r="BM28" s="78">
        <v>1354</v>
      </c>
      <c r="BN28" s="78">
        <v>1330</v>
      </c>
      <c r="BO28" s="78">
        <v>1290</v>
      </c>
      <c r="BP28" s="78">
        <v>1312</v>
      </c>
      <c r="BQ28" s="78">
        <v>1240</v>
      </c>
      <c r="BR28" s="78">
        <v>1308</v>
      </c>
      <c r="BS28" s="67">
        <v>1336</v>
      </c>
      <c r="BT28" s="67">
        <v>1202</v>
      </c>
      <c r="BU28" s="75">
        <v>1235</v>
      </c>
      <c r="BV28" s="75">
        <v>1245</v>
      </c>
      <c r="BW28" s="75">
        <v>1139</v>
      </c>
      <c r="BX28" s="75">
        <v>1190</v>
      </c>
      <c r="BY28" s="75">
        <v>194</v>
      </c>
      <c r="BZ28" s="75">
        <v>1249</v>
      </c>
    </row>
    <row r="29" spans="1:78">
      <c r="A29" t="s">
        <v>61</v>
      </c>
      <c r="B29" s="74">
        <v>11.9</v>
      </c>
      <c r="C29" s="74">
        <v>13.9</v>
      </c>
      <c r="D29" s="74">
        <v>15.2</v>
      </c>
      <c r="E29" s="74">
        <v>11.4</v>
      </c>
      <c r="F29" s="74">
        <v>14.2</v>
      </c>
      <c r="G29" s="74">
        <v>12.1</v>
      </c>
      <c r="H29" s="74">
        <v>12.2</v>
      </c>
      <c r="I29" s="74">
        <v>11.4</v>
      </c>
      <c r="J29" s="74">
        <v>13</v>
      </c>
      <c r="K29" s="74">
        <v>14</v>
      </c>
      <c r="L29" s="74">
        <v>10.6</v>
      </c>
      <c r="M29" s="74">
        <v>11.7</v>
      </c>
      <c r="N29" s="74">
        <v>11.3</v>
      </c>
      <c r="O29" s="74">
        <v>10.199999999999999</v>
      </c>
      <c r="P29" s="74">
        <v>11.7</v>
      </c>
      <c r="Q29" s="74">
        <v>11.6</v>
      </c>
      <c r="R29" s="74">
        <v>12.7</v>
      </c>
      <c r="S29" s="74">
        <v>12.4</v>
      </c>
      <c r="T29" s="74">
        <v>15.4</v>
      </c>
      <c r="U29" s="74">
        <v>13.2</v>
      </c>
      <c r="V29" s="74">
        <v>17</v>
      </c>
      <c r="W29" s="74">
        <v>12.8</v>
      </c>
      <c r="X29" s="74">
        <v>14.4</v>
      </c>
      <c r="Y29" s="74">
        <v>11.1</v>
      </c>
      <c r="Z29" s="74">
        <v>14</v>
      </c>
      <c r="AA29" s="74">
        <v>13.5</v>
      </c>
      <c r="AB29" s="74">
        <v>19.7</v>
      </c>
      <c r="AC29" s="74">
        <v>14.8</v>
      </c>
      <c r="AD29" s="74">
        <v>16.600000000000001</v>
      </c>
      <c r="AE29" s="74">
        <v>16.2</v>
      </c>
      <c r="AF29" s="74">
        <v>14.3</v>
      </c>
      <c r="AG29" s="74">
        <v>17.8</v>
      </c>
      <c r="AH29" s="74">
        <v>12.2</v>
      </c>
      <c r="AI29" s="74">
        <v>10.4</v>
      </c>
      <c r="AJ29" s="74">
        <v>12.1</v>
      </c>
      <c r="AK29" s="74">
        <v>10.4</v>
      </c>
      <c r="AL29" s="74">
        <v>11.792</v>
      </c>
      <c r="AM29" s="74">
        <v>10.412000000000001</v>
      </c>
      <c r="AN29" s="74">
        <v>12.189</v>
      </c>
      <c r="AO29" s="74">
        <v>12.763</v>
      </c>
      <c r="AP29" s="74">
        <v>13.603999999999999</v>
      </c>
      <c r="AQ29" s="74">
        <v>15.036</v>
      </c>
      <c r="AR29" s="74">
        <v>14.507999999999999</v>
      </c>
      <c r="AS29" s="74">
        <v>13.85</v>
      </c>
      <c r="AT29" s="74">
        <v>10.641999999999999</v>
      </c>
      <c r="AU29" s="74">
        <v>13.843999999999999</v>
      </c>
      <c r="AV29" s="74">
        <v>12.177</v>
      </c>
      <c r="AW29" s="74">
        <v>8.6050000000000004</v>
      </c>
      <c r="AX29" s="74">
        <v>9.8000000000000007</v>
      </c>
      <c r="AY29" s="74">
        <v>10</v>
      </c>
      <c r="AZ29" s="74">
        <v>12</v>
      </c>
      <c r="BA29" s="74">
        <v>13.9</v>
      </c>
      <c r="BB29" s="74">
        <v>13</v>
      </c>
      <c r="BC29" s="74">
        <v>12.1</v>
      </c>
      <c r="BD29" s="74">
        <v>11.1</v>
      </c>
      <c r="BE29" s="74">
        <v>12.7</v>
      </c>
      <c r="BF29" s="74">
        <v>14.5</v>
      </c>
      <c r="BG29" s="74">
        <v>11.2</v>
      </c>
      <c r="BH29" s="74">
        <v>11</v>
      </c>
      <c r="BI29" s="74">
        <v>9</v>
      </c>
      <c r="BJ29" s="77">
        <v>12</v>
      </c>
      <c r="BK29" s="77">
        <v>11</v>
      </c>
      <c r="BL29" s="77">
        <v>14</v>
      </c>
      <c r="BM29" s="78">
        <v>13</v>
      </c>
      <c r="BN29" s="78">
        <v>12</v>
      </c>
      <c r="BO29" s="78">
        <v>12</v>
      </c>
      <c r="BP29" s="78">
        <v>11</v>
      </c>
      <c r="BQ29" s="78">
        <v>19</v>
      </c>
      <c r="BR29" s="78">
        <v>12</v>
      </c>
      <c r="BS29" s="67">
        <v>10</v>
      </c>
      <c r="BT29" s="67">
        <v>9</v>
      </c>
      <c r="BU29" s="75">
        <v>6</v>
      </c>
      <c r="BV29" s="75">
        <v>9</v>
      </c>
      <c r="BW29" s="75">
        <v>9</v>
      </c>
      <c r="BX29" s="75">
        <v>5</v>
      </c>
      <c r="BY29" s="75">
        <v>9</v>
      </c>
      <c r="BZ29" s="75">
        <v>8</v>
      </c>
    </row>
    <row r="30" spans="1:78">
      <c r="A30" t="s">
        <v>62</v>
      </c>
      <c r="B30" s="74">
        <v>148.9</v>
      </c>
      <c r="C30" s="74">
        <v>144.80000000000001</v>
      </c>
      <c r="D30" s="74">
        <v>157.69999999999999</v>
      </c>
      <c r="E30" s="74">
        <v>155.80000000000001</v>
      </c>
      <c r="F30" s="74">
        <v>171</v>
      </c>
      <c r="G30" s="74">
        <v>169.1</v>
      </c>
      <c r="H30" s="74">
        <v>185.1</v>
      </c>
      <c r="I30" s="74">
        <v>147.9</v>
      </c>
      <c r="J30" s="74">
        <v>150.5</v>
      </c>
      <c r="K30" s="74">
        <v>164.3</v>
      </c>
      <c r="L30" s="74">
        <v>173.2</v>
      </c>
      <c r="M30" s="74">
        <v>164.1</v>
      </c>
      <c r="N30" s="74">
        <v>190.5</v>
      </c>
      <c r="O30" s="74">
        <v>213</v>
      </c>
      <c r="P30" s="74">
        <v>262.39999999999998</v>
      </c>
      <c r="Q30" s="74">
        <v>281.89999999999998</v>
      </c>
      <c r="R30" s="74">
        <v>300.60000000000002</v>
      </c>
      <c r="S30" s="74">
        <v>309.3</v>
      </c>
      <c r="T30" s="74">
        <v>320</v>
      </c>
      <c r="U30" s="74">
        <v>328.9</v>
      </c>
      <c r="V30" s="74">
        <v>322.10000000000002</v>
      </c>
      <c r="W30" s="74">
        <v>333.9</v>
      </c>
      <c r="X30" s="74">
        <v>328.4</v>
      </c>
      <c r="Y30" s="74">
        <v>317.3</v>
      </c>
      <c r="Z30" s="74">
        <v>322.7</v>
      </c>
      <c r="AA30" s="74">
        <v>304.8</v>
      </c>
      <c r="AB30" s="74">
        <v>318.3</v>
      </c>
      <c r="AC30" s="74">
        <v>333.2</v>
      </c>
      <c r="AD30" s="74">
        <v>337.9</v>
      </c>
      <c r="AE30" s="74">
        <v>332</v>
      </c>
      <c r="AF30" s="74">
        <v>322</v>
      </c>
      <c r="AG30" s="74">
        <v>351</v>
      </c>
      <c r="AH30" s="74">
        <v>342</v>
      </c>
      <c r="AI30" s="74">
        <v>346</v>
      </c>
      <c r="AJ30" s="74">
        <v>340.7</v>
      </c>
      <c r="AK30" s="74">
        <v>316.39999999999998</v>
      </c>
      <c r="AL30" s="74">
        <v>342.7</v>
      </c>
      <c r="AM30" s="74">
        <v>317.7</v>
      </c>
      <c r="AN30" s="74">
        <v>321.8</v>
      </c>
      <c r="AO30" s="74">
        <v>305.10000000000002</v>
      </c>
      <c r="AP30" s="74">
        <v>327.7</v>
      </c>
      <c r="AQ30" s="74">
        <v>326.39999999999998</v>
      </c>
      <c r="AR30" s="74">
        <v>311.60000000000002</v>
      </c>
      <c r="AS30" s="74">
        <v>320.8</v>
      </c>
      <c r="AT30" s="74">
        <v>324.5</v>
      </c>
      <c r="AU30" s="74">
        <v>322.89999999999998</v>
      </c>
      <c r="AV30" s="74">
        <v>308.5</v>
      </c>
      <c r="AW30" s="74">
        <v>328.6</v>
      </c>
      <c r="AX30" s="74">
        <v>331.9</v>
      </c>
      <c r="AY30" s="74">
        <v>305.89999999999998</v>
      </c>
      <c r="AZ30" s="74">
        <v>339.5</v>
      </c>
      <c r="BA30" s="74">
        <v>349.8</v>
      </c>
      <c r="BB30" s="74">
        <v>348.5</v>
      </c>
      <c r="BC30" s="74">
        <v>338</v>
      </c>
      <c r="BD30" s="74">
        <v>345.6</v>
      </c>
      <c r="BE30" s="74">
        <v>349.9</v>
      </c>
      <c r="BF30" s="74">
        <v>342.6</v>
      </c>
      <c r="BG30" s="74">
        <v>373.8</v>
      </c>
      <c r="BH30" s="74">
        <v>331.9</v>
      </c>
      <c r="BI30" s="74">
        <v>351.1</v>
      </c>
      <c r="BJ30" s="77">
        <v>370.1</v>
      </c>
      <c r="BK30" s="77">
        <v>317</v>
      </c>
      <c r="BL30" s="77">
        <v>354</v>
      </c>
      <c r="BM30" s="78">
        <v>337</v>
      </c>
      <c r="BN30" s="78">
        <v>319</v>
      </c>
      <c r="BO30" s="78">
        <v>290</v>
      </c>
      <c r="BP30" s="78">
        <v>299</v>
      </c>
      <c r="BQ30" s="78">
        <v>306</v>
      </c>
      <c r="BR30" s="78">
        <v>324</v>
      </c>
      <c r="BS30" s="67">
        <v>355</v>
      </c>
      <c r="BT30" s="67">
        <v>348</v>
      </c>
      <c r="BU30" s="75">
        <v>279</v>
      </c>
      <c r="BV30" s="75">
        <v>307</v>
      </c>
      <c r="BW30" s="75">
        <v>3008</v>
      </c>
      <c r="BX30" s="75">
        <v>306</v>
      </c>
      <c r="BY30" s="75">
        <v>299</v>
      </c>
      <c r="BZ30" s="75">
        <v>336</v>
      </c>
    </row>
    <row r="31" spans="1:78">
      <c r="A31" t="s">
        <v>63</v>
      </c>
      <c r="B31" s="74">
        <v>799.5</v>
      </c>
      <c r="C31" s="74">
        <v>715.7</v>
      </c>
      <c r="D31" s="74">
        <v>785.1</v>
      </c>
      <c r="E31" s="74">
        <v>774.9</v>
      </c>
      <c r="F31" s="74">
        <v>784</v>
      </c>
      <c r="G31" s="74">
        <v>780.1</v>
      </c>
      <c r="H31" s="74">
        <v>748.1</v>
      </c>
      <c r="I31" s="74">
        <v>738.6</v>
      </c>
      <c r="J31" s="74">
        <v>713.2</v>
      </c>
      <c r="K31" s="74">
        <v>735.7</v>
      </c>
      <c r="L31" s="74">
        <v>673.5</v>
      </c>
      <c r="M31" s="74">
        <v>734.1</v>
      </c>
      <c r="N31" s="74">
        <v>723.2</v>
      </c>
      <c r="O31" s="74">
        <v>723.9</v>
      </c>
      <c r="P31" s="74">
        <v>748.6</v>
      </c>
      <c r="Q31" s="74">
        <v>760.4</v>
      </c>
      <c r="R31" s="74">
        <v>765.8</v>
      </c>
      <c r="S31" s="74">
        <v>757.3</v>
      </c>
      <c r="T31" s="74">
        <v>754.2</v>
      </c>
      <c r="U31" s="74">
        <v>797</v>
      </c>
      <c r="V31" s="74">
        <v>773.1</v>
      </c>
      <c r="W31" s="74">
        <v>799.8</v>
      </c>
      <c r="X31" s="74">
        <v>785.4</v>
      </c>
      <c r="Y31" s="74">
        <v>816</v>
      </c>
      <c r="Z31" s="74">
        <v>829.3</v>
      </c>
      <c r="AA31" s="74">
        <v>723.6</v>
      </c>
      <c r="AB31" s="74">
        <v>776.1</v>
      </c>
      <c r="AC31" s="74">
        <v>744.8</v>
      </c>
      <c r="AD31" s="74">
        <v>773.8</v>
      </c>
      <c r="AE31" s="74">
        <v>791.3</v>
      </c>
      <c r="AF31" s="74">
        <v>827</v>
      </c>
      <c r="AG31" s="74">
        <v>838.2</v>
      </c>
      <c r="AH31" s="74">
        <v>815.4</v>
      </c>
      <c r="AI31" s="74">
        <v>837.8</v>
      </c>
      <c r="AJ31" s="74">
        <v>810.4</v>
      </c>
      <c r="AK31" s="74">
        <v>804.2</v>
      </c>
      <c r="AL31" s="74">
        <v>125.6</v>
      </c>
      <c r="AM31" s="74">
        <v>111.9</v>
      </c>
      <c r="AN31" s="74">
        <v>113.8</v>
      </c>
      <c r="AO31" s="74">
        <v>130.4</v>
      </c>
      <c r="AP31" s="74">
        <v>115.9</v>
      </c>
      <c r="AQ31" s="74">
        <v>121.3</v>
      </c>
      <c r="AR31" s="74">
        <v>122.7</v>
      </c>
      <c r="AS31" s="74">
        <v>100.4</v>
      </c>
      <c r="AT31" s="74">
        <v>97.1</v>
      </c>
      <c r="AU31" s="74">
        <v>93.3</v>
      </c>
      <c r="AV31" s="74">
        <v>91.1</v>
      </c>
      <c r="AW31" s="74">
        <v>97.2</v>
      </c>
      <c r="AX31" s="74">
        <v>103.4</v>
      </c>
      <c r="AY31" s="74">
        <v>93.3</v>
      </c>
      <c r="AZ31" s="74">
        <v>115.7</v>
      </c>
      <c r="BA31" s="74">
        <v>105.9</v>
      </c>
      <c r="BB31" s="74">
        <v>106.6</v>
      </c>
      <c r="BC31" s="74">
        <v>110.1</v>
      </c>
      <c r="BD31" s="74">
        <v>104.9</v>
      </c>
      <c r="BE31" s="74">
        <v>118.7</v>
      </c>
      <c r="BF31" s="74">
        <v>107.4</v>
      </c>
      <c r="BG31" s="74">
        <v>110.5</v>
      </c>
      <c r="BH31" s="74">
        <v>109.7</v>
      </c>
      <c r="BI31" s="74">
        <v>105.9</v>
      </c>
      <c r="BJ31" s="74">
        <v>886.1</v>
      </c>
      <c r="BK31" s="74">
        <v>768</v>
      </c>
      <c r="BL31" s="74">
        <v>828</v>
      </c>
      <c r="BM31" s="75">
        <v>795</v>
      </c>
      <c r="BN31" s="75">
        <v>815</v>
      </c>
      <c r="BO31" s="75">
        <v>775</v>
      </c>
      <c r="BP31" s="75">
        <v>803</v>
      </c>
      <c r="BQ31" s="75">
        <v>722</v>
      </c>
      <c r="BR31" s="75">
        <v>781</v>
      </c>
      <c r="BS31" s="67">
        <v>787</v>
      </c>
      <c r="BT31" s="67">
        <v>730</v>
      </c>
      <c r="BU31" s="75">
        <v>765</v>
      </c>
      <c r="BV31" s="75">
        <v>789</v>
      </c>
      <c r="BW31" s="75">
        <v>715</v>
      </c>
      <c r="BX31" s="75">
        <v>756</v>
      </c>
      <c r="BY31" s="75">
        <v>129</v>
      </c>
      <c r="BZ31" s="75">
        <v>137</v>
      </c>
    </row>
    <row r="32" spans="1:78">
      <c r="A32" t="s">
        <v>64</v>
      </c>
      <c r="B32" s="74">
        <v>510.3</v>
      </c>
      <c r="C32" s="74">
        <v>465.1</v>
      </c>
      <c r="D32" s="74">
        <v>507.8</v>
      </c>
      <c r="E32" s="74">
        <v>492.9</v>
      </c>
      <c r="F32" s="74">
        <v>479.8</v>
      </c>
      <c r="G32" s="74">
        <v>481.5</v>
      </c>
      <c r="H32" s="74">
        <v>463.9</v>
      </c>
      <c r="I32" s="74">
        <v>446.2</v>
      </c>
      <c r="J32" s="74">
        <v>428.7</v>
      </c>
      <c r="K32" s="74">
        <v>433</v>
      </c>
      <c r="L32" s="74">
        <v>382.7</v>
      </c>
      <c r="M32" s="74">
        <v>429.2</v>
      </c>
      <c r="N32" s="74">
        <v>400.3</v>
      </c>
      <c r="O32" s="74">
        <v>412.6</v>
      </c>
      <c r="P32" s="74">
        <v>430.5</v>
      </c>
      <c r="Q32" s="74">
        <v>442.1</v>
      </c>
      <c r="R32" s="74">
        <v>456.5</v>
      </c>
      <c r="S32" s="74">
        <v>452.7</v>
      </c>
      <c r="T32" s="74">
        <v>442.5</v>
      </c>
      <c r="U32" s="74">
        <v>471</v>
      </c>
      <c r="V32" s="74">
        <v>462</v>
      </c>
      <c r="W32" s="74">
        <v>478.9</v>
      </c>
      <c r="X32" s="74">
        <v>470</v>
      </c>
      <c r="Y32" s="74">
        <v>490.8</v>
      </c>
      <c r="Z32" s="74">
        <v>497.4</v>
      </c>
      <c r="AA32" s="74">
        <v>438.2</v>
      </c>
      <c r="AB32" s="74">
        <v>477.8</v>
      </c>
      <c r="AC32" s="74">
        <v>457.9</v>
      </c>
      <c r="AD32" s="74">
        <v>467.9</v>
      </c>
      <c r="AE32" s="74">
        <v>483.1</v>
      </c>
      <c r="AF32" s="74">
        <v>497.5</v>
      </c>
      <c r="AG32" s="74">
        <v>515.79999999999995</v>
      </c>
      <c r="AH32" s="74">
        <v>489.1</v>
      </c>
      <c r="AI32" s="74">
        <v>498.7</v>
      </c>
      <c r="AJ32" s="74">
        <v>478.4</v>
      </c>
      <c r="AK32" s="74">
        <v>476.7</v>
      </c>
      <c r="AL32" s="74">
        <v>841.9</v>
      </c>
      <c r="AM32" s="74">
        <v>723</v>
      </c>
      <c r="AN32" s="74">
        <v>805.5</v>
      </c>
      <c r="AO32" s="74">
        <v>738.3</v>
      </c>
      <c r="AP32" s="74">
        <v>783.6</v>
      </c>
      <c r="AQ32" s="74">
        <v>781.5</v>
      </c>
      <c r="AR32" s="74">
        <v>818.5</v>
      </c>
      <c r="AS32" s="74">
        <v>824.2</v>
      </c>
      <c r="AT32" s="74">
        <v>738.6</v>
      </c>
      <c r="AU32" s="74">
        <v>811.6</v>
      </c>
      <c r="AV32" s="74">
        <v>726.4</v>
      </c>
      <c r="AW32" s="74">
        <v>775.6</v>
      </c>
      <c r="AX32" s="74">
        <v>809.6</v>
      </c>
      <c r="AY32" s="74">
        <v>746.7</v>
      </c>
      <c r="AZ32" s="74">
        <v>817.2</v>
      </c>
      <c r="BA32" s="74">
        <v>835.4</v>
      </c>
      <c r="BB32" s="74">
        <v>797</v>
      </c>
      <c r="BC32" s="74">
        <v>811.9</v>
      </c>
      <c r="BD32" s="74">
        <v>855.5</v>
      </c>
      <c r="BE32" s="74">
        <v>867.6</v>
      </c>
      <c r="BF32" s="74">
        <v>799.5</v>
      </c>
      <c r="BG32" s="74">
        <v>859.6</v>
      </c>
      <c r="BH32" s="74">
        <v>810</v>
      </c>
      <c r="BI32" s="74">
        <v>856.7</v>
      </c>
      <c r="BJ32" s="77">
        <v>520.79999999999995</v>
      </c>
      <c r="BK32" s="77">
        <v>467</v>
      </c>
      <c r="BL32" s="77">
        <v>507</v>
      </c>
      <c r="BM32" s="78">
        <v>487</v>
      </c>
      <c r="BN32" s="78">
        <v>500</v>
      </c>
      <c r="BO32" s="78">
        <v>474</v>
      </c>
      <c r="BP32" s="78">
        <v>507</v>
      </c>
      <c r="BQ32" s="78">
        <v>440</v>
      </c>
      <c r="BR32" s="78">
        <v>458</v>
      </c>
      <c r="BS32" s="67">
        <v>472</v>
      </c>
      <c r="BT32" s="67">
        <v>442</v>
      </c>
      <c r="BU32" s="75">
        <v>456</v>
      </c>
      <c r="BV32" s="75">
        <v>455</v>
      </c>
      <c r="BW32" s="75">
        <v>403</v>
      </c>
      <c r="BX32" s="75">
        <v>419</v>
      </c>
      <c r="BY32" s="75">
        <v>748</v>
      </c>
      <c r="BZ32" s="75">
        <v>738</v>
      </c>
    </row>
    <row r="33" spans="1:78">
      <c r="A33" t="s">
        <v>62</v>
      </c>
      <c r="B33" s="74">
        <v>289.2</v>
      </c>
      <c r="C33" s="74">
        <v>250.6</v>
      </c>
      <c r="D33" s="74">
        <v>277.3</v>
      </c>
      <c r="E33" s="74">
        <v>282</v>
      </c>
      <c r="F33" s="74">
        <v>304.2</v>
      </c>
      <c r="G33" s="74">
        <v>298.60000000000002</v>
      </c>
      <c r="H33" s="74">
        <v>284.2</v>
      </c>
      <c r="I33" s="74">
        <v>292.39999999999998</v>
      </c>
      <c r="J33" s="74">
        <v>284.5</v>
      </c>
      <c r="K33" s="74">
        <v>302.7</v>
      </c>
      <c r="L33" s="74">
        <v>290.8</v>
      </c>
      <c r="M33" s="74">
        <v>304.89999999999998</v>
      </c>
      <c r="N33" s="74">
        <v>322.89999999999998</v>
      </c>
      <c r="O33" s="74">
        <v>311.3</v>
      </c>
      <c r="P33" s="74">
        <v>318.10000000000002</v>
      </c>
      <c r="Q33" s="74">
        <v>318.3</v>
      </c>
      <c r="R33" s="74">
        <v>309.3</v>
      </c>
      <c r="S33" s="74">
        <v>304.60000000000002</v>
      </c>
      <c r="T33" s="74">
        <v>311.7</v>
      </c>
      <c r="U33" s="74">
        <v>326</v>
      </c>
      <c r="V33" s="74">
        <v>311.10000000000002</v>
      </c>
      <c r="W33" s="74">
        <v>320.89999999999998</v>
      </c>
      <c r="X33" s="74">
        <v>315.39999999999998</v>
      </c>
      <c r="Y33" s="74">
        <v>325.2</v>
      </c>
      <c r="Z33" s="74">
        <v>331.9</v>
      </c>
      <c r="AA33" s="74">
        <v>285.39999999999998</v>
      </c>
      <c r="AB33" s="74">
        <v>298.3</v>
      </c>
      <c r="AC33" s="74">
        <v>286.89999999999998</v>
      </c>
      <c r="AD33" s="74">
        <v>305.89999999999998</v>
      </c>
      <c r="AE33" s="74">
        <v>308.2</v>
      </c>
      <c r="AF33" s="74">
        <v>329.5</v>
      </c>
      <c r="AG33" s="74">
        <v>322.39999999999998</v>
      </c>
      <c r="AH33" s="74">
        <v>326.3</v>
      </c>
      <c r="AI33" s="74">
        <v>339.1</v>
      </c>
      <c r="AJ33" s="74">
        <v>332</v>
      </c>
      <c r="AK33" s="74">
        <v>327.5</v>
      </c>
      <c r="AL33" s="74">
        <v>522.29999999999995</v>
      </c>
      <c r="AM33" s="74">
        <v>439.8</v>
      </c>
      <c r="AN33" s="74">
        <v>493.5</v>
      </c>
      <c r="AO33" s="74">
        <v>442.9</v>
      </c>
      <c r="AP33" s="74">
        <v>472.5</v>
      </c>
      <c r="AQ33" s="74">
        <v>471</v>
      </c>
      <c r="AR33" s="74">
        <v>495.7</v>
      </c>
      <c r="AS33" s="74">
        <v>501.6</v>
      </c>
      <c r="AT33" s="74">
        <v>434.2</v>
      </c>
      <c r="AU33" s="74">
        <v>495.5</v>
      </c>
      <c r="AV33" s="74">
        <v>427.6</v>
      </c>
      <c r="AW33" s="74">
        <v>468.3</v>
      </c>
      <c r="AX33" s="74">
        <v>480.3</v>
      </c>
      <c r="AY33" s="74">
        <v>443.7</v>
      </c>
      <c r="AZ33" s="74">
        <v>464.8</v>
      </c>
      <c r="BA33" s="74">
        <v>516.4</v>
      </c>
      <c r="BB33" s="74">
        <v>466.5</v>
      </c>
      <c r="BC33" s="74">
        <v>477.2</v>
      </c>
      <c r="BD33" s="74">
        <v>508.5</v>
      </c>
      <c r="BE33" s="74">
        <v>503.1</v>
      </c>
      <c r="BF33" s="74">
        <v>450.9</v>
      </c>
      <c r="BG33" s="74">
        <v>506.1</v>
      </c>
      <c r="BH33" s="74">
        <v>472.5</v>
      </c>
      <c r="BI33" s="74">
        <v>495.8</v>
      </c>
      <c r="BJ33" s="77">
        <v>365.3</v>
      </c>
      <c r="BK33" s="77">
        <v>301</v>
      </c>
      <c r="BL33" s="77">
        <v>322</v>
      </c>
      <c r="BM33" s="78">
        <v>309</v>
      </c>
      <c r="BN33" s="78">
        <v>315</v>
      </c>
      <c r="BO33" s="78">
        <v>307</v>
      </c>
      <c r="BP33" s="78">
        <v>306</v>
      </c>
      <c r="BQ33" s="78">
        <v>283</v>
      </c>
      <c r="BR33" s="78">
        <v>324</v>
      </c>
      <c r="BS33" s="67">
        <v>315</v>
      </c>
      <c r="BT33" s="67">
        <v>288</v>
      </c>
      <c r="BU33" s="75">
        <v>309</v>
      </c>
      <c r="BV33" s="75">
        <v>333</v>
      </c>
      <c r="BW33" s="75">
        <v>312</v>
      </c>
      <c r="BX33" s="75">
        <v>337</v>
      </c>
      <c r="BY33" s="75">
        <v>441</v>
      </c>
      <c r="BZ33" s="75">
        <v>405</v>
      </c>
    </row>
    <row r="34" spans="1:78">
      <c r="A34" t="s">
        <v>65</v>
      </c>
      <c r="B34" s="74">
        <v>24.5</v>
      </c>
      <c r="C34" s="74">
        <v>24.4</v>
      </c>
      <c r="D34" s="74">
        <v>26.7</v>
      </c>
      <c r="E34" s="74">
        <v>21.4</v>
      </c>
      <c r="F34" s="74">
        <v>27.5</v>
      </c>
      <c r="G34" s="74">
        <v>24.2</v>
      </c>
      <c r="H34" s="74">
        <v>30.5</v>
      </c>
      <c r="I34" s="74">
        <v>21.2</v>
      </c>
      <c r="J34" s="74">
        <v>23.6</v>
      </c>
      <c r="K34" s="74">
        <v>21.7</v>
      </c>
      <c r="L34" s="74">
        <v>25.2</v>
      </c>
      <c r="M34" s="74">
        <v>24.7</v>
      </c>
      <c r="N34" s="74">
        <v>29.3</v>
      </c>
      <c r="O34" s="74">
        <v>28</v>
      </c>
      <c r="P34" s="74">
        <v>29.1</v>
      </c>
      <c r="Q34" s="74">
        <v>30.3</v>
      </c>
      <c r="R34" s="74">
        <v>27.7</v>
      </c>
      <c r="S34" s="74">
        <v>23.6</v>
      </c>
      <c r="T34" s="74">
        <v>32.1</v>
      </c>
      <c r="U34" s="74">
        <v>34.5</v>
      </c>
      <c r="V34" s="74">
        <v>26.8</v>
      </c>
      <c r="W34" s="74">
        <v>30.6</v>
      </c>
      <c r="X34" s="74">
        <v>32</v>
      </c>
      <c r="Y34" s="74">
        <v>23</v>
      </c>
      <c r="Z34" s="74">
        <v>35.4</v>
      </c>
      <c r="AA34" s="74">
        <v>25.6</v>
      </c>
      <c r="AB34" s="74">
        <v>24.2</v>
      </c>
      <c r="AC34" s="74">
        <v>29.7</v>
      </c>
      <c r="AD34" s="74">
        <v>27.2</v>
      </c>
      <c r="AE34" s="74">
        <v>27.1</v>
      </c>
      <c r="AF34" s="74">
        <v>34.799999999999997</v>
      </c>
      <c r="AG34" s="74">
        <v>27.9</v>
      </c>
      <c r="AH34" s="74">
        <v>20.9</v>
      </c>
      <c r="AI34" s="74">
        <v>26.6</v>
      </c>
      <c r="AJ34" s="74">
        <v>31.8</v>
      </c>
      <c r="AK34" s="74">
        <v>29.6</v>
      </c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7">
        <v>18.8</v>
      </c>
      <c r="BK34" s="77">
        <v>19</v>
      </c>
      <c r="BL34" s="77">
        <v>21</v>
      </c>
      <c r="BM34" s="78">
        <v>20</v>
      </c>
      <c r="BN34" s="78">
        <v>21</v>
      </c>
      <c r="BO34" s="78">
        <v>17</v>
      </c>
      <c r="BP34" s="78">
        <v>21</v>
      </c>
      <c r="BQ34" s="78">
        <v>20</v>
      </c>
      <c r="BR34" s="78">
        <v>21</v>
      </c>
      <c r="BS34" s="67">
        <v>18</v>
      </c>
      <c r="BT34" s="67">
        <v>19</v>
      </c>
      <c r="BU34" s="75">
        <v>14</v>
      </c>
      <c r="BV34" s="75">
        <v>20</v>
      </c>
      <c r="BW34" s="75">
        <v>15</v>
      </c>
      <c r="BX34" s="75">
        <v>10</v>
      </c>
      <c r="BY34" s="75">
        <v>306</v>
      </c>
      <c r="BZ34" s="75">
        <v>333</v>
      </c>
    </row>
    <row r="35" spans="1:78">
      <c r="A35" t="s">
        <v>66</v>
      </c>
      <c r="B35" s="74">
        <v>256.3</v>
      </c>
      <c r="C35" s="74">
        <v>235</v>
      </c>
      <c r="D35" s="74">
        <v>274.7</v>
      </c>
      <c r="E35" s="74">
        <v>275</v>
      </c>
      <c r="F35" s="74">
        <v>294.8</v>
      </c>
      <c r="G35" s="74">
        <v>333.4</v>
      </c>
      <c r="H35" s="74">
        <v>270.2</v>
      </c>
      <c r="I35" s="74">
        <v>233.9</v>
      </c>
      <c r="J35" s="74">
        <v>248.3</v>
      </c>
      <c r="K35" s="74">
        <v>199.6</v>
      </c>
      <c r="L35" s="74">
        <v>218.9</v>
      </c>
      <c r="M35" s="74">
        <v>237.2</v>
      </c>
      <c r="N35" s="74">
        <v>241.9</v>
      </c>
      <c r="O35" s="74">
        <v>287.8</v>
      </c>
      <c r="P35" s="74">
        <v>282.8</v>
      </c>
      <c r="Q35" s="74">
        <v>286.3</v>
      </c>
      <c r="R35" s="74">
        <v>344.1</v>
      </c>
      <c r="S35" s="74">
        <v>364.6</v>
      </c>
      <c r="T35" s="74">
        <v>396.5</v>
      </c>
      <c r="U35" s="74">
        <v>420.7</v>
      </c>
      <c r="V35" s="74">
        <v>379.2</v>
      </c>
      <c r="W35" s="74">
        <v>378.7</v>
      </c>
      <c r="X35" s="74">
        <v>358.2</v>
      </c>
      <c r="Y35" s="74">
        <v>428.6</v>
      </c>
      <c r="Z35" s="74">
        <v>382.7</v>
      </c>
      <c r="AA35" s="74">
        <v>390.5</v>
      </c>
      <c r="AB35" s="74">
        <v>439.8</v>
      </c>
      <c r="AC35" s="74">
        <v>403.4</v>
      </c>
      <c r="AD35" s="74">
        <v>434.1</v>
      </c>
      <c r="AE35" s="74">
        <v>403.8</v>
      </c>
      <c r="AF35" s="74">
        <v>420.9</v>
      </c>
      <c r="AG35" s="74">
        <v>436.2</v>
      </c>
      <c r="AH35" s="74">
        <v>404.3</v>
      </c>
      <c r="AI35" s="74">
        <v>442.9</v>
      </c>
      <c r="AJ35" s="74">
        <v>401.2</v>
      </c>
      <c r="AK35" s="74">
        <v>414.6</v>
      </c>
      <c r="AL35" s="74">
        <v>457.4</v>
      </c>
      <c r="AM35" s="74">
        <v>399.3</v>
      </c>
      <c r="AN35" s="74">
        <v>422.7</v>
      </c>
      <c r="AO35" s="74">
        <v>399.7</v>
      </c>
      <c r="AP35" s="74">
        <v>327.60000000000002</v>
      </c>
      <c r="AQ35" s="74">
        <v>320.5</v>
      </c>
      <c r="AR35" s="74">
        <v>333.8</v>
      </c>
      <c r="AS35" s="74">
        <v>270.3</v>
      </c>
      <c r="AT35" s="74">
        <v>285</v>
      </c>
      <c r="AU35" s="74">
        <v>288.2</v>
      </c>
      <c r="AV35" s="74">
        <v>284.39999999999998</v>
      </c>
      <c r="AW35" s="74">
        <v>322.10000000000002</v>
      </c>
      <c r="AX35" s="74">
        <v>325.60000000000002</v>
      </c>
      <c r="AY35" s="74">
        <v>332.1</v>
      </c>
      <c r="AZ35" s="74">
        <v>355.1</v>
      </c>
      <c r="BA35" s="74">
        <v>306.3</v>
      </c>
      <c r="BB35" s="74">
        <v>315.8</v>
      </c>
      <c r="BC35" s="74">
        <v>299.3</v>
      </c>
      <c r="BD35" s="74">
        <v>280.89999999999998</v>
      </c>
      <c r="BE35" s="74">
        <v>285.8</v>
      </c>
      <c r="BF35" s="74">
        <v>258.60000000000002</v>
      </c>
      <c r="BG35" s="74">
        <v>253.8</v>
      </c>
      <c r="BH35" s="74">
        <v>240.9</v>
      </c>
      <c r="BI35" s="74">
        <v>304.8</v>
      </c>
      <c r="BJ35" s="77">
        <v>313.89999999999998</v>
      </c>
      <c r="BK35" s="77">
        <v>336</v>
      </c>
      <c r="BL35" s="77">
        <v>329</v>
      </c>
      <c r="BM35" s="78">
        <v>279</v>
      </c>
      <c r="BN35" s="78">
        <v>266</v>
      </c>
      <c r="BO35" s="78">
        <v>242</v>
      </c>
      <c r="BP35" s="78">
        <v>242</v>
      </c>
      <c r="BQ35" s="78">
        <v>207</v>
      </c>
      <c r="BR35" s="78">
        <v>220</v>
      </c>
      <c r="BS35" s="67">
        <v>237</v>
      </c>
      <c r="BT35" s="67">
        <v>250</v>
      </c>
      <c r="BU35" s="75">
        <v>265</v>
      </c>
      <c r="BV35" s="75">
        <v>266</v>
      </c>
      <c r="BW35" s="75">
        <v>229</v>
      </c>
      <c r="BX35" s="75">
        <v>252</v>
      </c>
      <c r="BY35" s="75">
        <v>16</v>
      </c>
      <c r="BZ35" s="75">
        <v>16</v>
      </c>
    </row>
    <row r="36" spans="1:78">
      <c r="A36" s="21" t="s">
        <v>28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</row>
    <row r="37" spans="1:78">
      <c r="A37" s="9" t="s">
        <v>67</v>
      </c>
      <c r="B37" s="72">
        <v>169.9</v>
      </c>
      <c r="C37" s="72">
        <v>171.3</v>
      </c>
      <c r="D37" s="72">
        <v>173.7</v>
      </c>
      <c r="E37" s="72">
        <v>181.1</v>
      </c>
      <c r="F37" s="72">
        <v>171.7</v>
      </c>
      <c r="G37" s="72">
        <v>170.5</v>
      </c>
      <c r="H37" s="72">
        <v>226.1</v>
      </c>
      <c r="I37" s="72">
        <v>261.5</v>
      </c>
      <c r="J37" s="72">
        <v>309.8</v>
      </c>
      <c r="K37" s="72">
        <v>324.89999999999998</v>
      </c>
      <c r="L37" s="72">
        <v>334.4</v>
      </c>
      <c r="M37" s="72">
        <v>312.3</v>
      </c>
      <c r="N37" s="72">
        <v>364.3</v>
      </c>
      <c r="O37" s="72">
        <v>345.9</v>
      </c>
      <c r="P37" s="72">
        <v>335.9</v>
      </c>
      <c r="Q37" s="72">
        <v>332.5</v>
      </c>
      <c r="R37" s="72">
        <v>325.3</v>
      </c>
      <c r="S37" s="72">
        <v>342.5</v>
      </c>
      <c r="T37" s="72">
        <v>345.2</v>
      </c>
      <c r="U37" s="72">
        <v>307.2</v>
      </c>
      <c r="V37" s="72">
        <v>301.2</v>
      </c>
      <c r="W37" s="72">
        <v>288.3</v>
      </c>
      <c r="X37" s="72">
        <v>317.8</v>
      </c>
      <c r="Y37" s="72">
        <v>310.39999999999998</v>
      </c>
      <c r="Z37" s="72">
        <v>318.2</v>
      </c>
      <c r="AA37" s="72">
        <v>360.7</v>
      </c>
      <c r="AB37" s="72">
        <v>371.6</v>
      </c>
      <c r="AC37" s="72">
        <v>362.9</v>
      </c>
      <c r="AD37" s="72">
        <v>330.6</v>
      </c>
      <c r="AE37" s="72">
        <v>307.5</v>
      </c>
      <c r="AF37" s="72">
        <v>292.2</v>
      </c>
      <c r="AG37" s="72">
        <v>320.7</v>
      </c>
      <c r="AH37" s="72">
        <v>293.7</v>
      </c>
      <c r="AI37" s="72">
        <v>275.8</v>
      </c>
      <c r="AJ37" s="72">
        <v>310.10000000000002</v>
      </c>
      <c r="AK37" s="72">
        <v>291.5</v>
      </c>
      <c r="AL37" s="72">
        <v>307.5</v>
      </c>
      <c r="AM37" s="72">
        <v>340.1</v>
      </c>
      <c r="AN37" s="72">
        <v>361.8</v>
      </c>
      <c r="AO37" s="72">
        <v>346.9</v>
      </c>
      <c r="AP37" s="72">
        <v>386.3</v>
      </c>
      <c r="AQ37" s="72">
        <v>380.4</v>
      </c>
      <c r="AR37" s="72">
        <v>370.1</v>
      </c>
      <c r="AS37" s="72">
        <v>379.7</v>
      </c>
      <c r="AT37" s="72">
        <v>400.7</v>
      </c>
      <c r="AU37" s="72">
        <v>383.5</v>
      </c>
      <c r="AV37" s="72">
        <v>353.4</v>
      </c>
      <c r="AW37" s="72">
        <v>300.10000000000002</v>
      </c>
      <c r="AX37" s="72">
        <v>304.8</v>
      </c>
      <c r="AY37" s="72">
        <v>280.60000000000002</v>
      </c>
      <c r="AZ37" s="72">
        <v>269.5</v>
      </c>
      <c r="BA37" s="72">
        <v>260.89999999999998</v>
      </c>
      <c r="BB37" s="72">
        <v>276.10000000000002</v>
      </c>
      <c r="BC37" s="72">
        <v>254.4</v>
      </c>
      <c r="BD37" s="72">
        <v>239.3</v>
      </c>
      <c r="BE37" s="72">
        <v>233.5</v>
      </c>
      <c r="BF37" s="72">
        <v>234.9</v>
      </c>
      <c r="BG37" s="72">
        <v>254.2</v>
      </c>
      <c r="BH37" s="72">
        <v>252</v>
      </c>
      <c r="BI37" s="72">
        <v>241.2</v>
      </c>
      <c r="BJ37" s="72">
        <v>210.3</v>
      </c>
      <c r="BK37" s="72">
        <v>216.1</v>
      </c>
      <c r="BL37" s="72">
        <v>220.7</v>
      </c>
      <c r="BM37" s="72">
        <v>246.9</v>
      </c>
      <c r="BN37" s="72">
        <v>240.6</v>
      </c>
      <c r="BO37" s="72">
        <v>222.3</v>
      </c>
      <c r="BP37" s="72">
        <v>230.6</v>
      </c>
      <c r="BQ37" s="72">
        <v>224.2</v>
      </c>
      <c r="BR37" s="72">
        <v>232.5</v>
      </c>
      <c r="BS37" s="73">
        <v>257.8</v>
      </c>
      <c r="BT37" s="67">
        <v>250.5</v>
      </c>
      <c r="BU37" s="75">
        <v>256.5</v>
      </c>
      <c r="BV37" s="75">
        <v>270.7</v>
      </c>
      <c r="BW37" s="75">
        <v>268.89999999999998</v>
      </c>
      <c r="BX37" s="75">
        <v>255.7</v>
      </c>
      <c r="BY37" s="75">
        <v>255.5</v>
      </c>
      <c r="BZ37" s="75">
        <v>261.89999999999998</v>
      </c>
    </row>
    <row r="38" spans="1:78">
      <c r="A38" s="9" t="s">
        <v>68</v>
      </c>
      <c r="B38" s="72">
        <v>35.700000000000003</v>
      </c>
      <c r="C38" s="72">
        <v>34</v>
      </c>
      <c r="D38" s="72">
        <v>36</v>
      </c>
      <c r="E38" s="72">
        <v>39.200000000000003</v>
      </c>
      <c r="F38" s="72">
        <v>39.700000000000003</v>
      </c>
      <c r="G38" s="72">
        <v>37.700000000000003</v>
      </c>
      <c r="H38" s="72">
        <v>72.3</v>
      </c>
      <c r="I38" s="72">
        <v>92.3</v>
      </c>
      <c r="J38" s="72">
        <v>103.4</v>
      </c>
      <c r="K38" s="72">
        <v>100.9</v>
      </c>
      <c r="L38" s="72">
        <v>88.9</v>
      </c>
      <c r="M38" s="72">
        <v>79.5</v>
      </c>
      <c r="N38" s="72">
        <v>85.5</v>
      </c>
      <c r="O38" s="72">
        <v>82.7</v>
      </c>
      <c r="P38" s="72">
        <v>93.1</v>
      </c>
      <c r="Q38" s="72">
        <v>98.4</v>
      </c>
      <c r="R38" s="72">
        <v>94.5</v>
      </c>
      <c r="S38" s="72">
        <v>88.1</v>
      </c>
      <c r="T38" s="72">
        <v>88.1</v>
      </c>
      <c r="U38" s="72">
        <v>96.3</v>
      </c>
      <c r="V38" s="72">
        <v>92.4</v>
      </c>
      <c r="W38" s="72">
        <v>81.7</v>
      </c>
      <c r="X38" s="72">
        <v>94.3</v>
      </c>
      <c r="Y38" s="72">
        <v>91.3</v>
      </c>
      <c r="Z38" s="72">
        <v>97.6</v>
      </c>
      <c r="AA38" s="72">
        <v>105.3</v>
      </c>
      <c r="AB38" s="72">
        <v>93.4</v>
      </c>
      <c r="AC38" s="72">
        <v>90.4</v>
      </c>
      <c r="AD38" s="72">
        <v>81.5</v>
      </c>
      <c r="AE38" s="72">
        <v>83.9</v>
      </c>
      <c r="AF38" s="72">
        <v>78.599999999999994</v>
      </c>
      <c r="AG38" s="72">
        <v>82.8</v>
      </c>
      <c r="AH38" s="72">
        <v>79.400000000000006</v>
      </c>
      <c r="AI38" s="72">
        <v>74</v>
      </c>
      <c r="AJ38" s="72">
        <v>89</v>
      </c>
      <c r="AK38" s="72">
        <v>78.599999999999994</v>
      </c>
      <c r="AL38" s="72">
        <v>92.9</v>
      </c>
      <c r="AM38" s="72">
        <v>101.5</v>
      </c>
      <c r="AN38" s="72">
        <v>116.9</v>
      </c>
      <c r="AO38" s="72">
        <v>92.5</v>
      </c>
      <c r="AP38" s="72">
        <v>101.3</v>
      </c>
      <c r="AQ38" s="72">
        <v>88.3</v>
      </c>
      <c r="AR38" s="72">
        <v>70.900000000000006</v>
      </c>
      <c r="AS38" s="72">
        <v>71.599999999999994</v>
      </c>
      <c r="AT38" s="72">
        <v>64.099999999999994</v>
      </c>
      <c r="AU38" s="72">
        <v>70.400000000000006</v>
      </c>
      <c r="AV38" s="72">
        <v>64.400000000000006</v>
      </c>
      <c r="AW38" s="72">
        <v>58.6</v>
      </c>
      <c r="AX38" s="72">
        <v>66</v>
      </c>
      <c r="AY38" s="72">
        <v>60.3</v>
      </c>
      <c r="AZ38" s="72">
        <v>56.9</v>
      </c>
      <c r="BA38" s="72">
        <v>60.4</v>
      </c>
      <c r="BB38" s="72">
        <v>75.7</v>
      </c>
      <c r="BC38" s="72">
        <v>64.5</v>
      </c>
      <c r="BD38" s="72">
        <v>60.2</v>
      </c>
      <c r="BE38" s="72">
        <v>63.7</v>
      </c>
      <c r="BF38" s="72">
        <v>67.099999999999994</v>
      </c>
      <c r="BG38" s="72">
        <v>74</v>
      </c>
      <c r="BH38" s="72">
        <v>70</v>
      </c>
      <c r="BI38" s="72">
        <v>61.1</v>
      </c>
      <c r="BJ38" s="72">
        <v>57.3</v>
      </c>
      <c r="BK38" s="72">
        <v>56</v>
      </c>
      <c r="BL38" s="72">
        <v>61.3</v>
      </c>
      <c r="BM38" s="72">
        <v>75.900000000000006</v>
      </c>
      <c r="BN38" s="72">
        <v>77.599999999999994</v>
      </c>
      <c r="BO38" s="72">
        <v>77.2</v>
      </c>
      <c r="BP38" s="72">
        <v>89.4</v>
      </c>
      <c r="BQ38" s="72">
        <v>97.8</v>
      </c>
      <c r="BR38" s="72">
        <v>112.2</v>
      </c>
      <c r="BS38" s="82">
        <v>107.9</v>
      </c>
      <c r="BT38" s="67">
        <v>90.2</v>
      </c>
      <c r="BU38" s="75">
        <v>97.4</v>
      </c>
      <c r="BV38" s="75">
        <v>90</v>
      </c>
      <c r="BW38" s="75">
        <v>87.6</v>
      </c>
      <c r="BX38" s="75">
        <v>89.8</v>
      </c>
      <c r="BY38" s="75">
        <v>98.6</v>
      </c>
      <c r="BZ38" s="75">
        <v>93.9</v>
      </c>
    </row>
    <row r="39" spans="1:78">
      <c r="A39" s="24" t="s">
        <v>69</v>
      </c>
      <c r="B39" s="84">
        <f>B38+B37</f>
        <v>205.60000000000002</v>
      </c>
      <c r="C39" s="84">
        <f t="shared" ref="C39:BN39" si="0">C38+C37</f>
        <v>205.3</v>
      </c>
      <c r="D39" s="84">
        <f t="shared" si="0"/>
        <v>209.7</v>
      </c>
      <c r="E39" s="84">
        <f t="shared" si="0"/>
        <v>220.3</v>
      </c>
      <c r="F39" s="84">
        <f t="shared" si="0"/>
        <v>211.39999999999998</v>
      </c>
      <c r="G39" s="84">
        <f t="shared" si="0"/>
        <v>208.2</v>
      </c>
      <c r="H39" s="84">
        <f t="shared" si="0"/>
        <v>298.39999999999998</v>
      </c>
      <c r="I39" s="84">
        <f t="shared" si="0"/>
        <v>353.8</v>
      </c>
      <c r="J39" s="84">
        <f t="shared" si="0"/>
        <v>413.20000000000005</v>
      </c>
      <c r="K39" s="84">
        <f t="shared" si="0"/>
        <v>425.79999999999995</v>
      </c>
      <c r="L39" s="84">
        <f t="shared" si="0"/>
        <v>423.29999999999995</v>
      </c>
      <c r="M39" s="84">
        <f t="shared" si="0"/>
        <v>391.8</v>
      </c>
      <c r="N39" s="84">
        <f t="shared" si="0"/>
        <v>449.8</v>
      </c>
      <c r="O39" s="84">
        <f t="shared" si="0"/>
        <v>428.59999999999997</v>
      </c>
      <c r="P39" s="84">
        <f t="shared" si="0"/>
        <v>429</v>
      </c>
      <c r="Q39" s="84">
        <f t="shared" si="0"/>
        <v>430.9</v>
      </c>
      <c r="R39" s="84">
        <f t="shared" si="0"/>
        <v>419.8</v>
      </c>
      <c r="S39" s="84">
        <f t="shared" si="0"/>
        <v>430.6</v>
      </c>
      <c r="T39" s="84">
        <f t="shared" si="0"/>
        <v>433.29999999999995</v>
      </c>
      <c r="U39" s="84">
        <f t="shared" si="0"/>
        <v>403.5</v>
      </c>
      <c r="V39" s="84">
        <f t="shared" si="0"/>
        <v>393.6</v>
      </c>
      <c r="W39" s="84">
        <f t="shared" si="0"/>
        <v>370</v>
      </c>
      <c r="X39" s="84">
        <f t="shared" si="0"/>
        <v>412.1</v>
      </c>
      <c r="Y39" s="84">
        <f t="shared" si="0"/>
        <v>401.7</v>
      </c>
      <c r="Z39" s="84">
        <f t="shared" si="0"/>
        <v>415.79999999999995</v>
      </c>
      <c r="AA39" s="84">
        <f t="shared" si="0"/>
        <v>466</v>
      </c>
      <c r="AB39" s="84">
        <f t="shared" si="0"/>
        <v>465</v>
      </c>
      <c r="AC39" s="84">
        <f t="shared" si="0"/>
        <v>453.29999999999995</v>
      </c>
      <c r="AD39" s="84">
        <f t="shared" si="0"/>
        <v>412.1</v>
      </c>
      <c r="AE39" s="84">
        <f t="shared" si="0"/>
        <v>391.4</v>
      </c>
      <c r="AF39" s="84">
        <f t="shared" si="0"/>
        <v>370.79999999999995</v>
      </c>
      <c r="AG39" s="84">
        <f t="shared" si="0"/>
        <v>403.5</v>
      </c>
      <c r="AH39" s="84">
        <f t="shared" si="0"/>
        <v>373.1</v>
      </c>
      <c r="AI39" s="84">
        <f t="shared" si="0"/>
        <v>349.8</v>
      </c>
      <c r="AJ39" s="84">
        <f t="shared" si="0"/>
        <v>399.1</v>
      </c>
      <c r="AK39" s="84">
        <f t="shared" si="0"/>
        <v>370.1</v>
      </c>
      <c r="AL39" s="84">
        <f t="shared" si="0"/>
        <v>400.4</v>
      </c>
      <c r="AM39" s="84">
        <f t="shared" si="0"/>
        <v>441.6</v>
      </c>
      <c r="AN39" s="84">
        <f t="shared" si="0"/>
        <v>478.70000000000005</v>
      </c>
      <c r="AO39" s="84">
        <f t="shared" si="0"/>
        <v>439.4</v>
      </c>
      <c r="AP39" s="84">
        <f t="shared" si="0"/>
        <v>487.6</v>
      </c>
      <c r="AQ39" s="84">
        <f t="shared" si="0"/>
        <v>468.7</v>
      </c>
      <c r="AR39" s="84">
        <f t="shared" si="0"/>
        <v>441</v>
      </c>
      <c r="AS39" s="84">
        <f t="shared" si="0"/>
        <v>451.29999999999995</v>
      </c>
      <c r="AT39" s="84">
        <f t="shared" si="0"/>
        <v>464.79999999999995</v>
      </c>
      <c r="AU39" s="84">
        <f t="shared" si="0"/>
        <v>453.9</v>
      </c>
      <c r="AV39" s="84">
        <f t="shared" si="0"/>
        <v>417.79999999999995</v>
      </c>
      <c r="AW39" s="84">
        <f t="shared" si="0"/>
        <v>358.70000000000005</v>
      </c>
      <c r="AX39" s="84">
        <f t="shared" si="0"/>
        <v>370.8</v>
      </c>
      <c r="AY39" s="84">
        <f t="shared" si="0"/>
        <v>340.90000000000003</v>
      </c>
      <c r="AZ39" s="84">
        <f t="shared" si="0"/>
        <v>326.39999999999998</v>
      </c>
      <c r="BA39" s="84">
        <f t="shared" si="0"/>
        <v>321.29999999999995</v>
      </c>
      <c r="BB39" s="84">
        <f t="shared" si="0"/>
        <v>351.8</v>
      </c>
      <c r="BC39" s="84">
        <f t="shared" si="0"/>
        <v>318.89999999999998</v>
      </c>
      <c r="BD39" s="84">
        <f t="shared" si="0"/>
        <v>299.5</v>
      </c>
      <c r="BE39" s="84">
        <f t="shared" si="0"/>
        <v>297.2</v>
      </c>
      <c r="BF39" s="84">
        <f t="shared" si="0"/>
        <v>302</v>
      </c>
      <c r="BG39" s="84">
        <f t="shared" si="0"/>
        <v>328.2</v>
      </c>
      <c r="BH39" s="84">
        <f t="shared" si="0"/>
        <v>322</v>
      </c>
      <c r="BI39" s="84">
        <f t="shared" si="0"/>
        <v>302.3</v>
      </c>
      <c r="BJ39" s="84">
        <f t="shared" si="0"/>
        <v>267.60000000000002</v>
      </c>
      <c r="BK39" s="84">
        <f t="shared" si="0"/>
        <v>272.10000000000002</v>
      </c>
      <c r="BL39" s="84">
        <f t="shared" si="0"/>
        <v>282</v>
      </c>
      <c r="BM39" s="84">
        <f t="shared" si="0"/>
        <v>322.8</v>
      </c>
      <c r="BN39" s="84">
        <f t="shared" si="0"/>
        <v>318.2</v>
      </c>
      <c r="BO39" s="84">
        <f>BO38+BO37</f>
        <v>299.5</v>
      </c>
      <c r="BP39" s="84">
        <f>BP38+BP37</f>
        <v>320</v>
      </c>
      <c r="BQ39" s="84">
        <f>BQ38+BQ37</f>
        <v>322</v>
      </c>
      <c r="BR39" s="84">
        <f>BR38+BR37</f>
        <v>344.7</v>
      </c>
      <c r="BS39" s="83">
        <v>365.7</v>
      </c>
      <c r="BT39" s="67">
        <v>340.7</v>
      </c>
      <c r="BU39" s="75">
        <v>353.9</v>
      </c>
      <c r="BV39" s="75">
        <v>360.7</v>
      </c>
      <c r="BW39" s="75">
        <v>356.5</v>
      </c>
      <c r="BX39" s="75">
        <v>345.5</v>
      </c>
      <c r="BY39" s="75">
        <v>345.1</v>
      </c>
      <c r="BZ39" s="75">
        <v>355.8</v>
      </c>
    </row>
    <row r="40" spans="1:78">
      <c r="A40" s="9" t="s">
        <v>77</v>
      </c>
      <c r="B40" s="72">
        <v>2156.9</v>
      </c>
      <c r="C40" s="72">
        <v>2300.6</v>
      </c>
      <c r="D40" s="72">
        <v>2375.5</v>
      </c>
      <c r="E40" s="72">
        <v>2510.4</v>
      </c>
      <c r="F40" s="72">
        <v>2514.5</v>
      </c>
      <c r="G40" s="72">
        <v>2654.2</v>
      </c>
      <c r="H40" s="72">
        <v>2937.1</v>
      </c>
      <c r="I40" s="72">
        <v>2852.3</v>
      </c>
      <c r="J40" s="72">
        <v>2730.6</v>
      </c>
      <c r="K40" s="72">
        <v>2659.5</v>
      </c>
      <c r="L40" s="72">
        <v>2384.1999999999998</v>
      </c>
      <c r="M40" s="72">
        <v>2576.3000000000002</v>
      </c>
      <c r="N40" s="72">
        <v>2694.3</v>
      </c>
      <c r="O40" s="72">
        <v>2682.3</v>
      </c>
      <c r="P40" s="72">
        <v>2580.1999999999998</v>
      </c>
      <c r="Q40" s="72">
        <v>2604.9</v>
      </c>
      <c r="R40" s="72">
        <v>2486.3000000000002</v>
      </c>
      <c r="S40" s="72">
        <v>2404.3000000000002</v>
      </c>
      <c r="T40" s="72">
        <v>2444.9</v>
      </c>
      <c r="U40" s="72">
        <v>2353.6999999999998</v>
      </c>
      <c r="V40" s="72">
        <v>2412.1</v>
      </c>
      <c r="W40" s="72">
        <v>2432.8000000000002</v>
      </c>
      <c r="X40" s="72">
        <v>2293.9</v>
      </c>
      <c r="Y40" s="72">
        <v>2435.6</v>
      </c>
      <c r="Z40" s="72">
        <v>2659.1</v>
      </c>
      <c r="AA40" s="72">
        <v>2636.3</v>
      </c>
      <c r="AB40" s="72">
        <v>2531.8000000000002</v>
      </c>
      <c r="AC40" s="72">
        <v>2401.9</v>
      </c>
      <c r="AD40" s="72">
        <v>2309.5</v>
      </c>
      <c r="AE40" s="72">
        <v>2215.8000000000002</v>
      </c>
      <c r="AF40" s="72">
        <v>2202.3000000000002</v>
      </c>
      <c r="AG40" s="72">
        <v>2140.6</v>
      </c>
      <c r="AH40" s="72">
        <v>2112.1</v>
      </c>
      <c r="AI40" s="72">
        <v>2115.6</v>
      </c>
      <c r="AJ40" s="72">
        <v>2134.1</v>
      </c>
      <c r="AK40" s="72">
        <v>2308</v>
      </c>
      <c r="AL40" s="72">
        <v>2654.6</v>
      </c>
      <c r="AM40" s="72">
        <v>2655.8</v>
      </c>
      <c r="AN40" s="72">
        <v>2610.6</v>
      </c>
      <c r="AO40" s="72">
        <v>2498.4</v>
      </c>
      <c r="AP40" s="72">
        <v>2431.8000000000002</v>
      </c>
      <c r="AQ40" s="72">
        <v>2462.4</v>
      </c>
      <c r="AR40" s="72">
        <v>2516.3000000000002</v>
      </c>
      <c r="AS40" s="72">
        <v>2519.4</v>
      </c>
      <c r="AT40" s="72">
        <v>2490.1</v>
      </c>
      <c r="AU40" s="72">
        <v>2372.8000000000002</v>
      </c>
      <c r="AV40" s="72">
        <v>2310.1999999999998</v>
      </c>
      <c r="AW40" s="72">
        <v>2246.6</v>
      </c>
      <c r="AX40" s="72">
        <v>2353.1999999999998</v>
      </c>
      <c r="AY40" s="72">
        <v>2322.3000000000002</v>
      </c>
      <c r="AZ40" s="72">
        <v>2244.8000000000002</v>
      </c>
      <c r="BA40" s="72">
        <v>2221.1999999999998</v>
      </c>
      <c r="BB40" s="72">
        <v>2216.1</v>
      </c>
      <c r="BC40" s="72">
        <v>2208.8000000000002</v>
      </c>
      <c r="BD40" s="72">
        <v>2310.5</v>
      </c>
      <c r="BE40" s="72">
        <v>2306.1999999999998</v>
      </c>
      <c r="BF40" s="72">
        <v>2352.8000000000002</v>
      </c>
      <c r="BG40" s="72">
        <v>2342.9</v>
      </c>
      <c r="BH40" s="72">
        <v>2373.5</v>
      </c>
      <c r="BI40" s="72">
        <v>2494.3000000000002</v>
      </c>
      <c r="BJ40" s="72">
        <v>2814.6</v>
      </c>
      <c r="BK40" s="72">
        <v>2842.8</v>
      </c>
      <c r="BL40" s="72">
        <v>2698</v>
      </c>
      <c r="BM40" s="72">
        <v>2691.3</v>
      </c>
      <c r="BN40" s="72">
        <v>2721.3</v>
      </c>
      <c r="BO40" s="72">
        <v>2661.2</v>
      </c>
      <c r="BP40" s="72">
        <v>2712.1</v>
      </c>
      <c r="BQ40" s="72">
        <v>2590.3000000000002</v>
      </c>
      <c r="BR40" s="72">
        <v>2588.6999999999998</v>
      </c>
      <c r="BS40" s="73">
        <v>2476.3000000000002</v>
      </c>
      <c r="BT40" s="67">
        <v>2444.6</v>
      </c>
      <c r="BU40" s="75">
        <v>2457.9</v>
      </c>
      <c r="BV40" s="75">
        <v>2616.6999999999998</v>
      </c>
      <c r="BW40" s="75">
        <v>2649.9</v>
      </c>
      <c r="BX40" s="75">
        <v>2510.9</v>
      </c>
      <c r="BY40" s="75">
        <v>2472.6999999999998</v>
      </c>
      <c r="BZ40" s="75">
        <v>2371.1</v>
      </c>
    </row>
    <row r="41" spans="1:78">
      <c r="A41" s="9" t="s">
        <v>70</v>
      </c>
      <c r="B41" s="84">
        <f>B40+B39</f>
        <v>2362.5</v>
      </c>
      <c r="C41" s="84">
        <f t="shared" ref="C41:BN41" si="1">C40+C39</f>
        <v>2505.9</v>
      </c>
      <c r="D41" s="84">
        <f t="shared" si="1"/>
        <v>2585.1999999999998</v>
      </c>
      <c r="E41" s="84">
        <f t="shared" si="1"/>
        <v>2730.7000000000003</v>
      </c>
      <c r="F41" s="84">
        <f t="shared" si="1"/>
        <v>2725.9</v>
      </c>
      <c r="G41" s="84">
        <f t="shared" si="1"/>
        <v>2862.3999999999996</v>
      </c>
      <c r="H41" s="84">
        <f t="shared" si="1"/>
        <v>3235.5</v>
      </c>
      <c r="I41" s="84">
        <f t="shared" si="1"/>
        <v>3206.1000000000004</v>
      </c>
      <c r="J41" s="84">
        <f t="shared" si="1"/>
        <v>3143.8</v>
      </c>
      <c r="K41" s="84">
        <f t="shared" si="1"/>
        <v>3085.3</v>
      </c>
      <c r="L41" s="84">
        <f t="shared" si="1"/>
        <v>2807.5</v>
      </c>
      <c r="M41" s="84">
        <f t="shared" si="1"/>
        <v>2968.1000000000004</v>
      </c>
      <c r="N41" s="84">
        <f t="shared" si="1"/>
        <v>3144.1000000000004</v>
      </c>
      <c r="O41" s="84">
        <f t="shared" si="1"/>
        <v>3110.9</v>
      </c>
      <c r="P41" s="84">
        <f t="shared" si="1"/>
        <v>3009.2</v>
      </c>
      <c r="Q41" s="84">
        <f t="shared" si="1"/>
        <v>3035.8</v>
      </c>
      <c r="R41" s="84">
        <f t="shared" si="1"/>
        <v>2906.1000000000004</v>
      </c>
      <c r="S41" s="84">
        <f t="shared" si="1"/>
        <v>2834.9</v>
      </c>
      <c r="T41" s="84">
        <f t="shared" si="1"/>
        <v>2878.2</v>
      </c>
      <c r="U41" s="84">
        <f t="shared" si="1"/>
        <v>2757.2</v>
      </c>
      <c r="V41" s="84">
        <f t="shared" si="1"/>
        <v>2805.7</v>
      </c>
      <c r="W41" s="84">
        <f t="shared" si="1"/>
        <v>2802.8</v>
      </c>
      <c r="X41" s="84">
        <f t="shared" si="1"/>
        <v>2706</v>
      </c>
      <c r="Y41" s="84">
        <f t="shared" si="1"/>
        <v>2837.2999999999997</v>
      </c>
      <c r="Z41" s="84">
        <f t="shared" si="1"/>
        <v>3074.8999999999996</v>
      </c>
      <c r="AA41" s="84">
        <f t="shared" si="1"/>
        <v>3102.3</v>
      </c>
      <c r="AB41" s="84">
        <f t="shared" si="1"/>
        <v>2996.8</v>
      </c>
      <c r="AC41" s="84">
        <f t="shared" si="1"/>
        <v>2855.2</v>
      </c>
      <c r="AD41" s="84">
        <f t="shared" si="1"/>
        <v>2721.6</v>
      </c>
      <c r="AE41" s="84">
        <f t="shared" si="1"/>
        <v>2607.2000000000003</v>
      </c>
      <c r="AF41" s="84">
        <f t="shared" si="1"/>
        <v>2573.1000000000004</v>
      </c>
      <c r="AG41" s="84">
        <f t="shared" si="1"/>
        <v>2544.1</v>
      </c>
      <c r="AH41" s="84">
        <f t="shared" si="1"/>
        <v>2485.1999999999998</v>
      </c>
      <c r="AI41" s="84">
        <f t="shared" si="1"/>
        <v>2465.4</v>
      </c>
      <c r="AJ41" s="84">
        <f t="shared" si="1"/>
        <v>2533.1999999999998</v>
      </c>
      <c r="AK41" s="84">
        <f t="shared" si="1"/>
        <v>2678.1</v>
      </c>
      <c r="AL41" s="84">
        <f t="shared" si="1"/>
        <v>3055</v>
      </c>
      <c r="AM41" s="84">
        <f t="shared" si="1"/>
        <v>3097.4</v>
      </c>
      <c r="AN41" s="84">
        <f t="shared" si="1"/>
        <v>3089.3</v>
      </c>
      <c r="AO41" s="84">
        <f t="shared" si="1"/>
        <v>2937.8</v>
      </c>
      <c r="AP41" s="84">
        <f t="shared" si="1"/>
        <v>2919.4</v>
      </c>
      <c r="AQ41" s="84">
        <f t="shared" si="1"/>
        <v>2931.1</v>
      </c>
      <c r="AR41" s="84">
        <f t="shared" si="1"/>
        <v>2957.3</v>
      </c>
      <c r="AS41" s="84">
        <f t="shared" si="1"/>
        <v>2970.7</v>
      </c>
      <c r="AT41" s="84">
        <f t="shared" si="1"/>
        <v>2954.8999999999996</v>
      </c>
      <c r="AU41" s="84">
        <f t="shared" si="1"/>
        <v>2826.7000000000003</v>
      </c>
      <c r="AV41" s="84">
        <f t="shared" si="1"/>
        <v>2728</v>
      </c>
      <c r="AW41" s="84">
        <f t="shared" si="1"/>
        <v>2605.3000000000002</v>
      </c>
      <c r="AX41" s="84">
        <f t="shared" si="1"/>
        <v>2724</v>
      </c>
      <c r="AY41" s="84">
        <f t="shared" si="1"/>
        <v>2663.2000000000003</v>
      </c>
      <c r="AZ41" s="84">
        <f t="shared" si="1"/>
        <v>2571.2000000000003</v>
      </c>
      <c r="BA41" s="84">
        <f t="shared" si="1"/>
        <v>2542.5</v>
      </c>
      <c r="BB41" s="84">
        <f t="shared" si="1"/>
        <v>2567.9</v>
      </c>
      <c r="BC41" s="84">
        <f t="shared" si="1"/>
        <v>2527.7000000000003</v>
      </c>
      <c r="BD41" s="84">
        <f t="shared" si="1"/>
        <v>2610</v>
      </c>
      <c r="BE41" s="84">
        <f t="shared" si="1"/>
        <v>2603.3999999999996</v>
      </c>
      <c r="BF41" s="84">
        <f t="shared" si="1"/>
        <v>2654.8</v>
      </c>
      <c r="BG41" s="84">
        <f t="shared" si="1"/>
        <v>2671.1</v>
      </c>
      <c r="BH41" s="84">
        <f t="shared" si="1"/>
        <v>2695.5</v>
      </c>
      <c r="BI41" s="84">
        <f t="shared" si="1"/>
        <v>2796.6000000000004</v>
      </c>
      <c r="BJ41" s="84">
        <f t="shared" si="1"/>
        <v>3082.2</v>
      </c>
      <c r="BK41" s="84">
        <f t="shared" si="1"/>
        <v>3114.9</v>
      </c>
      <c r="BL41" s="84">
        <f t="shared" si="1"/>
        <v>2980</v>
      </c>
      <c r="BM41" s="84">
        <f t="shared" si="1"/>
        <v>3014.1000000000004</v>
      </c>
      <c r="BN41" s="84">
        <f t="shared" si="1"/>
        <v>3039.5</v>
      </c>
      <c r="BO41" s="84">
        <f>BO40+BO39</f>
        <v>2960.7</v>
      </c>
      <c r="BP41" s="84">
        <f>BP40+BP39</f>
        <v>3032.1</v>
      </c>
      <c r="BQ41" s="84">
        <f>BQ40+BQ39</f>
        <v>2912.3</v>
      </c>
      <c r="BR41" s="84">
        <f>BR40+BR39</f>
        <v>2933.3999999999996</v>
      </c>
      <c r="BS41" s="85">
        <v>2842</v>
      </c>
      <c r="BT41" s="85">
        <v>3785.3</v>
      </c>
      <c r="BU41" s="75">
        <v>2811.8</v>
      </c>
      <c r="BV41" s="75">
        <v>2977.4</v>
      </c>
      <c r="BW41" s="75">
        <v>3006.4</v>
      </c>
      <c r="BX41" s="75">
        <v>2856.4</v>
      </c>
      <c r="BY41" s="75">
        <v>2826.8</v>
      </c>
      <c r="BZ41" s="75">
        <v>2727.9</v>
      </c>
    </row>
    <row r="42" spans="1:78">
      <c r="A42" s="9" t="s">
        <v>25</v>
      </c>
      <c r="B42" s="72">
        <v>4</v>
      </c>
      <c r="C42" s="72">
        <v>4.5999999999999996</v>
      </c>
      <c r="D42" s="72">
        <v>4.9000000000000004</v>
      </c>
      <c r="E42" s="72">
        <v>4.4000000000000004</v>
      </c>
      <c r="F42" s="72">
        <v>5.2</v>
      </c>
      <c r="G42" s="72">
        <v>5.4</v>
      </c>
      <c r="H42" s="72">
        <v>5.6</v>
      </c>
      <c r="I42" s="72">
        <v>6</v>
      </c>
      <c r="J42" s="72">
        <v>5.5</v>
      </c>
      <c r="K42" s="72">
        <v>5.4</v>
      </c>
      <c r="L42" s="72">
        <v>5.0999999999999996</v>
      </c>
      <c r="M42" s="72">
        <v>5.6</v>
      </c>
      <c r="N42" s="72">
        <v>5.8</v>
      </c>
      <c r="O42" s="72">
        <v>6</v>
      </c>
      <c r="P42" s="72">
        <v>5.4</v>
      </c>
      <c r="Q42" s="72">
        <v>5.2</v>
      </c>
      <c r="R42" s="72">
        <v>5.4</v>
      </c>
      <c r="S42" s="72">
        <v>4.8</v>
      </c>
      <c r="T42" s="72">
        <v>4.9000000000000004</v>
      </c>
      <c r="U42" s="72">
        <v>4.9000000000000004</v>
      </c>
      <c r="V42" s="72">
        <v>4.7</v>
      </c>
      <c r="W42" s="72">
        <v>4.9000000000000004</v>
      </c>
      <c r="X42" s="72">
        <v>4.5</v>
      </c>
      <c r="Y42" s="72">
        <v>5.0999999999999996</v>
      </c>
      <c r="Z42" s="72">
        <v>5.5</v>
      </c>
      <c r="AA42" s="72">
        <v>5.6</v>
      </c>
      <c r="AB42" s="72">
        <v>5.0999999999999996</v>
      </c>
      <c r="AC42" s="72">
        <v>4.8</v>
      </c>
      <c r="AD42" s="72">
        <v>4.8</v>
      </c>
      <c r="AE42" s="72">
        <v>4.5</v>
      </c>
      <c r="AF42" s="72">
        <v>4.5</v>
      </c>
      <c r="AG42" s="72">
        <v>4.3</v>
      </c>
      <c r="AH42" s="72">
        <v>4.0999999999999996</v>
      </c>
      <c r="AI42" s="72">
        <v>4.0999999999999996</v>
      </c>
      <c r="AJ42" s="72">
        <v>4</v>
      </c>
      <c r="AK42" s="72">
        <v>4.8</v>
      </c>
      <c r="AL42" s="72">
        <v>4.8</v>
      </c>
      <c r="AM42" s="72">
        <v>5.4</v>
      </c>
      <c r="AN42" s="72">
        <v>5.4</v>
      </c>
      <c r="AO42" s="72">
        <v>4.7</v>
      </c>
      <c r="AP42" s="72">
        <v>4.9000000000000004</v>
      </c>
      <c r="AQ42" s="72">
        <v>5.0999999999999996</v>
      </c>
      <c r="AR42" s="72">
        <v>5</v>
      </c>
      <c r="AS42" s="72">
        <v>5</v>
      </c>
      <c r="AT42" s="72">
        <v>5</v>
      </c>
      <c r="AU42" s="72">
        <v>4.5</v>
      </c>
      <c r="AV42" s="72">
        <v>4.5</v>
      </c>
      <c r="AW42" s="72">
        <v>4.5999999999999996</v>
      </c>
      <c r="AX42" s="72">
        <v>4.2</v>
      </c>
      <c r="AY42" s="72">
        <v>4.5</v>
      </c>
      <c r="AZ42" s="72">
        <v>4.4000000000000004</v>
      </c>
      <c r="BA42" s="72">
        <v>4</v>
      </c>
      <c r="BB42" s="72">
        <v>4.3</v>
      </c>
      <c r="BC42" s="72">
        <v>4.3</v>
      </c>
      <c r="BD42" s="72">
        <v>4.0999999999999996</v>
      </c>
      <c r="BE42" s="72">
        <v>4.4000000000000004</v>
      </c>
      <c r="BF42" s="72">
        <v>4.3</v>
      </c>
      <c r="BG42" s="72">
        <v>4.0999999999999996</v>
      </c>
      <c r="BH42" s="72">
        <v>4.5</v>
      </c>
      <c r="BI42" s="72">
        <v>4.9000000000000004</v>
      </c>
      <c r="BJ42" s="72">
        <v>4.8</v>
      </c>
      <c r="BK42" s="72">
        <v>5.4</v>
      </c>
      <c r="BL42" s="72">
        <v>5</v>
      </c>
      <c r="BM42" s="72">
        <v>4.5</v>
      </c>
      <c r="BN42" s="72">
        <v>5.4</v>
      </c>
      <c r="BO42" s="72">
        <v>5</v>
      </c>
      <c r="BP42" s="72">
        <v>4.5</v>
      </c>
      <c r="BQ42" s="72">
        <v>5.2</v>
      </c>
      <c r="BR42" s="72">
        <v>4.7</v>
      </c>
      <c r="BS42" s="86">
        <v>4.5</v>
      </c>
      <c r="BT42" s="86">
        <v>4.8</v>
      </c>
      <c r="BU42" s="75">
        <v>4.9000000000000004</v>
      </c>
      <c r="BV42" s="75">
        <v>5.2</v>
      </c>
      <c r="BW42" s="75">
        <v>5.5</v>
      </c>
      <c r="BX42" s="75">
        <v>5.2</v>
      </c>
      <c r="BY42" s="75">
        <v>4.5999999999999996</v>
      </c>
      <c r="BZ42" s="75">
        <v>5</v>
      </c>
    </row>
    <row r="43" spans="1:78">
      <c r="A43" s="21" t="s">
        <v>71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</row>
    <row r="44" spans="1:78">
      <c r="A44" s="21" t="s">
        <v>29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</row>
    <row r="45" spans="1:78">
      <c r="A45" t="s">
        <v>72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85"/>
      <c r="BI45" s="85">
        <v>51510</v>
      </c>
      <c r="BJ45" s="85">
        <v>59537</v>
      </c>
      <c r="BK45" s="85">
        <v>40870</v>
      </c>
      <c r="BL45" s="85">
        <v>39154</v>
      </c>
      <c r="BM45" s="85">
        <v>41704</v>
      </c>
      <c r="BN45" s="85">
        <v>39748</v>
      </c>
      <c r="BO45" s="85">
        <v>39129</v>
      </c>
      <c r="BP45" s="85">
        <v>42926</v>
      </c>
      <c r="BQ45" s="85">
        <v>43786</v>
      </c>
      <c r="BR45" s="85">
        <v>49179</v>
      </c>
      <c r="BS45" s="85">
        <v>44817</v>
      </c>
      <c r="BT45" s="67"/>
      <c r="BY45" s="75">
        <v>40474</v>
      </c>
    </row>
    <row r="46" spans="1:78">
      <c r="A46" t="s">
        <v>73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85"/>
      <c r="BI46" s="85">
        <v>34641</v>
      </c>
      <c r="BJ46" s="85">
        <v>31525</v>
      </c>
      <c r="BK46" s="85">
        <v>28525</v>
      </c>
      <c r="BL46" s="85">
        <v>29326</v>
      </c>
      <c r="BM46" s="85">
        <v>29249</v>
      </c>
      <c r="BN46" s="85">
        <v>25275</v>
      </c>
      <c r="BO46" s="85">
        <v>24793</v>
      </c>
      <c r="BP46" s="85">
        <v>27383</v>
      </c>
      <c r="BQ46" s="85">
        <v>28121</v>
      </c>
      <c r="BR46" s="85">
        <v>26878</v>
      </c>
      <c r="BS46" s="85">
        <v>30707</v>
      </c>
      <c r="BT46" s="67"/>
      <c r="BY46" s="75">
        <v>292450</v>
      </c>
    </row>
    <row r="47" spans="1:78">
      <c r="A47" t="s">
        <v>74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85"/>
      <c r="BI47" s="85">
        <v>99056</v>
      </c>
      <c r="BJ47" s="85">
        <v>102140</v>
      </c>
      <c r="BK47" s="85">
        <v>101920</v>
      </c>
      <c r="BL47" s="85">
        <v>101135</v>
      </c>
      <c r="BM47" s="85">
        <v>89947</v>
      </c>
      <c r="BN47" s="85">
        <v>94104</v>
      </c>
      <c r="BO47" s="85">
        <v>91578</v>
      </c>
      <c r="BP47" s="85">
        <v>88218</v>
      </c>
      <c r="BQ47" s="85">
        <v>103478</v>
      </c>
      <c r="BR47" s="85">
        <v>77453</v>
      </c>
      <c r="BS47" s="85">
        <v>106205</v>
      </c>
      <c r="BT47" s="67"/>
      <c r="BY47" s="75">
        <v>90677</v>
      </c>
    </row>
    <row r="48" spans="1:78">
      <c r="A48" t="s">
        <v>75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85"/>
      <c r="BI48" s="85">
        <v>185207</v>
      </c>
      <c r="BJ48" s="85">
        <v>193202</v>
      </c>
      <c r="BK48" s="85">
        <v>171315</v>
      </c>
      <c r="BL48" s="85">
        <v>169615</v>
      </c>
      <c r="BM48" s="85">
        <v>160900</v>
      </c>
      <c r="BN48" s="85">
        <v>159127</v>
      </c>
      <c r="BO48" s="85">
        <v>155500</v>
      </c>
      <c r="BP48" s="85">
        <f>BP47+BP46+BP45</f>
        <v>158527</v>
      </c>
      <c r="BQ48" s="85">
        <v>175385</v>
      </c>
      <c r="BR48" s="85">
        <v>153510</v>
      </c>
      <c r="BS48" s="85">
        <v>181729</v>
      </c>
      <c r="BT48" s="67"/>
      <c r="BY48" s="75">
        <v>77724</v>
      </c>
    </row>
    <row r="49" spans="1:77">
      <c r="A49" t="s">
        <v>76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85"/>
      <c r="BI49" s="85">
        <v>151499</v>
      </c>
      <c r="BJ49" s="85">
        <v>163318</v>
      </c>
      <c r="BK49" s="85">
        <v>137189</v>
      </c>
      <c r="BL49" s="85">
        <v>134409</v>
      </c>
      <c r="BM49" s="85">
        <v>137292</v>
      </c>
      <c r="BN49" s="85">
        <v>130193</v>
      </c>
      <c r="BO49" s="85">
        <v>123067</v>
      </c>
      <c r="BP49" s="85">
        <v>130349</v>
      </c>
      <c r="BQ49" s="85">
        <v>139004</v>
      </c>
      <c r="BR49" s="85">
        <v>132810</v>
      </c>
      <c r="BS49" s="85">
        <v>144799</v>
      </c>
      <c r="BT49" s="67"/>
      <c r="BY49" s="75">
        <v>32146</v>
      </c>
    </row>
    <row r="50" spans="1:77">
      <c r="A50" s="21" t="s">
        <v>2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67"/>
    </row>
    <row r="51" spans="1:77">
      <c r="A51" t="s">
        <v>59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85"/>
      <c r="BI51" s="85">
        <v>215728</v>
      </c>
      <c r="BJ51" s="85">
        <v>297186</v>
      </c>
      <c r="BK51" s="85">
        <v>336085</v>
      </c>
      <c r="BL51" s="85">
        <v>358412</v>
      </c>
      <c r="BM51" s="85">
        <v>288550</v>
      </c>
      <c r="BN51" s="85">
        <v>304623</v>
      </c>
      <c r="BO51" s="85">
        <v>297581</v>
      </c>
      <c r="BP51" s="85">
        <v>249468</v>
      </c>
      <c r="BQ51" s="85">
        <v>264226</v>
      </c>
      <c r="BR51" s="85">
        <v>226435</v>
      </c>
      <c r="BS51" s="85">
        <v>247907</v>
      </c>
      <c r="BT51" s="67"/>
      <c r="BY51" s="75">
        <v>217204</v>
      </c>
    </row>
    <row r="52" spans="1:77">
      <c r="A52" t="s">
        <v>73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85"/>
      <c r="BI52" s="85">
        <v>5173</v>
      </c>
      <c r="BJ52" s="85">
        <v>10907</v>
      </c>
      <c r="BK52" s="85">
        <v>15026</v>
      </c>
      <c r="BL52" s="85">
        <v>11914</v>
      </c>
      <c r="BM52" s="85">
        <v>10538</v>
      </c>
      <c r="BN52" s="85">
        <v>12465</v>
      </c>
      <c r="BO52" s="85">
        <v>16298</v>
      </c>
      <c r="BP52" s="85">
        <v>13950</v>
      </c>
      <c r="BQ52" s="85">
        <v>10326</v>
      </c>
      <c r="BR52" s="85">
        <v>11433</v>
      </c>
      <c r="BS52" s="85">
        <v>12416</v>
      </c>
      <c r="BT52" s="67"/>
      <c r="BY52" s="75">
        <v>6752</v>
      </c>
    </row>
    <row r="53" spans="1:77">
      <c r="A53" t="s">
        <v>75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85"/>
      <c r="BI53" s="85">
        <v>220901</v>
      </c>
      <c r="BJ53" s="85">
        <v>308093</v>
      </c>
      <c r="BK53" s="85">
        <v>581185</v>
      </c>
      <c r="BL53" s="85">
        <v>626344</v>
      </c>
      <c r="BM53" s="85">
        <v>521139</v>
      </c>
      <c r="BN53" s="85">
        <v>580068</v>
      </c>
      <c r="BO53" s="85">
        <v>562029</v>
      </c>
      <c r="BP53" s="85">
        <v>487930</v>
      </c>
      <c r="BQ53" s="85">
        <v>486711</v>
      </c>
      <c r="BR53" s="85">
        <v>492559</v>
      </c>
      <c r="BS53" s="85">
        <v>472330</v>
      </c>
      <c r="BT53" s="67"/>
      <c r="BY53" s="75">
        <v>466105</v>
      </c>
    </row>
    <row r="54" spans="1:77">
      <c r="A54" t="s">
        <v>76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85"/>
      <c r="BI54" s="85">
        <v>77803</v>
      </c>
      <c r="BJ54" s="85">
        <v>88501</v>
      </c>
      <c r="BK54" s="85">
        <v>92684</v>
      </c>
      <c r="BL54" s="85">
        <v>71418</v>
      </c>
      <c r="BM54" s="85">
        <v>63597</v>
      </c>
      <c r="BN54" s="85">
        <v>71833</v>
      </c>
      <c r="BO54" s="85">
        <v>73746</v>
      </c>
      <c r="BP54" s="85">
        <v>69335</v>
      </c>
      <c r="BQ54" s="85">
        <v>92663</v>
      </c>
      <c r="BR54" s="85">
        <v>95278</v>
      </c>
      <c r="BS54" s="85">
        <v>103149</v>
      </c>
      <c r="BT54" s="67"/>
      <c r="BY54" s="75">
        <v>106176</v>
      </c>
    </row>
    <row r="55" spans="1:77"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</row>
    <row r="56" spans="1:77"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</row>
    <row r="57" spans="1:77">
      <c r="A57" s="51" t="s">
        <v>128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</row>
  </sheetData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X148"/>
  <sheetViews>
    <sheetView zoomScale="75" workbookViewId="0">
      <pane xSplit="3" ySplit="7" topLeftCell="V8" activePane="bottomRight" state="frozen"/>
      <selection activeCell="BR42" sqref="BR42"/>
      <selection pane="topRight" activeCell="BR42" sqref="BR42"/>
      <selection pane="bottomLeft" activeCell="BR42" sqref="BR42"/>
      <selection pane="bottomRight" activeCell="AR7" sqref="AR7"/>
    </sheetView>
  </sheetViews>
  <sheetFormatPr defaultRowHeight="12.75"/>
  <cols>
    <col min="3" max="3" width="30.28515625" customWidth="1"/>
  </cols>
  <sheetData>
    <row r="4" spans="1:76">
      <c r="A4" s="56" t="s">
        <v>126</v>
      </c>
      <c r="C4" s="56"/>
      <c r="G4" s="4"/>
    </row>
    <row r="5" spans="1:76">
      <c r="A5" s="56" t="s">
        <v>127</v>
      </c>
      <c r="C5" s="56"/>
      <c r="G5" s="4"/>
    </row>
    <row r="6" spans="1:76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>
      <c r="C7" t="s">
        <v>89</v>
      </c>
      <c r="D7" s="1">
        <v>35796</v>
      </c>
      <c r="E7" s="1">
        <v>35827</v>
      </c>
      <c r="F7" s="1">
        <v>35855</v>
      </c>
      <c r="G7" s="1">
        <v>35886</v>
      </c>
      <c r="H7" s="1">
        <v>35916</v>
      </c>
      <c r="I7" s="1">
        <v>35947</v>
      </c>
      <c r="J7" s="1">
        <v>35977</v>
      </c>
      <c r="K7" s="1">
        <v>36008</v>
      </c>
      <c r="L7" s="1">
        <v>36039</v>
      </c>
      <c r="M7" s="1">
        <v>36069</v>
      </c>
      <c r="N7" s="1">
        <v>36100</v>
      </c>
      <c r="O7" s="1">
        <v>36130</v>
      </c>
      <c r="P7" s="1">
        <v>36161</v>
      </c>
      <c r="Q7" s="1">
        <v>36192</v>
      </c>
      <c r="R7" s="1">
        <v>36220</v>
      </c>
      <c r="S7" s="1">
        <v>36251</v>
      </c>
      <c r="T7" s="1">
        <v>36281</v>
      </c>
      <c r="U7" s="1">
        <v>36312</v>
      </c>
      <c r="V7" s="1">
        <v>36342</v>
      </c>
      <c r="W7" s="1">
        <v>36373</v>
      </c>
      <c r="X7" s="1">
        <v>36404</v>
      </c>
      <c r="Y7" s="1">
        <v>36434</v>
      </c>
      <c r="Z7" s="1">
        <v>36465</v>
      </c>
      <c r="AA7" s="1">
        <v>36495</v>
      </c>
      <c r="AB7" s="1">
        <v>36526</v>
      </c>
      <c r="AC7" s="1">
        <v>36557</v>
      </c>
      <c r="AD7" s="1">
        <v>36586</v>
      </c>
      <c r="AE7" s="1">
        <v>36617</v>
      </c>
      <c r="AF7" s="1">
        <v>36647</v>
      </c>
      <c r="AG7" s="1">
        <v>36678</v>
      </c>
      <c r="AH7" s="1">
        <v>36708</v>
      </c>
      <c r="AI7" s="1">
        <v>36739</v>
      </c>
      <c r="AJ7" s="1">
        <v>36770</v>
      </c>
      <c r="AK7" s="1">
        <v>36800</v>
      </c>
      <c r="AL7" s="1">
        <v>36831</v>
      </c>
      <c r="AM7" s="1">
        <v>36861</v>
      </c>
      <c r="AN7" s="1">
        <v>36892</v>
      </c>
      <c r="AO7" s="1">
        <v>36923</v>
      </c>
      <c r="AP7" s="1">
        <v>36951</v>
      </c>
      <c r="AQ7" s="1">
        <v>36982</v>
      </c>
      <c r="AR7" s="1">
        <v>37012</v>
      </c>
    </row>
    <row r="8" spans="1:76">
      <c r="C8" s="4" t="s">
        <v>90</v>
      </c>
      <c r="D8" s="4">
        <v>560</v>
      </c>
      <c r="E8" s="4">
        <v>511</v>
      </c>
      <c r="F8" s="4">
        <v>563</v>
      </c>
      <c r="G8" s="4">
        <v>536</v>
      </c>
      <c r="H8" s="4">
        <v>564</v>
      </c>
      <c r="I8" s="4">
        <v>543</v>
      </c>
      <c r="J8" s="4">
        <v>559</v>
      </c>
      <c r="K8" s="4">
        <v>553</v>
      </c>
      <c r="L8" s="4">
        <v>544</v>
      </c>
      <c r="M8" s="4">
        <v>541</v>
      </c>
      <c r="N8" s="4">
        <v>550</v>
      </c>
      <c r="O8" s="4">
        <v>554</v>
      </c>
      <c r="P8" s="4">
        <v>568</v>
      </c>
      <c r="Q8" s="4">
        <v>513</v>
      </c>
      <c r="R8" s="4">
        <v>541</v>
      </c>
      <c r="S8" s="4">
        <v>514</v>
      </c>
      <c r="T8" s="4">
        <v>531</v>
      </c>
      <c r="U8" s="4">
        <v>530</v>
      </c>
      <c r="V8" s="4">
        <v>537</v>
      </c>
      <c r="W8" s="4">
        <v>542</v>
      </c>
      <c r="X8" s="4">
        <v>544</v>
      </c>
      <c r="Y8" s="4">
        <v>574</v>
      </c>
      <c r="Z8" s="4">
        <v>545</v>
      </c>
      <c r="AA8" s="4">
        <v>575</v>
      </c>
      <c r="AB8" s="4">
        <v>605</v>
      </c>
      <c r="AC8" s="4">
        <v>520</v>
      </c>
      <c r="AD8" s="4">
        <v>561</v>
      </c>
      <c r="AE8" s="4">
        <v>570</v>
      </c>
      <c r="AF8" s="4">
        <v>529</v>
      </c>
      <c r="AG8" s="4">
        <v>538</v>
      </c>
      <c r="AH8" s="4">
        <v>600</v>
      </c>
      <c r="AI8" s="4">
        <v>563</v>
      </c>
      <c r="AJ8" s="4">
        <v>532</v>
      </c>
      <c r="AK8" s="4">
        <v>586</v>
      </c>
      <c r="AL8" s="4">
        <v>531</v>
      </c>
      <c r="AM8" s="4">
        <v>575</v>
      </c>
      <c r="AN8" s="4">
        <v>565</v>
      </c>
      <c r="AO8" s="4">
        <v>501</v>
      </c>
      <c r="AP8" s="4">
        <v>521</v>
      </c>
      <c r="AQ8" s="4">
        <v>509</v>
      </c>
      <c r="AR8" s="4">
        <v>493</v>
      </c>
    </row>
    <row r="9" spans="1:76">
      <c r="C9" s="4" t="s">
        <v>91</v>
      </c>
      <c r="D9" s="4">
        <v>766</v>
      </c>
      <c r="E9" s="4">
        <v>709</v>
      </c>
      <c r="F9" s="4">
        <v>770</v>
      </c>
      <c r="G9" s="4">
        <v>750</v>
      </c>
      <c r="H9" s="4">
        <v>803</v>
      </c>
      <c r="I9" s="4">
        <v>720</v>
      </c>
      <c r="J9" s="4">
        <v>669</v>
      </c>
      <c r="K9" s="4">
        <v>672</v>
      </c>
      <c r="L9" s="4">
        <v>627</v>
      </c>
      <c r="M9" s="4">
        <v>682</v>
      </c>
      <c r="N9" s="4">
        <v>657</v>
      </c>
      <c r="O9" s="4">
        <v>754</v>
      </c>
      <c r="P9" s="4">
        <v>807</v>
      </c>
      <c r="Q9" s="4">
        <v>734</v>
      </c>
      <c r="R9" s="4">
        <v>812</v>
      </c>
      <c r="S9" s="4">
        <v>802</v>
      </c>
      <c r="T9" s="4">
        <v>739</v>
      </c>
      <c r="U9" s="4">
        <v>731</v>
      </c>
      <c r="V9" s="4">
        <v>807</v>
      </c>
      <c r="W9" s="4">
        <v>751</v>
      </c>
      <c r="X9" s="4">
        <v>713</v>
      </c>
      <c r="Y9" s="4">
        <v>788</v>
      </c>
      <c r="Z9" s="4">
        <v>751</v>
      </c>
      <c r="AA9" s="4">
        <v>772</v>
      </c>
      <c r="AB9" s="4">
        <v>819</v>
      </c>
      <c r="AC9" s="4">
        <v>727</v>
      </c>
      <c r="AD9" s="4">
        <v>771</v>
      </c>
      <c r="AE9" s="4">
        <v>777</v>
      </c>
      <c r="AF9" s="4">
        <v>767</v>
      </c>
      <c r="AG9" s="4">
        <v>745</v>
      </c>
      <c r="AH9" s="4">
        <v>797</v>
      </c>
      <c r="AI9" s="4">
        <v>786</v>
      </c>
      <c r="AJ9" s="9">
        <v>758</v>
      </c>
      <c r="AK9" s="4">
        <v>793</v>
      </c>
      <c r="AL9" s="4">
        <v>753</v>
      </c>
      <c r="AM9" s="4">
        <v>776</v>
      </c>
      <c r="AN9" s="4">
        <v>791</v>
      </c>
      <c r="AO9" s="4">
        <v>718</v>
      </c>
      <c r="AP9" s="4">
        <v>750</v>
      </c>
      <c r="AQ9" s="4">
        <v>724</v>
      </c>
      <c r="AR9" s="4">
        <v>747</v>
      </c>
      <c r="BS9" s="2"/>
      <c r="BT9" s="2"/>
      <c r="BU9" s="2"/>
    </row>
    <row r="10" spans="1:76">
      <c r="C10" s="4" t="s">
        <v>94</v>
      </c>
      <c r="D10" s="4">
        <v>1326</v>
      </c>
      <c r="E10" s="4">
        <v>1220</v>
      </c>
      <c r="F10" s="4">
        <v>1333</v>
      </c>
      <c r="G10" s="4">
        <v>1286</v>
      </c>
      <c r="H10" s="4">
        <v>1367</v>
      </c>
      <c r="I10" s="4">
        <v>1263</v>
      </c>
      <c r="J10" s="4">
        <v>1228</v>
      </c>
      <c r="K10" s="4">
        <v>1225</v>
      </c>
      <c r="L10" s="4">
        <v>1171</v>
      </c>
      <c r="M10" s="4">
        <v>1223</v>
      </c>
      <c r="N10" s="4">
        <v>1207</v>
      </c>
      <c r="O10" s="4">
        <v>1308</v>
      </c>
      <c r="P10" s="4">
        <v>1375</v>
      </c>
      <c r="Q10" s="4">
        <v>1247</v>
      </c>
      <c r="R10" s="4">
        <v>1353</v>
      </c>
      <c r="S10" s="4">
        <v>1316</v>
      </c>
      <c r="T10" s="4">
        <v>1270</v>
      </c>
      <c r="U10" s="4">
        <v>1261</v>
      </c>
      <c r="V10" s="4">
        <v>1344</v>
      </c>
      <c r="W10" s="4">
        <v>1293</v>
      </c>
      <c r="X10" s="4">
        <v>1257</v>
      </c>
      <c r="Y10" s="4">
        <v>1362</v>
      </c>
      <c r="Z10" s="4">
        <v>1296</v>
      </c>
      <c r="AA10" s="4">
        <v>1347</v>
      </c>
      <c r="AB10" s="4">
        <v>1424</v>
      </c>
      <c r="AC10" s="4">
        <v>1247</v>
      </c>
      <c r="AD10" s="4">
        <v>1332</v>
      </c>
      <c r="AE10" s="4">
        <v>1347</v>
      </c>
      <c r="AF10" s="4">
        <v>1296</v>
      </c>
      <c r="AG10" s="4">
        <v>1283</v>
      </c>
      <c r="AH10" s="4">
        <v>1397</v>
      </c>
      <c r="AI10" s="4">
        <v>1349</v>
      </c>
      <c r="AJ10" s="4">
        <v>1290</v>
      </c>
      <c r="AK10" s="4">
        <v>1379</v>
      </c>
      <c r="AL10" s="4">
        <v>1284</v>
      </c>
      <c r="AM10" s="4">
        <v>1351</v>
      </c>
      <c r="AN10" s="4">
        <v>1355</v>
      </c>
      <c r="AO10" s="4">
        <v>1219</v>
      </c>
      <c r="AP10" s="4">
        <v>1270</v>
      </c>
      <c r="AQ10" s="4">
        <v>1233</v>
      </c>
      <c r="AR10" s="4">
        <v>1246</v>
      </c>
      <c r="BS10" s="2"/>
      <c r="BT10" s="2"/>
      <c r="BU10" s="2"/>
    </row>
    <row r="11" spans="1:76">
      <c r="F11" s="4"/>
      <c r="G11" s="4"/>
      <c r="BS11" s="2"/>
      <c r="BT11" s="2"/>
      <c r="BU11" s="2"/>
    </row>
    <row r="12" spans="1:76">
      <c r="C12" s="57" t="s">
        <v>92</v>
      </c>
      <c r="D12" s="57">
        <v>0.98</v>
      </c>
      <c r="E12" s="57">
        <v>0.99</v>
      </c>
      <c r="F12" s="57">
        <v>0.99</v>
      </c>
      <c r="G12" s="57">
        <v>0.97</v>
      </c>
      <c r="H12" s="57">
        <v>0.99</v>
      </c>
      <c r="I12" s="57">
        <v>0.99</v>
      </c>
      <c r="J12" s="57">
        <v>0.98</v>
      </c>
      <c r="K12" s="57">
        <v>0.97</v>
      </c>
      <c r="L12" s="57">
        <v>0.99</v>
      </c>
      <c r="M12" s="57">
        <v>0.95</v>
      </c>
      <c r="N12" s="57">
        <v>1</v>
      </c>
      <c r="O12" s="57">
        <v>0.97</v>
      </c>
      <c r="P12" s="57">
        <v>0.99</v>
      </c>
      <c r="Q12" s="57">
        <v>0.99</v>
      </c>
      <c r="R12" s="57">
        <v>0.94</v>
      </c>
      <c r="S12" s="57">
        <v>0.93</v>
      </c>
      <c r="T12" s="57">
        <v>0.93</v>
      </c>
      <c r="U12" s="57">
        <v>0.96</v>
      </c>
      <c r="V12" s="57">
        <v>0.94</v>
      </c>
      <c r="W12" s="57">
        <v>0.95</v>
      </c>
      <c r="X12" s="57">
        <v>0.98</v>
      </c>
      <c r="Y12" s="57">
        <v>1</v>
      </c>
      <c r="Z12" s="57">
        <v>0.99</v>
      </c>
      <c r="AA12" s="57">
        <v>1.01</v>
      </c>
      <c r="AB12" s="57">
        <v>1</v>
      </c>
      <c r="AC12" s="57">
        <v>0.97</v>
      </c>
      <c r="AD12" s="57">
        <v>0.98</v>
      </c>
      <c r="AE12" s="57">
        <v>1</v>
      </c>
      <c r="AF12" s="57">
        <v>0.94</v>
      </c>
      <c r="AG12" s="57">
        <v>0.98</v>
      </c>
      <c r="AH12" s="57">
        <v>0.99</v>
      </c>
      <c r="AI12" s="57">
        <v>0.99</v>
      </c>
      <c r="AJ12" s="57">
        <v>0.99</v>
      </c>
      <c r="AK12" s="57">
        <v>0.99</v>
      </c>
      <c r="AL12" s="57">
        <v>1</v>
      </c>
      <c r="AM12" s="57">
        <v>0.96</v>
      </c>
      <c r="AN12" s="57">
        <v>0.95</v>
      </c>
      <c r="AO12" s="57">
        <v>0.96</v>
      </c>
      <c r="AP12" s="57">
        <v>0.94</v>
      </c>
      <c r="AQ12" s="57">
        <v>0.89</v>
      </c>
      <c r="AR12" s="57">
        <v>0.9</v>
      </c>
    </row>
    <row r="13" spans="1:76">
      <c r="C13" s="57" t="s">
        <v>93</v>
      </c>
      <c r="D13" s="57">
        <v>0.89</v>
      </c>
      <c r="E13" s="57">
        <v>0.91</v>
      </c>
      <c r="F13" s="57">
        <v>0.91</v>
      </c>
      <c r="G13" s="57">
        <v>0.9</v>
      </c>
      <c r="H13" s="57">
        <v>0.96</v>
      </c>
      <c r="I13" s="57">
        <v>0.89</v>
      </c>
      <c r="J13" s="57">
        <v>0.81</v>
      </c>
      <c r="K13" s="57">
        <v>0.8</v>
      </c>
      <c r="L13" s="57">
        <v>0.8</v>
      </c>
      <c r="M13" s="57">
        <v>0.81</v>
      </c>
      <c r="N13" s="57">
        <v>0.82</v>
      </c>
      <c r="O13" s="57">
        <v>0.95</v>
      </c>
      <c r="P13" s="57">
        <v>0.95</v>
      </c>
      <c r="Q13" s="57">
        <v>0.96</v>
      </c>
      <c r="R13" s="57">
        <v>0.96</v>
      </c>
      <c r="S13" s="57">
        <v>0.95</v>
      </c>
      <c r="T13" s="57">
        <v>0.89</v>
      </c>
      <c r="U13" s="57">
        <v>0.9</v>
      </c>
      <c r="V13" s="57">
        <v>0.92</v>
      </c>
      <c r="W13" s="57">
        <v>0.9</v>
      </c>
      <c r="X13" s="57">
        <v>0.89</v>
      </c>
      <c r="Y13" s="57">
        <v>0.94</v>
      </c>
      <c r="Z13" s="57">
        <v>0.94</v>
      </c>
      <c r="AA13" s="57">
        <v>0.92</v>
      </c>
      <c r="AB13" s="57">
        <v>0.95</v>
      </c>
      <c r="AC13" s="57">
        <v>0.95</v>
      </c>
      <c r="AD13" s="57">
        <v>0.96</v>
      </c>
      <c r="AE13" s="57">
        <v>0.95</v>
      </c>
      <c r="AF13" s="57">
        <v>0.97</v>
      </c>
      <c r="AG13" s="57">
        <v>0.95</v>
      </c>
      <c r="AH13" s="57">
        <v>0.99</v>
      </c>
      <c r="AI13" s="57">
        <v>0.98</v>
      </c>
      <c r="AJ13" s="57">
        <v>0.97</v>
      </c>
      <c r="AK13" s="57">
        <v>0.98</v>
      </c>
      <c r="AL13" s="57">
        <v>0.98</v>
      </c>
      <c r="AM13" s="57">
        <v>0.97</v>
      </c>
      <c r="AN13" s="57">
        <v>0.97</v>
      </c>
      <c r="AO13" s="57">
        <v>0.98</v>
      </c>
      <c r="AP13" s="57">
        <v>0.95</v>
      </c>
      <c r="AQ13" s="57">
        <v>0.93</v>
      </c>
      <c r="AR13" s="57">
        <v>0.95</v>
      </c>
    </row>
    <row r="14" spans="1:76">
      <c r="C14" s="57" t="s">
        <v>95</v>
      </c>
      <c r="D14" s="57">
        <v>0.93</v>
      </c>
      <c r="E14" s="57">
        <v>0.95</v>
      </c>
      <c r="F14" s="57">
        <v>0.94</v>
      </c>
      <c r="G14" s="57">
        <v>0.93</v>
      </c>
      <c r="H14" s="57">
        <v>0.98</v>
      </c>
      <c r="I14" s="57">
        <v>0.93</v>
      </c>
      <c r="J14" s="57">
        <v>0.88</v>
      </c>
      <c r="K14" s="57">
        <v>0.87</v>
      </c>
      <c r="L14" s="57">
        <v>0.87</v>
      </c>
      <c r="M14" s="57">
        <v>0.87</v>
      </c>
      <c r="N14" s="57">
        <v>0.9</v>
      </c>
      <c r="O14" s="57">
        <v>0.96</v>
      </c>
      <c r="P14" s="57">
        <v>0.97</v>
      </c>
      <c r="Q14" s="57">
        <v>0.97</v>
      </c>
      <c r="R14" s="57">
        <v>0.95</v>
      </c>
      <c r="S14" s="57">
        <v>0.94</v>
      </c>
      <c r="T14" s="57">
        <v>0.9</v>
      </c>
      <c r="U14" s="57">
        <v>0.92</v>
      </c>
      <c r="V14" s="57">
        <v>0.93</v>
      </c>
      <c r="W14" s="57">
        <v>0.92</v>
      </c>
      <c r="X14" s="57">
        <v>0.93</v>
      </c>
      <c r="Y14" s="57">
        <v>0.96</v>
      </c>
      <c r="Z14" s="57">
        <v>0.96</v>
      </c>
      <c r="AA14" s="57">
        <v>0.96</v>
      </c>
      <c r="AB14" s="57">
        <v>0.97</v>
      </c>
      <c r="AC14" s="57">
        <v>0.96</v>
      </c>
      <c r="AD14" s="57">
        <v>0.97</v>
      </c>
      <c r="AE14" s="57">
        <v>0.97</v>
      </c>
      <c r="AF14" s="57">
        <v>0.96</v>
      </c>
      <c r="AG14" s="57">
        <v>0.97</v>
      </c>
      <c r="AH14" s="57">
        <v>0.99</v>
      </c>
      <c r="AI14" s="57">
        <v>0.98</v>
      </c>
      <c r="AJ14" s="57">
        <v>0.98</v>
      </c>
      <c r="AK14" s="57">
        <v>0.99</v>
      </c>
      <c r="AL14" s="57">
        <v>0.98</v>
      </c>
      <c r="AM14" s="57">
        <v>0.97</v>
      </c>
      <c r="AN14" s="57">
        <v>0.96</v>
      </c>
      <c r="AO14" s="57">
        <v>0.97</v>
      </c>
      <c r="AP14" s="57">
        <v>0.95</v>
      </c>
      <c r="AQ14" s="57">
        <v>0.91</v>
      </c>
      <c r="AR14" s="57">
        <v>0.93</v>
      </c>
      <c r="BS14" s="2"/>
      <c r="BT14" s="2"/>
      <c r="BU14" s="2"/>
    </row>
    <row r="15" spans="1:76">
      <c r="F15" s="4"/>
      <c r="G15" s="4"/>
      <c r="BS15" s="2"/>
      <c r="BT15" s="2"/>
      <c r="BU15" s="2"/>
    </row>
    <row r="16" spans="1:76" s="87" customFormat="1">
      <c r="C16" s="87" t="s">
        <v>97</v>
      </c>
      <c r="D16" s="87">
        <v>484</v>
      </c>
      <c r="E16" s="87">
        <v>450</v>
      </c>
      <c r="F16" s="88">
        <v>513</v>
      </c>
      <c r="G16" s="88">
        <v>466</v>
      </c>
      <c r="H16" s="87">
        <v>497</v>
      </c>
      <c r="I16" s="87">
        <v>479</v>
      </c>
      <c r="J16" s="87">
        <v>499</v>
      </c>
      <c r="K16" s="87">
        <v>497</v>
      </c>
      <c r="L16" s="87">
        <v>495</v>
      </c>
      <c r="M16" s="87">
        <v>487</v>
      </c>
      <c r="N16" s="87">
        <v>496</v>
      </c>
      <c r="O16" s="87">
        <v>497</v>
      </c>
      <c r="P16" s="87">
        <v>467</v>
      </c>
      <c r="Q16" s="87">
        <v>436</v>
      </c>
      <c r="R16" s="87">
        <v>488</v>
      </c>
      <c r="S16" s="87">
        <v>456</v>
      </c>
      <c r="T16" s="87">
        <v>487</v>
      </c>
      <c r="U16" s="87">
        <v>478</v>
      </c>
      <c r="V16" s="87">
        <v>470</v>
      </c>
      <c r="W16" s="87">
        <v>509</v>
      </c>
      <c r="X16" s="87">
        <v>507</v>
      </c>
      <c r="Y16" s="87">
        <v>503</v>
      </c>
      <c r="Z16" s="87">
        <v>511</v>
      </c>
      <c r="AA16" s="87">
        <v>540</v>
      </c>
      <c r="AB16" s="87">
        <v>513</v>
      </c>
      <c r="AC16" s="87">
        <v>466</v>
      </c>
      <c r="AD16" s="87">
        <v>518</v>
      </c>
      <c r="AE16" s="87">
        <v>510</v>
      </c>
      <c r="AF16" s="87">
        <v>477</v>
      </c>
      <c r="AG16" s="87">
        <v>500</v>
      </c>
      <c r="AH16" s="87">
        <v>532</v>
      </c>
      <c r="AI16" s="87">
        <v>509</v>
      </c>
      <c r="AJ16" s="87">
        <v>490</v>
      </c>
      <c r="AK16" s="87">
        <v>528</v>
      </c>
      <c r="AL16" s="87">
        <v>480</v>
      </c>
      <c r="AM16" s="90">
        <v>522</v>
      </c>
      <c r="AN16" s="4">
        <v>502</v>
      </c>
      <c r="AO16" s="90">
        <v>454</v>
      </c>
      <c r="AP16" s="90">
        <v>453</v>
      </c>
      <c r="AQ16" s="90">
        <v>443</v>
      </c>
      <c r="AR16" s="90">
        <v>423</v>
      </c>
      <c r="BS16" s="89"/>
      <c r="BT16" s="89"/>
      <c r="BU16" s="89"/>
    </row>
    <row r="17" spans="3:73" s="87" customFormat="1">
      <c r="C17" s="87" t="s">
        <v>98</v>
      </c>
      <c r="D17" s="87">
        <v>57</v>
      </c>
      <c r="E17" s="87">
        <v>58</v>
      </c>
      <c r="F17" s="88">
        <v>57</v>
      </c>
      <c r="G17" s="88">
        <v>64</v>
      </c>
      <c r="H17" s="87">
        <v>59</v>
      </c>
      <c r="I17" s="87">
        <v>55</v>
      </c>
      <c r="J17" s="87">
        <v>63</v>
      </c>
      <c r="K17" s="87">
        <v>69</v>
      </c>
      <c r="L17" s="87">
        <v>60</v>
      </c>
      <c r="M17" s="87">
        <v>63</v>
      </c>
      <c r="N17" s="87">
        <v>40</v>
      </c>
      <c r="O17" s="87">
        <v>54</v>
      </c>
      <c r="P17" s="87">
        <v>52</v>
      </c>
      <c r="Q17" s="87">
        <v>63</v>
      </c>
      <c r="R17" s="87">
        <v>54</v>
      </c>
      <c r="S17" s="87">
        <v>70</v>
      </c>
      <c r="T17" s="87">
        <v>46</v>
      </c>
      <c r="U17" s="87">
        <v>64</v>
      </c>
      <c r="V17" s="87">
        <v>64</v>
      </c>
      <c r="W17" s="87">
        <v>47</v>
      </c>
      <c r="X17" s="87">
        <v>54</v>
      </c>
      <c r="Y17" s="87">
        <v>64</v>
      </c>
      <c r="Z17" s="87">
        <v>48</v>
      </c>
      <c r="AA17" s="87">
        <v>55</v>
      </c>
      <c r="AB17" s="87">
        <v>54</v>
      </c>
      <c r="AC17" s="87">
        <v>64</v>
      </c>
      <c r="AD17" s="87">
        <v>70</v>
      </c>
      <c r="AE17" s="87">
        <v>57</v>
      </c>
      <c r="AF17" s="87">
        <v>46</v>
      </c>
      <c r="AG17" s="87">
        <v>54</v>
      </c>
      <c r="AH17" s="87">
        <v>52</v>
      </c>
      <c r="AI17" s="87">
        <v>55</v>
      </c>
      <c r="AJ17" s="87">
        <v>51</v>
      </c>
      <c r="AK17" s="87">
        <v>63</v>
      </c>
      <c r="AL17" s="87">
        <v>54</v>
      </c>
      <c r="AM17" s="90">
        <v>59</v>
      </c>
      <c r="AN17" s="9">
        <v>54</v>
      </c>
      <c r="AO17" s="90">
        <v>47</v>
      </c>
      <c r="AP17" s="90">
        <v>54</v>
      </c>
      <c r="AQ17" s="90">
        <v>47</v>
      </c>
      <c r="AR17" s="90">
        <v>45</v>
      </c>
    </row>
    <row r="18" spans="3:73" s="87" customFormat="1">
      <c r="C18" s="87" t="s">
        <v>99</v>
      </c>
      <c r="D18" s="87">
        <v>541</v>
      </c>
      <c r="E18" s="87">
        <v>508</v>
      </c>
      <c r="F18" s="87">
        <v>570</v>
      </c>
      <c r="G18" s="87">
        <v>530</v>
      </c>
      <c r="H18" s="87">
        <v>556</v>
      </c>
      <c r="I18" s="87">
        <v>534</v>
      </c>
      <c r="J18" s="87">
        <v>562</v>
      </c>
      <c r="K18" s="87">
        <v>566</v>
      </c>
      <c r="L18" s="87">
        <v>555</v>
      </c>
      <c r="M18" s="87">
        <v>550</v>
      </c>
      <c r="N18" s="87">
        <v>536</v>
      </c>
      <c r="O18" s="87">
        <v>551</v>
      </c>
      <c r="P18" s="87">
        <v>519</v>
      </c>
      <c r="Q18" s="87">
        <v>499</v>
      </c>
      <c r="R18" s="87">
        <v>542</v>
      </c>
      <c r="S18" s="87">
        <v>526</v>
      </c>
      <c r="T18" s="87">
        <v>533</v>
      </c>
      <c r="U18" s="87">
        <v>542</v>
      </c>
      <c r="V18" s="87">
        <v>534</v>
      </c>
      <c r="W18" s="87">
        <v>556</v>
      </c>
      <c r="X18" s="87">
        <v>561</v>
      </c>
      <c r="Y18" s="87">
        <v>567</v>
      </c>
      <c r="Z18" s="87">
        <v>559</v>
      </c>
      <c r="AA18" s="87">
        <v>595</v>
      </c>
      <c r="AB18" s="87">
        <v>567</v>
      </c>
      <c r="AC18" s="87">
        <v>530</v>
      </c>
      <c r="AD18" s="87">
        <v>588</v>
      </c>
      <c r="AE18" s="87">
        <v>567</v>
      </c>
      <c r="AF18" s="87">
        <v>523</v>
      </c>
      <c r="AG18" s="87">
        <v>555</v>
      </c>
      <c r="AH18" s="87">
        <v>585</v>
      </c>
      <c r="AI18" s="87">
        <v>564</v>
      </c>
      <c r="AJ18" s="87">
        <v>541</v>
      </c>
      <c r="AK18" s="87">
        <v>592</v>
      </c>
      <c r="AL18" s="87">
        <v>534</v>
      </c>
      <c r="AM18" s="90">
        <v>580</v>
      </c>
      <c r="AN18" s="9">
        <v>556</v>
      </c>
      <c r="AO18" s="90">
        <v>500</v>
      </c>
      <c r="AP18" s="90">
        <v>507</v>
      </c>
      <c r="AQ18" s="90">
        <v>489</v>
      </c>
      <c r="AR18" s="90">
        <v>469</v>
      </c>
      <c r="BS18" s="89"/>
      <c r="BT18" s="89"/>
      <c r="BU18" s="89"/>
    </row>
    <row r="19" spans="3:73">
      <c r="F19" s="4"/>
      <c r="G19" s="4"/>
      <c r="BS19" s="2"/>
      <c r="BT19" s="2"/>
      <c r="BU19" s="2"/>
    </row>
    <row r="20" spans="3:73">
      <c r="C20" t="s">
        <v>100</v>
      </c>
      <c r="D20">
        <v>542</v>
      </c>
      <c r="E20">
        <v>530</v>
      </c>
      <c r="F20" s="4">
        <v>596</v>
      </c>
      <c r="G20" s="4">
        <v>549</v>
      </c>
      <c r="H20">
        <v>541</v>
      </c>
      <c r="I20">
        <v>547</v>
      </c>
      <c r="J20" s="14">
        <v>496</v>
      </c>
      <c r="K20">
        <v>503</v>
      </c>
      <c r="L20">
        <v>484</v>
      </c>
      <c r="M20">
        <v>526</v>
      </c>
      <c r="N20">
        <v>529</v>
      </c>
      <c r="O20">
        <v>568</v>
      </c>
      <c r="P20">
        <v>566</v>
      </c>
      <c r="Q20">
        <v>530</v>
      </c>
      <c r="R20">
        <v>575</v>
      </c>
      <c r="S20">
        <v>577</v>
      </c>
      <c r="T20">
        <v>556</v>
      </c>
      <c r="U20">
        <v>554</v>
      </c>
      <c r="V20">
        <v>574</v>
      </c>
      <c r="W20">
        <v>565</v>
      </c>
      <c r="X20">
        <v>562</v>
      </c>
      <c r="Y20">
        <v>597</v>
      </c>
      <c r="Z20">
        <v>593</v>
      </c>
      <c r="AA20">
        <v>585</v>
      </c>
      <c r="AB20">
        <v>582</v>
      </c>
      <c r="AC20">
        <v>539</v>
      </c>
      <c r="AD20">
        <v>613</v>
      </c>
      <c r="AE20">
        <v>562</v>
      </c>
      <c r="AF20">
        <v>581</v>
      </c>
      <c r="AG20">
        <v>556</v>
      </c>
      <c r="AH20">
        <v>597</v>
      </c>
      <c r="AI20">
        <v>599</v>
      </c>
      <c r="AJ20">
        <v>587</v>
      </c>
      <c r="AK20">
        <v>613</v>
      </c>
      <c r="AL20">
        <v>567</v>
      </c>
      <c r="AM20">
        <v>563</v>
      </c>
      <c r="AN20" s="9">
        <v>589</v>
      </c>
      <c r="AO20">
        <v>539</v>
      </c>
      <c r="AP20">
        <v>522</v>
      </c>
      <c r="AQ20">
        <v>525</v>
      </c>
      <c r="AR20">
        <v>516</v>
      </c>
    </row>
    <row r="21" spans="3:73">
      <c r="C21" t="s">
        <v>101</v>
      </c>
      <c r="D21">
        <v>140</v>
      </c>
      <c r="E21">
        <v>176</v>
      </c>
      <c r="F21" s="4">
        <v>214</v>
      </c>
      <c r="G21" s="4">
        <v>182</v>
      </c>
      <c r="H21">
        <v>205</v>
      </c>
      <c r="I21">
        <v>235</v>
      </c>
      <c r="J21">
        <v>161</v>
      </c>
      <c r="K21">
        <v>182</v>
      </c>
      <c r="L21">
        <v>146</v>
      </c>
      <c r="M21">
        <v>163</v>
      </c>
      <c r="N21">
        <v>146</v>
      </c>
      <c r="O21">
        <v>144</v>
      </c>
      <c r="P21">
        <v>165</v>
      </c>
      <c r="Q21">
        <v>184</v>
      </c>
      <c r="R21">
        <v>195</v>
      </c>
      <c r="S21">
        <v>210</v>
      </c>
      <c r="T21">
        <v>187</v>
      </c>
      <c r="U21">
        <v>214</v>
      </c>
      <c r="V21">
        <v>194</v>
      </c>
      <c r="W21">
        <v>184</v>
      </c>
      <c r="X21">
        <v>210</v>
      </c>
      <c r="Y21">
        <v>180</v>
      </c>
      <c r="Z21">
        <v>173</v>
      </c>
      <c r="AA21">
        <v>244</v>
      </c>
      <c r="AB21">
        <v>189</v>
      </c>
      <c r="AC21">
        <v>204</v>
      </c>
      <c r="AD21">
        <v>226</v>
      </c>
      <c r="AE21">
        <v>185</v>
      </c>
      <c r="AF21">
        <v>175</v>
      </c>
      <c r="AG21">
        <v>205</v>
      </c>
      <c r="AH21">
        <v>194</v>
      </c>
      <c r="AI21">
        <v>188</v>
      </c>
      <c r="AJ21">
        <v>194</v>
      </c>
      <c r="AK21">
        <v>178</v>
      </c>
      <c r="AL21">
        <v>177</v>
      </c>
      <c r="AM21">
        <v>232</v>
      </c>
      <c r="AN21" s="9">
        <v>193</v>
      </c>
      <c r="AO21">
        <v>161</v>
      </c>
      <c r="AP21">
        <v>214</v>
      </c>
      <c r="AQ21">
        <v>199</v>
      </c>
      <c r="AR21">
        <v>219</v>
      </c>
    </row>
    <row r="22" spans="3:73">
      <c r="C22" t="s">
        <v>102</v>
      </c>
      <c r="D22">
        <v>682</v>
      </c>
      <c r="E22">
        <v>706</v>
      </c>
      <c r="F22">
        <v>810</v>
      </c>
      <c r="G22">
        <v>731</v>
      </c>
      <c r="H22">
        <v>746</v>
      </c>
      <c r="I22">
        <v>782</v>
      </c>
      <c r="J22">
        <v>657</v>
      </c>
      <c r="K22">
        <v>685</v>
      </c>
      <c r="L22">
        <v>630</v>
      </c>
      <c r="M22">
        <v>689</v>
      </c>
      <c r="N22">
        <v>675</v>
      </c>
      <c r="O22">
        <v>712</v>
      </c>
      <c r="P22">
        <v>731</v>
      </c>
      <c r="Q22">
        <v>714</v>
      </c>
      <c r="R22">
        <v>770</v>
      </c>
      <c r="S22">
        <v>787</v>
      </c>
      <c r="T22">
        <v>743</v>
      </c>
      <c r="U22">
        <v>768</v>
      </c>
      <c r="V22">
        <v>768</v>
      </c>
      <c r="W22">
        <v>749</v>
      </c>
      <c r="X22">
        <v>772</v>
      </c>
      <c r="Y22">
        <v>777</v>
      </c>
      <c r="Z22">
        <v>766</v>
      </c>
      <c r="AA22">
        <v>829</v>
      </c>
      <c r="AB22">
        <v>771</v>
      </c>
      <c r="AC22">
        <v>743</v>
      </c>
      <c r="AD22">
        <v>839</v>
      </c>
      <c r="AE22">
        <v>747</v>
      </c>
      <c r="AF22">
        <v>756</v>
      </c>
      <c r="AG22">
        <v>761</v>
      </c>
      <c r="AH22">
        <v>791</v>
      </c>
      <c r="AI22">
        <v>787</v>
      </c>
      <c r="AJ22">
        <v>780</v>
      </c>
      <c r="AK22">
        <v>791</v>
      </c>
      <c r="AL22">
        <v>744</v>
      </c>
      <c r="AM22">
        <v>796</v>
      </c>
      <c r="AN22" s="9">
        <v>782</v>
      </c>
      <c r="AO22">
        <v>699</v>
      </c>
      <c r="AP22">
        <v>736</v>
      </c>
      <c r="AQ22">
        <v>724</v>
      </c>
      <c r="AR22">
        <v>735</v>
      </c>
      <c r="BS22" s="2"/>
      <c r="BT22" s="2"/>
      <c r="BU22" s="2"/>
    </row>
    <row r="23" spans="3:73">
      <c r="F23" s="4"/>
      <c r="G23" s="4"/>
      <c r="BS23" s="2"/>
      <c r="BT23" s="2"/>
      <c r="BU23" s="2"/>
    </row>
    <row r="24" spans="3:73">
      <c r="C24" s="9" t="s">
        <v>103</v>
      </c>
      <c r="D24" s="4">
        <v>1026</v>
      </c>
      <c r="E24" s="4">
        <v>980</v>
      </c>
      <c r="F24" s="4">
        <v>1109</v>
      </c>
      <c r="G24" s="4">
        <v>1015</v>
      </c>
      <c r="H24" s="4">
        <v>1038</v>
      </c>
      <c r="I24" s="4">
        <v>1026</v>
      </c>
      <c r="J24" s="4">
        <v>995</v>
      </c>
      <c r="K24" s="4">
        <v>1000</v>
      </c>
      <c r="L24" s="4">
        <v>979</v>
      </c>
      <c r="M24" s="4">
        <v>1013</v>
      </c>
      <c r="N24" s="4">
        <v>1025</v>
      </c>
      <c r="O24" s="4">
        <v>1065</v>
      </c>
      <c r="P24" s="4">
        <v>1033</v>
      </c>
      <c r="Q24" s="4">
        <v>966</v>
      </c>
      <c r="R24" s="4">
        <v>1063</v>
      </c>
      <c r="S24" s="4">
        <v>1033</v>
      </c>
      <c r="T24" s="4">
        <v>1043</v>
      </c>
      <c r="U24" s="4">
        <v>1032</v>
      </c>
      <c r="V24" s="4">
        <v>1044</v>
      </c>
      <c r="W24" s="4">
        <v>1074</v>
      </c>
      <c r="X24" s="4">
        <v>1069</v>
      </c>
      <c r="Y24" s="4">
        <v>1100</v>
      </c>
      <c r="Z24" s="4">
        <v>1104</v>
      </c>
      <c r="AA24" s="4">
        <v>1125</v>
      </c>
      <c r="AB24" s="4">
        <v>1095</v>
      </c>
      <c r="AC24" s="4">
        <v>1005</v>
      </c>
      <c r="AD24" s="4">
        <v>1131</v>
      </c>
      <c r="AE24" s="4">
        <v>1072</v>
      </c>
      <c r="AF24" s="4">
        <v>1058</v>
      </c>
      <c r="AG24" s="4">
        <v>1057</v>
      </c>
      <c r="AH24" s="4">
        <v>1130</v>
      </c>
      <c r="AI24">
        <v>1107</v>
      </c>
      <c r="AJ24">
        <v>1176</v>
      </c>
      <c r="AK24">
        <v>1141</v>
      </c>
      <c r="AL24">
        <v>1046</v>
      </c>
      <c r="AM24">
        <v>1085</v>
      </c>
      <c r="AN24" s="9">
        <v>1091</v>
      </c>
      <c r="AO24">
        <v>992</v>
      </c>
      <c r="AP24">
        <v>975</v>
      </c>
      <c r="AQ24">
        <v>968</v>
      </c>
      <c r="AR24">
        <v>939</v>
      </c>
      <c r="BS24" s="2"/>
      <c r="BT24" s="2"/>
      <c r="BU24" s="2"/>
    </row>
    <row r="25" spans="3:73">
      <c r="C25" s="9" t="s">
        <v>104</v>
      </c>
      <c r="D25" s="4">
        <v>197</v>
      </c>
      <c r="E25" s="4">
        <v>234</v>
      </c>
      <c r="F25" s="4">
        <v>271</v>
      </c>
      <c r="G25" s="4">
        <v>246</v>
      </c>
      <c r="H25" s="4">
        <v>264</v>
      </c>
      <c r="I25" s="4">
        <v>290</v>
      </c>
      <c r="J25" s="4">
        <v>224</v>
      </c>
      <c r="K25" s="4">
        <v>251</v>
      </c>
      <c r="L25" s="4">
        <v>206</v>
      </c>
      <c r="M25" s="4">
        <v>226</v>
      </c>
      <c r="N25" s="4">
        <v>186</v>
      </c>
      <c r="O25" s="4">
        <v>198</v>
      </c>
      <c r="P25" s="4">
        <v>217</v>
      </c>
      <c r="Q25" s="4">
        <v>247</v>
      </c>
      <c r="R25" s="4">
        <v>249</v>
      </c>
      <c r="S25" s="4">
        <v>280</v>
      </c>
      <c r="T25" s="4">
        <v>233</v>
      </c>
      <c r="U25" s="4">
        <v>278</v>
      </c>
      <c r="V25" s="4">
        <v>258</v>
      </c>
      <c r="W25" s="4">
        <v>231</v>
      </c>
      <c r="X25" s="4">
        <v>264</v>
      </c>
      <c r="Y25" s="4">
        <v>244</v>
      </c>
      <c r="Z25" s="4">
        <v>221</v>
      </c>
      <c r="AA25" s="4">
        <v>299</v>
      </c>
      <c r="AB25" s="4">
        <v>243</v>
      </c>
      <c r="AC25" s="4">
        <v>268</v>
      </c>
      <c r="AD25" s="4">
        <v>296</v>
      </c>
      <c r="AE25" s="4">
        <v>242</v>
      </c>
      <c r="AF25" s="4">
        <v>221</v>
      </c>
      <c r="AG25" s="4">
        <v>259</v>
      </c>
      <c r="AH25" s="4">
        <v>246</v>
      </c>
      <c r="AI25">
        <v>243</v>
      </c>
      <c r="AJ25">
        <v>245</v>
      </c>
      <c r="AK25">
        <v>242</v>
      </c>
      <c r="AL25">
        <v>231</v>
      </c>
      <c r="AM25">
        <v>291</v>
      </c>
      <c r="AN25" s="9">
        <v>246</v>
      </c>
      <c r="AO25">
        <v>207</v>
      </c>
      <c r="AP25">
        <v>268</v>
      </c>
      <c r="AQ25">
        <v>246</v>
      </c>
      <c r="AR25">
        <v>264</v>
      </c>
    </row>
    <row r="26" spans="3:73">
      <c r="C26" s="9" t="s">
        <v>96</v>
      </c>
      <c r="D26" s="4">
        <v>1223</v>
      </c>
      <c r="E26" s="4">
        <v>1214</v>
      </c>
      <c r="F26" s="4">
        <v>1380</v>
      </c>
      <c r="G26" s="4">
        <v>1261</v>
      </c>
      <c r="H26" s="4">
        <v>1302</v>
      </c>
      <c r="I26" s="4">
        <v>1316</v>
      </c>
      <c r="J26" s="4">
        <v>1219</v>
      </c>
      <c r="K26" s="4">
        <v>1251</v>
      </c>
      <c r="L26" s="4">
        <v>1185</v>
      </c>
      <c r="M26" s="4">
        <v>1239</v>
      </c>
      <c r="N26" s="4">
        <v>1211</v>
      </c>
      <c r="O26" s="4">
        <v>1263</v>
      </c>
      <c r="P26" s="4">
        <v>1250</v>
      </c>
      <c r="Q26" s="4">
        <v>1213</v>
      </c>
      <c r="R26" s="4">
        <v>1312</v>
      </c>
      <c r="S26" s="4">
        <v>1313</v>
      </c>
      <c r="T26" s="4">
        <v>1276</v>
      </c>
      <c r="U26" s="4">
        <v>1310</v>
      </c>
      <c r="V26" s="4">
        <v>1302</v>
      </c>
      <c r="W26" s="4">
        <v>1305</v>
      </c>
      <c r="X26" s="4">
        <v>1333</v>
      </c>
      <c r="Y26" s="4">
        <v>1344</v>
      </c>
      <c r="Z26" s="4">
        <v>1325</v>
      </c>
      <c r="AA26" s="4">
        <v>1424</v>
      </c>
      <c r="AB26" s="4">
        <v>1338</v>
      </c>
      <c r="AC26" s="4">
        <v>1273</v>
      </c>
      <c r="AD26" s="4">
        <v>1427</v>
      </c>
      <c r="AE26" s="4">
        <v>1314</v>
      </c>
      <c r="AF26" s="4">
        <v>1279</v>
      </c>
      <c r="AG26" s="4">
        <v>1316</v>
      </c>
      <c r="AH26" s="4">
        <v>1376</v>
      </c>
      <c r="AI26">
        <v>1351</v>
      </c>
      <c r="AJ26">
        <v>1321</v>
      </c>
      <c r="AK26">
        <v>1383</v>
      </c>
      <c r="AL26">
        <v>1278</v>
      </c>
      <c r="AM26">
        <v>1376</v>
      </c>
      <c r="AN26" s="9">
        <v>1337</v>
      </c>
      <c r="AO26" s="9">
        <v>1200</v>
      </c>
      <c r="AP26" s="9">
        <v>1243</v>
      </c>
      <c r="AQ26" s="9">
        <v>1214</v>
      </c>
      <c r="AR26" s="9">
        <v>1203</v>
      </c>
      <c r="BS26" s="2"/>
      <c r="BT26" s="2"/>
      <c r="BU26" s="2"/>
    </row>
    <row r="27" spans="3:73">
      <c r="F27" s="4"/>
      <c r="G27" s="4"/>
      <c r="BS27" s="2"/>
      <c r="BT27" s="2"/>
      <c r="BU27" s="2"/>
    </row>
    <row r="28" spans="3:73">
      <c r="C28" t="s">
        <v>113</v>
      </c>
      <c r="F28" s="4"/>
      <c r="G28" s="4"/>
      <c r="J28" s="14"/>
    </row>
    <row r="29" spans="3:73">
      <c r="C29" t="s">
        <v>105</v>
      </c>
      <c r="D29">
        <v>481</v>
      </c>
      <c r="E29">
        <v>448</v>
      </c>
      <c r="F29" s="4">
        <v>510</v>
      </c>
      <c r="G29" s="4">
        <v>463</v>
      </c>
      <c r="H29">
        <v>495</v>
      </c>
      <c r="I29">
        <v>477</v>
      </c>
      <c r="J29">
        <v>497</v>
      </c>
      <c r="K29">
        <v>494</v>
      </c>
      <c r="L29">
        <v>492</v>
      </c>
      <c r="M29">
        <v>484</v>
      </c>
      <c r="N29">
        <v>494</v>
      </c>
      <c r="O29">
        <v>95</v>
      </c>
      <c r="P29">
        <v>465</v>
      </c>
      <c r="Q29">
        <v>435</v>
      </c>
      <c r="R29">
        <v>487</v>
      </c>
      <c r="S29">
        <v>454</v>
      </c>
      <c r="T29">
        <v>486</v>
      </c>
      <c r="U29">
        <v>477</v>
      </c>
      <c r="V29">
        <v>470</v>
      </c>
      <c r="W29">
        <v>509</v>
      </c>
      <c r="X29">
        <v>506</v>
      </c>
      <c r="Y29">
        <v>500</v>
      </c>
      <c r="Z29">
        <v>508</v>
      </c>
      <c r="AA29">
        <v>536</v>
      </c>
      <c r="AB29">
        <v>512</v>
      </c>
      <c r="AC29">
        <v>463</v>
      </c>
      <c r="AD29">
        <v>514</v>
      </c>
      <c r="AE29">
        <v>508</v>
      </c>
      <c r="AF29">
        <v>473</v>
      </c>
      <c r="AG29">
        <v>495</v>
      </c>
      <c r="AH29">
        <v>529</v>
      </c>
      <c r="AI29">
        <v>505</v>
      </c>
      <c r="AJ29">
        <v>489</v>
      </c>
      <c r="AK29">
        <v>528</v>
      </c>
      <c r="AL29">
        <v>479</v>
      </c>
      <c r="AM29">
        <v>521</v>
      </c>
      <c r="AN29" s="9">
        <v>501</v>
      </c>
      <c r="AO29">
        <v>453</v>
      </c>
      <c r="AP29">
        <v>452</v>
      </c>
      <c r="AQ29">
        <v>443</v>
      </c>
      <c r="AR29">
        <v>422</v>
      </c>
      <c r="BS29" s="2"/>
      <c r="BT29" s="2"/>
      <c r="BU29" s="2"/>
    </row>
    <row r="30" spans="3:73">
      <c r="C30" t="s">
        <v>106</v>
      </c>
      <c r="D30">
        <v>452</v>
      </c>
      <c r="E30">
        <v>441</v>
      </c>
      <c r="F30" s="4">
        <v>494</v>
      </c>
      <c r="G30" s="4">
        <v>459</v>
      </c>
      <c r="H30">
        <v>451</v>
      </c>
      <c r="I30">
        <v>452</v>
      </c>
      <c r="J30" s="14">
        <v>402</v>
      </c>
      <c r="K30">
        <v>409</v>
      </c>
      <c r="L30">
        <v>391</v>
      </c>
      <c r="M30">
        <v>429</v>
      </c>
      <c r="N30">
        <v>417</v>
      </c>
      <c r="O30">
        <v>469</v>
      </c>
      <c r="P30">
        <v>477</v>
      </c>
      <c r="Q30">
        <v>444</v>
      </c>
      <c r="R30">
        <v>475</v>
      </c>
      <c r="S30">
        <v>475</v>
      </c>
      <c r="T30">
        <v>452</v>
      </c>
      <c r="U30">
        <v>456</v>
      </c>
      <c r="V30">
        <v>477</v>
      </c>
      <c r="W30">
        <v>469</v>
      </c>
      <c r="X30">
        <v>457</v>
      </c>
      <c r="Y30">
        <v>490</v>
      </c>
      <c r="Z30">
        <v>479</v>
      </c>
      <c r="AA30">
        <v>477</v>
      </c>
      <c r="AB30">
        <v>487</v>
      </c>
      <c r="AC30">
        <v>443</v>
      </c>
      <c r="AD30">
        <v>498</v>
      </c>
      <c r="AE30">
        <v>464</v>
      </c>
      <c r="AF30">
        <v>476</v>
      </c>
      <c r="AG30">
        <v>458</v>
      </c>
      <c r="AH30">
        <v>495</v>
      </c>
      <c r="AI30">
        <v>485</v>
      </c>
      <c r="AJ30">
        <v>487</v>
      </c>
      <c r="AK30">
        <v>506</v>
      </c>
      <c r="AL30">
        <v>462</v>
      </c>
      <c r="AM30">
        <v>464</v>
      </c>
      <c r="AN30" s="9">
        <v>488</v>
      </c>
      <c r="AO30">
        <v>445</v>
      </c>
      <c r="AP30">
        <v>418</v>
      </c>
      <c r="AQ30">
        <v>422</v>
      </c>
      <c r="AR30">
        <v>409</v>
      </c>
    </row>
    <row r="31" spans="3:73">
      <c r="C31" t="s">
        <v>107</v>
      </c>
      <c r="D31">
        <v>25</v>
      </c>
      <c r="E31">
        <v>36</v>
      </c>
      <c r="F31" s="4">
        <v>29</v>
      </c>
      <c r="G31" s="4">
        <v>34</v>
      </c>
      <c r="H31">
        <v>38</v>
      </c>
      <c r="I31">
        <v>34</v>
      </c>
      <c r="J31">
        <v>36</v>
      </c>
      <c r="K31">
        <v>41</v>
      </c>
      <c r="L31">
        <v>54</v>
      </c>
      <c r="M31">
        <v>68</v>
      </c>
      <c r="N31">
        <v>68</v>
      </c>
      <c r="O31">
        <v>52</v>
      </c>
      <c r="P31">
        <v>55</v>
      </c>
      <c r="Q31">
        <v>48</v>
      </c>
      <c r="R31">
        <v>44</v>
      </c>
      <c r="S31">
        <v>39</v>
      </c>
      <c r="T31">
        <v>31</v>
      </c>
      <c r="U31">
        <v>33</v>
      </c>
      <c r="V31">
        <v>27</v>
      </c>
      <c r="W31">
        <v>24</v>
      </c>
      <c r="X31">
        <v>28</v>
      </c>
      <c r="Y31">
        <v>33</v>
      </c>
      <c r="Z31">
        <v>29</v>
      </c>
      <c r="AA31">
        <v>21</v>
      </c>
      <c r="AB31">
        <v>19</v>
      </c>
      <c r="AC31">
        <v>18</v>
      </c>
      <c r="AD31">
        <v>25</v>
      </c>
      <c r="AE31">
        <v>16</v>
      </c>
      <c r="AF31">
        <v>18</v>
      </c>
      <c r="AG31">
        <v>21</v>
      </c>
      <c r="AH31">
        <v>17</v>
      </c>
      <c r="AI31">
        <v>17</v>
      </c>
      <c r="AJ31">
        <v>19</v>
      </c>
      <c r="AK31">
        <v>19</v>
      </c>
      <c r="AL31">
        <v>20</v>
      </c>
      <c r="AM31">
        <v>17</v>
      </c>
      <c r="AN31" s="9">
        <v>14</v>
      </c>
      <c r="AO31">
        <v>19</v>
      </c>
      <c r="AP31">
        <v>14</v>
      </c>
      <c r="AQ31">
        <v>14</v>
      </c>
      <c r="AR31">
        <v>16</v>
      </c>
    </row>
    <row r="32" spans="3:73">
      <c r="C32" t="s">
        <v>114</v>
      </c>
      <c r="D32">
        <v>958</v>
      </c>
      <c r="E32">
        <v>925</v>
      </c>
      <c r="F32">
        <v>1033</v>
      </c>
      <c r="G32">
        <v>956</v>
      </c>
      <c r="H32">
        <v>984</v>
      </c>
      <c r="I32">
        <v>963</v>
      </c>
      <c r="J32">
        <v>935</v>
      </c>
      <c r="K32">
        <v>944</v>
      </c>
      <c r="L32">
        <v>937</v>
      </c>
      <c r="M32">
        <v>981</v>
      </c>
      <c r="N32">
        <v>979</v>
      </c>
      <c r="O32">
        <v>616</v>
      </c>
      <c r="P32">
        <v>997</v>
      </c>
      <c r="Q32">
        <v>927</v>
      </c>
      <c r="R32">
        <v>1006</v>
      </c>
      <c r="S32">
        <v>968</v>
      </c>
      <c r="T32">
        <v>969</v>
      </c>
      <c r="U32">
        <v>966</v>
      </c>
      <c r="V32">
        <v>974</v>
      </c>
      <c r="W32">
        <v>1002</v>
      </c>
      <c r="X32">
        <v>991</v>
      </c>
      <c r="Y32">
        <v>1023</v>
      </c>
      <c r="Z32">
        <v>1016</v>
      </c>
      <c r="AA32">
        <v>1034</v>
      </c>
      <c r="AB32">
        <v>1018</v>
      </c>
      <c r="AC32">
        <v>924</v>
      </c>
      <c r="AD32">
        <v>1037</v>
      </c>
      <c r="AE32">
        <v>988</v>
      </c>
      <c r="AF32">
        <v>967</v>
      </c>
      <c r="AG32">
        <v>975</v>
      </c>
      <c r="AH32">
        <v>1041</v>
      </c>
      <c r="AI32">
        <v>1007</v>
      </c>
      <c r="AJ32">
        <v>995</v>
      </c>
      <c r="AK32">
        <v>1052</v>
      </c>
      <c r="AL32">
        <v>960</v>
      </c>
      <c r="AM32">
        <v>1002</v>
      </c>
      <c r="AN32" s="9">
        <v>1000</v>
      </c>
      <c r="AO32">
        <v>917</v>
      </c>
      <c r="AP32">
        <v>884</v>
      </c>
      <c r="AQ32">
        <v>879</v>
      </c>
      <c r="AR32">
        <v>847</v>
      </c>
      <c r="BS32" s="2"/>
      <c r="BT32" s="2"/>
      <c r="BU32" s="2"/>
    </row>
    <row r="33" spans="3:73">
      <c r="F33" s="4"/>
      <c r="G33" s="4"/>
      <c r="BS33" s="2"/>
      <c r="BT33" s="2"/>
      <c r="BU33" s="2"/>
    </row>
    <row r="34" spans="3:73">
      <c r="C34" t="s">
        <v>115</v>
      </c>
      <c r="F34" s="4"/>
      <c r="G34" s="4"/>
      <c r="J34" s="14"/>
      <c r="BS34" s="2"/>
      <c r="BT34" s="2"/>
      <c r="BU34" s="2"/>
    </row>
    <row r="35" spans="3:73">
      <c r="C35" t="s">
        <v>105</v>
      </c>
      <c r="D35">
        <v>2.4</v>
      </c>
      <c r="E35">
        <v>2.2000000000000002</v>
      </c>
      <c r="F35" s="4">
        <v>2.6</v>
      </c>
      <c r="G35" s="4">
        <v>2.2999999999999998</v>
      </c>
      <c r="H35">
        <v>1.7</v>
      </c>
      <c r="I35">
        <v>1.6</v>
      </c>
      <c r="J35">
        <v>2.6</v>
      </c>
      <c r="K35">
        <v>3.2</v>
      </c>
      <c r="L35">
        <v>2.9</v>
      </c>
      <c r="M35">
        <v>2.8</v>
      </c>
      <c r="N35">
        <v>1.6</v>
      </c>
      <c r="O35">
        <v>1.6</v>
      </c>
      <c r="P35">
        <v>2.1</v>
      </c>
      <c r="Q35">
        <v>0.7</v>
      </c>
      <c r="R35">
        <v>1</v>
      </c>
      <c r="S35">
        <v>2.1</v>
      </c>
      <c r="T35">
        <v>0.8</v>
      </c>
      <c r="U35">
        <v>0.5</v>
      </c>
      <c r="V35">
        <v>0.4</v>
      </c>
      <c r="W35">
        <v>0.6</v>
      </c>
      <c r="X35">
        <v>1.1000000000000001</v>
      </c>
      <c r="Y35">
        <v>2.9</v>
      </c>
      <c r="Z35">
        <v>2.5</v>
      </c>
      <c r="AA35">
        <v>3.9</v>
      </c>
      <c r="AB35">
        <v>1</v>
      </c>
      <c r="AC35">
        <v>0.7</v>
      </c>
      <c r="AD35">
        <v>1</v>
      </c>
      <c r="AE35">
        <v>1.1000000000000001</v>
      </c>
      <c r="AF35">
        <v>1.2</v>
      </c>
      <c r="AG35">
        <v>1.6</v>
      </c>
      <c r="AH35">
        <v>2</v>
      </c>
      <c r="AI35">
        <v>1.3</v>
      </c>
      <c r="AJ35">
        <v>0.6</v>
      </c>
      <c r="AK35">
        <v>0.8</v>
      </c>
      <c r="AL35">
        <v>0.7</v>
      </c>
      <c r="AM35">
        <v>0.7</v>
      </c>
      <c r="AN35" s="9">
        <v>0.8</v>
      </c>
      <c r="AO35">
        <v>0.6</v>
      </c>
      <c r="AP35">
        <v>1.1000000000000001</v>
      </c>
      <c r="AQ35">
        <v>0.8</v>
      </c>
      <c r="AR35">
        <v>0.9</v>
      </c>
      <c r="BS35" s="2"/>
      <c r="BT35" s="2"/>
      <c r="BU35" s="2"/>
    </row>
    <row r="36" spans="3:73">
      <c r="C36" t="s">
        <v>106</v>
      </c>
      <c r="D36">
        <v>91</v>
      </c>
      <c r="E36">
        <v>88</v>
      </c>
      <c r="F36" s="4">
        <v>102</v>
      </c>
      <c r="G36" s="4">
        <v>90</v>
      </c>
      <c r="H36">
        <v>90</v>
      </c>
      <c r="I36">
        <v>96</v>
      </c>
      <c r="J36" s="14">
        <v>93</v>
      </c>
      <c r="K36">
        <v>94</v>
      </c>
      <c r="L36">
        <v>94</v>
      </c>
      <c r="M36">
        <v>97</v>
      </c>
      <c r="N36">
        <v>112</v>
      </c>
      <c r="O36">
        <v>100</v>
      </c>
      <c r="P36">
        <v>89</v>
      </c>
      <c r="Q36">
        <v>86</v>
      </c>
      <c r="R36">
        <v>100</v>
      </c>
      <c r="S36">
        <v>103</v>
      </c>
      <c r="T36">
        <v>104</v>
      </c>
      <c r="U36">
        <v>98</v>
      </c>
      <c r="V36">
        <v>98</v>
      </c>
      <c r="W36">
        <v>96</v>
      </c>
      <c r="X36">
        <v>105</v>
      </c>
      <c r="Y36">
        <v>107</v>
      </c>
      <c r="Z36">
        <v>113</v>
      </c>
      <c r="AA36">
        <v>107</v>
      </c>
      <c r="AB36">
        <v>95</v>
      </c>
      <c r="AC36">
        <v>96</v>
      </c>
      <c r="AD36">
        <v>114</v>
      </c>
      <c r="AE36">
        <v>98</v>
      </c>
      <c r="AF36">
        <v>105</v>
      </c>
      <c r="AG36">
        <v>98</v>
      </c>
      <c r="AH36">
        <v>102</v>
      </c>
      <c r="AI36">
        <v>113</v>
      </c>
      <c r="AJ36">
        <v>100</v>
      </c>
      <c r="AK36">
        <v>107</v>
      </c>
      <c r="AL36">
        <v>105</v>
      </c>
      <c r="AM36">
        <v>99</v>
      </c>
      <c r="AN36" s="9">
        <v>101</v>
      </c>
      <c r="AO36">
        <v>94</v>
      </c>
      <c r="AP36">
        <v>104</v>
      </c>
      <c r="AQ36">
        <v>102</v>
      </c>
      <c r="AR36">
        <v>107</v>
      </c>
    </row>
    <row r="37" spans="3:73">
      <c r="C37" t="s">
        <v>107</v>
      </c>
      <c r="D37">
        <v>0.8</v>
      </c>
      <c r="E37">
        <v>1.5</v>
      </c>
      <c r="F37" s="4">
        <v>4.0999999999999996</v>
      </c>
      <c r="G37" s="4">
        <v>1</v>
      </c>
      <c r="H37">
        <v>2.2999999999999998</v>
      </c>
      <c r="I37">
        <v>0</v>
      </c>
      <c r="J37">
        <v>0</v>
      </c>
      <c r="K37">
        <v>1</v>
      </c>
      <c r="L37">
        <v>0</v>
      </c>
      <c r="M37">
        <v>0</v>
      </c>
      <c r="N37">
        <v>0.1</v>
      </c>
      <c r="O37">
        <v>0.1</v>
      </c>
      <c r="P37">
        <v>2</v>
      </c>
      <c r="Q37">
        <v>7</v>
      </c>
      <c r="R37">
        <v>0</v>
      </c>
      <c r="S37">
        <v>6.2</v>
      </c>
      <c r="T37">
        <v>0.4</v>
      </c>
      <c r="U37">
        <v>0</v>
      </c>
      <c r="V37">
        <v>0</v>
      </c>
      <c r="W37">
        <v>0.3</v>
      </c>
      <c r="X37">
        <v>0</v>
      </c>
      <c r="Y37">
        <v>0</v>
      </c>
      <c r="Z37">
        <v>0</v>
      </c>
      <c r="AA37">
        <v>0.1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BS37" s="2"/>
      <c r="BT37" s="2"/>
      <c r="BU37" s="2"/>
    </row>
    <row r="38" spans="3:73">
      <c r="C38" t="s">
        <v>116</v>
      </c>
      <c r="D38">
        <v>94.2</v>
      </c>
      <c r="E38">
        <v>91.7</v>
      </c>
      <c r="F38">
        <v>108.7</v>
      </c>
      <c r="G38">
        <v>93.3</v>
      </c>
      <c r="H38">
        <v>94</v>
      </c>
      <c r="I38">
        <v>97.6</v>
      </c>
      <c r="J38">
        <v>95.6</v>
      </c>
      <c r="K38">
        <v>98.2</v>
      </c>
      <c r="L38">
        <v>96.9</v>
      </c>
      <c r="M38">
        <v>99.8</v>
      </c>
      <c r="N38">
        <v>113.7</v>
      </c>
      <c r="O38">
        <v>101.7</v>
      </c>
      <c r="P38">
        <v>93.1</v>
      </c>
      <c r="Q38">
        <v>93.7</v>
      </c>
      <c r="R38">
        <v>101</v>
      </c>
      <c r="S38">
        <v>111.3</v>
      </c>
      <c r="T38">
        <v>105.2</v>
      </c>
      <c r="U38">
        <v>98.5</v>
      </c>
      <c r="V38">
        <v>98.4</v>
      </c>
      <c r="W38">
        <v>96.9</v>
      </c>
      <c r="X38">
        <v>106.1</v>
      </c>
      <c r="Y38">
        <v>109.9</v>
      </c>
      <c r="Z38">
        <v>115.5</v>
      </c>
      <c r="AA38">
        <v>111</v>
      </c>
      <c r="AB38">
        <v>96.5</v>
      </c>
      <c r="AC38">
        <v>98.6</v>
      </c>
      <c r="AD38">
        <v>117.8</v>
      </c>
      <c r="AE38">
        <v>101.4</v>
      </c>
      <c r="AF38">
        <v>109.4</v>
      </c>
      <c r="AG38">
        <v>102.1</v>
      </c>
      <c r="AH38">
        <v>105.2</v>
      </c>
      <c r="AI38">
        <v>117</v>
      </c>
      <c r="AJ38">
        <v>100</v>
      </c>
      <c r="AK38">
        <v>108</v>
      </c>
      <c r="AL38">
        <v>106</v>
      </c>
      <c r="AM38">
        <v>100</v>
      </c>
      <c r="AN38" s="9">
        <v>102</v>
      </c>
      <c r="AO38">
        <v>95</v>
      </c>
      <c r="AP38">
        <v>105</v>
      </c>
      <c r="AQ38">
        <v>103</v>
      </c>
      <c r="AR38">
        <v>108</v>
      </c>
    </row>
    <row r="39" spans="3:73">
      <c r="F39" s="4"/>
      <c r="G39" s="4"/>
    </row>
    <row r="40" spans="3:73">
      <c r="C40" t="s">
        <v>117</v>
      </c>
      <c r="F40" s="4"/>
      <c r="G40" s="4"/>
      <c r="J40" s="14"/>
      <c r="BS40" s="2"/>
      <c r="BT40" s="2"/>
      <c r="BU40" s="2"/>
    </row>
    <row r="41" spans="3:73">
      <c r="C41" t="s">
        <v>105</v>
      </c>
      <c r="D41" s="4">
        <v>483.4</v>
      </c>
      <c r="E41" s="4">
        <v>450.2</v>
      </c>
      <c r="F41" s="4">
        <v>512.6</v>
      </c>
      <c r="G41" s="4">
        <v>465.3</v>
      </c>
      <c r="H41" s="4">
        <v>496.7</v>
      </c>
      <c r="I41" s="4">
        <v>478.6</v>
      </c>
      <c r="J41" s="4">
        <v>499.6</v>
      </c>
      <c r="K41" s="4">
        <v>497.2</v>
      </c>
      <c r="L41" s="4">
        <v>494.9</v>
      </c>
      <c r="M41" s="4">
        <v>486.8</v>
      </c>
      <c r="N41" s="4">
        <v>495.6</v>
      </c>
      <c r="O41" s="4">
        <v>96.6</v>
      </c>
      <c r="P41" s="4">
        <v>467.1</v>
      </c>
      <c r="Q41" s="4">
        <v>435.7</v>
      </c>
      <c r="R41" s="4">
        <v>488</v>
      </c>
      <c r="S41" s="4">
        <v>456.1</v>
      </c>
      <c r="T41" s="4">
        <v>486.8</v>
      </c>
      <c r="U41" s="4">
        <v>477.5</v>
      </c>
      <c r="V41" s="4">
        <v>470.4</v>
      </c>
      <c r="W41" s="4">
        <v>509.6</v>
      </c>
      <c r="X41" s="4">
        <v>507.1</v>
      </c>
      <c r="Y41" s="4">
        <v>502.9</v>
      </c>
      <c r="Z41" s="4">
        <v>510.5</v>
      </c>
      <c r="AA41" s="4">
        <v>539.9</v>
      </c>
      <c r="AB41" s="4">
        <v>513.5</v>
      </c>
      <c r="AC41" s="4">
        <v>465.6</v>
      </c>
      <c r="AD41" s="4">
        <v>517.79999999999995</v>
      </c>
      <c r="AE41" s="4">
        <v>511.4</v>
      </c>
      <c r="AF41">
        <v>477</v>
      </c>
      <c r="AG41" s="4">
        <v>500</v>
      </c>
      <c r="AH41">
        <v>532</v>
      </c>
      <c r="AI41">
        <v>509</v>
      </c>
      <c r="AJ41">
        <v>490</v>
      </c>
      <c r="AK41">
        <v>528</v>
      </c>
      <c r="AL41">
        <v>480</v>
      </c>
      <c r="AM41">
        <v>522</v>
      </c>
      <c r="AN41" s="9">
        <v>502</v>
      </c>
      <c r="AO41">
        <v>454</v>
      </c>
      <c r="AP41">
        <v>453</v>
      </c>
      <c r="AQ41">
        <v>443</v>
      </c>
      <c r="AR41">
        <v>423</v>
      </c>
      <c r="BS41" s="2"/>
      <c r="BT41" s="2"/>
      <c r="BU41" s="2"/>
    </row>
    <row r="42" spans="3:73">
      <c r="C42" t="s">
        <v>106</v>
      </c>
      <c r="D42" s="4">
        <v>543</v>
      </c>
      <c r="E42" s="4">
        <v>529</v>
      </c>
      <c r="F42" s="4">
        <v>596</v>
      </c>
      <c r="G42" s="4">
        <v>549</v>
      </c>
      <c r="H42" s="4">
        <v>541</v>
      </c>
      <c r="I42" s="4">
        <v>548</v>
      </c>
      <c r="J42" s="4">
        <v>495</v>
      </c>
      <c r="K42" s="4">
        <v>503</v>
      </c>
      <c r="L42" s="4">
        <v>485</v>
      </c>
      <c r="M42" s="4">
        <v>526</v>
      </c>
      <c r="N42" s="4">
        <v>529</v>
      </c>
      <c r="O42" s="4">
        <v>569</v>
      </c>
      <c r="P42" s="4">
        <v>566</v>
      </c>
      <c r="Q42" s="4">
        <v>530</v>
      </c>
      <c r="R42" s="4">
        <v>575</v>
      </c>
      <c r="S42" s="4">
        <v>578</v>
      </c>
      <c r="T42" s="4">
        <v>556</v>
      </c>
      <c r="U42" s="4">
        <v>554</v>
      </c>
      <c r="V42" s="4">
        <v>575</v>
      </c>
      <c r="W42" s="4">
        <v>565</v>
      </c>
      <c r="X42" s="4">
        <v>562</v>
      </c>
      <c r="Y42" s="4">
        <v>597</v>
      </c>
      <c r="Z42" s="4">
        <v>592</v>
      </c>
      <c r="AA42" s="4">
        <v>584</v>
      </c>
      <c r="AB42" s="4">
        <v>582</v>
      </c>
      <c r="AC42" s="4">
        <v>539</v>
      </c>
      <c r="AD42" s="4">
        <v>612</v>
      </c>
      <c r="AE42" s="4">
        <v>562</v>
      </c>
      <c r="AF42">
        <v>581</v>
      </c>
      <c r="AG42" s="4">
        <v>556</v>
      </c>
      <c r="AH42">
        <v>597</v>
      </c>
      <c r="AI42">
        <v>599</v>
      </c>
      <c r="AJ42">
        <v>587</v>
      </c>
      <c r="AK42">
        <v>613</v>
      </c>
      <c r="AL42">
        <v>567</v>
      </c>
      <c r="AM42">
        <v>563</v>
      </c>
      <c r="AN42" s="9">
        <v>585</v>
      </c>
      <c r="AO42">
        <v>539</v>
      </c>
      <c r="AP42">
        <v>522</v>
      </c>
      <c r="AQ42">
        <v>525</v>
      </c>
      <c r="AR42">
        <v>516</v>
      </c>
      <c r="BS42" s="2"/>
      <c r="BT42" s="2"/>
      <c r="BU42" s="2"/>
    </row>
    <row r="43" spans="3:73">
      <c r="C43" t="s">
        <v>107</v>
      </c>
      <c r="D43" s="4">
        <v>25.8</v>
      </c>
      <c r="E43" s="4">
        <v>37.5</v>
      </c>
      <c r="F43" s="4">
        <v>33.1</v>
      </c>
      <c r="G43" s="4">
        <v>35</v>
      </c>
      <c r="H43" s="4">
        <v>40.299999999999997</v>
      </c>
      <c r="I43" s="4">
        <v>34</v>
      </c>
      <c r="J43" s="4">
        <v>36</v>
      </c>
      <c r="K43" s="4">
        <v>42</v>
      </c>
      <c r="L43" s="4">
        <v>54</v>
      </c>
      <c r="M43" s="4">
        <v>68</v>
      </c>
      <c r="N43" s="4">
        <v>68.099999999999994</v>
      </c>
      <c r="O43" s="4">
        <v>52.1</v>
      </c>
      <c r="P43" s="4">
        <v>57</v>
      </c>
      <c r="Q43" s="4">
        <v>55</v>
      </c>
      <c r="R43" s="4">
        <v>44</v>
      </c>
      <c r="S43" s="4">
        <v>45.2</v>
      </c>
      <c r="T43" s="4">
        <v>31.4</v>
      </c>
      <c r="U43" s="4">
        <v>33</v>
      </c>
      <c r="V43" s="4">
        <v>27</v>
      </c>
      <c r="W43" s="4">
        <v>24.3</v>
      </c>
      <c r="X43" s="4">
        <v>28</v>
      </c>
      <c r="Y43" s="4">
        <v>33</v>
      </c>
      <c r="Z43" s="4">
        <v>29</v>
      </c>
      <c r="AA43" s="4">
        <v>21.1</v>
      </c>
      <c r="AB43" s="4">
        <v>19</v>
      </c>
      <c r="AC43" s="4">
        <v>18</v>
      </c>
      <c r="AD43" s="4">
        <v>25</v>
      </c>
      <c r="AE43" s="4">
        <v>16</v>
      </c>
      <c r="AF43">
        <v>18</v>
      </c>
      <c r="AG43" s="4">
        <v>21</v>
      </c>
      <c r="AH43">
        <v>17</v>
      </c>
      <c r="AI43">
        <v>17</v>
      </c>
      <c r="AJ43">
        <v>19</v>
      </c>
      <c r="AK43">
        <v>19</v>
      </c>
      <c r="AL43">
        <v>20</v>
      </c>
      <c r="AM43">
        <v>17</v>
      </c>
      <c r="AN43" s="9">
        <v>14</v>
      </c>
      <c r="AO43">
        <v>19</v>
      </c>
      <c r="AP43">
        <v>14</v>
      </c>
      <c r="AQ43">
        <v>14</v>
      </c>
      <c r="AR43">
        <v>16</v>
      </c>
      <c r="BS43" s="2"/>
      <c r="BT43" s="2"/>
      <c r="BU43" s="2"/>
    </row>
    <row r="44" spans="3:73">
      <c r="C44" t="s">
        <v>118</v>
      </c>
      <c r="D44" s="4">
        <v>1052.2</v>
      </c>
      <c r="E44" s="4">
        <v>1016.7</v>
      </c>
      <c r="F44" s="4">
        <v>1141.7</v>
      </c>
      <c r="G44" s="4">
        <v>1049.3</v>
      </c>
      <c r="H44" s="4">
        <v>1078</v>
      </c>
      <c r="I44" s="4">
        <v>1060.5999999999999</v>
      </c>
      <c r="J44" s="4">
        <v>1030.5999999999999</v>
      </c>
      <c r="K44" s="4">
        <v>1042.2</v>
      </c>
      <c r="L44" s="4">
        <v>1033.9000000000001</v>
      </c>
      <c r="M44" s="4">
        <v>1080.8</v>
      </c>
      <c r="N44" s="4">
        <v>1092.7</v>
      </c>
      <c r="O44" s="4">
        <v>717.7</v>
      </c>
      <c r="P44" s="4">
        <v>1090.0999999999999</v>
      </c>
      <c r="Q44" s="4">
        <v>1020.7</v>
      </c>
      <c r="R44" s="4">
        <v>1107</v>
      </c>
      <c r="S44" s="4">
        <v>1079.3</v>
      </c>
      <c r="T44" s="4">
        <v>1074.2</v>
      </c>
      <c r="U44" s="4">
        <v>1064.5</v>
      </c>
      <c r="V44" s="4">
        <v>1072.4000000000001</v>
      </c>
      <c r="W44" s="4">
        <v>1098.9000000000001</v>
      </c>
      <c r="X44" s="4">
        <v>1097.0999999999999</v>
      </c>
      <c r="Y44" s="4">
        <v>1132.9000000000001</v>
      </c>
      <c r="Z44" s="4">
        <v>1131.5</v>
      </c>
      <c r="AA44" s="4">
        <v>1145</v>
      </c>
      <c r="AB44" s="4">
        <v>1114.5</v>
      </c>
      <c r="AC44" s="4">
        <v>1022.6</v>
      </c>
      <c r="AD44" s="4">
        <v>1154.8</v>
      </c>
      <c r="AE44" s="4">
        <v>1089.4000000000001</v>
      </c>
      <c r="AF44" s="4">
        <v>1076.4000000000001</v>
      </c>
      <c r="AG44" s="4">
        <v>1077</v>
      </c>
      <c r="AH44" s="4">
        <v>1147.2</v>
      </c>
      <c r="AI44">
        <v>1124</v>
      </c>
      <c r="AJ44">
        <v>1095</v>
      </c>
      <c r="AK44">
        <v>1160</v>
      </c>
      <c r="AL44">
        <v>1066</v>
      </c>
      <c r="AM44">
        <v>1102</v>
      </c>
      <c r="AN44" s="9">
        <v>1102</v>
      </c>
      <c r="AO44" s="9">
        <v>1011</v>
      </c>
      <c r="AP44" s="9">
        <v>989</v>
      </c>
      <c r="AQ44" s="9">
        <v>982</v>
      </c>
      <c r="AR44" s="9">
        <v>955</v>
      </c>
      <c r="BS44" s="2"/>
      <c r="BT44" s="2"/>
      <c r="BU44" s="2"/>
    </row>
    <row r="45" spans="3:73">
      <c r="F45" s="4"/>
      <c r="G45" s="4"/>
      <c r="BS45" s="2"/>
      <c r="BT45" s="2"/>
      <c r="BU45" s="2"/>
    </row>
    <row r="46" spans="3:73">
      <c r="F46" s="4"/>
      <c r="G46" s="4"/>
      <c r="J46" s="14"/>
    </row>
    <row r="47" spans="3:73">
      <c r="C47" t="s">
        <v>27</v>
      </c>
      <c r="F47" s="4"/>
      <c r="G47" s="4"/>
      <c r="BS47" s="2"/>
      <c r="BT47" s="2"/>
      <c r="BU47" s="2"/>
    </row>
    <row r="48" spans="3:73">
      <c r="C48" t="s">
        <v>109</v>
      </c>
      <c r="D48" s="58">
        <v>0.93</v>
      </c>
      <c r="E48" s="58">
        <v>0.95</v>
      </c>
      <c r="F48" s="58">
        <v>0.94</v>
      </c>
      <c r="G48" s="58">
        <v>0.93</v>
      </c>
      <c r="H48" s="58">
        <v>0.98</v>
      </c>
      <c r="I48" s="58">
        <v>0.93</v>
      </c>
      <c r="J48" s="58">
        <v>0.88</v>
      </c>
      <c r="K48" s="58">
        <v>0.87</v>
      </c>
      <c r="L48" s="58">
        <v>0.87</v>
      </c>
      <c r="M48" s="58">
        <v>0.87</v>
      </c>
      <c r="N48" s="58">
        <v>0.9</v>
      </c>
      <c r="O48" s="58">
        <v>0.96</v>
      </c>
      <c r="P48" s="58">
        <v>0.97</v>
      </c>
      <c r="Q48" s="58">
        <v>0.97</v>
      </c>
      <c r="R48" s="58">
        <v>0.95</v>
      </c>
      <c r="S48" s="58">
        <v>0.94</v>
      </c>
      <c r="T48" s="58">
        <v>0.9</v>
      </c>
      <c r="U48" s="58">
        <v>0.92</v>
      </c>
      <c r="V48" s="58">
        <v>0.93</v>
      </c>
      <c r="W48" s="58">
        <v>0.92</v>
      </c>
      <c r="X48" s="58">
        <v>0.93</v>
      </c>
      <c r="Y48" s="58">
        <v>0.96</v>
      </c>
      <c r="Z48" s="58">
        <v>0.96</v>
      </c>
      <c r="AA48" s="58">
        <v>0.96</v>
      </c>
      <c r="AB48" s="58">
        <v>0.97</v>
      </c>
      <c r="AC48" s="58">
        <v>0.96</v>
      </c>
      <c r="AD48" s="58">
        <v>0.97</v>
      </c>
      <c r="AE48" s="58">
        <v>0.97</v>
      </c>
      <c r="AF48" s="58">
        <v>0.96</v>
      </c>
      <c r="AG48" s="58">
        <v>0.97</v>
      </c>
      <c r="AH48" s="58">
        <v>0.99</v>
      </c>
      <c r="AI48">
        <v>98</v>
      </c>
      <c r="AJ48">
        <v>98</v>
      </c>
      <c r="AK48">
        <v>99</v>
      </c>
      <c r="AL48">
        <v>98</v>
      </c>
      <c r="AM48">
        <v>96</v>
      </c>
      <c r="AN48">
        <v>96</v>
      </c>
      <c r="AO48">
        <v>97</v>
      </c>
      <c r="AP48">
        <v>95</v>
      </c>
      <c r="AQ48">
        <v>91</v>
      </c>
      <c r="AR48">
        <v>93</v>
      </c>
      <c r="BS48" s="2"/>
      <c r="BT48" s="2"/>
      <c r="BU48" s="2"/>
    </row>
    <row r="49" spans="3:73">
      <c r="C49" t="s">
        <v>108</v>
      </c>
      <c r="D49" s="14">
        <v>1326</v>
      </c>
      <c r="E49" s="14">
        <v>1220</v>
      </c>
      <c r="F49" s="14">
        <v>1333</v>
      </c>
      <c r="G49" s="14">
        <v>1286</v>
      </c>
      <c r="H49" s="14">
        <v>1367</v>
      </c>
      <c r="I49" s="14">
        <v>1263</v>
      </c>
      <c r="J49" s="14">
        <v>1228</v>
      </c>
      <c r="K49" s="14">
        <v>1225</v>
      </c>
      <c r="L49" s="14">
        <v>1171</v>
      </c>
      <c r="M49" s="14">
        <v>1223</v>
      </c>
      <c r="N49" s="14">
        <v>1207</v>
      </c>
      <c r="O49" s="14">
        <v>1308</v>
      </c>
      <c r="P49" s="14">
        <v>1375</v>
      </c>
      <c r="Q49" s="14">
        <v>1247</v>
      </c>
      <c r="R49" s="14">
        <v>1353</v>
      </c>
      <c r="S49" s="14">
        <v>1316</v>
      </c>
      <c r="T49" s="14">
        <v>1270</v>
      </c>
      <c r="U49" s="14">
        <v>1261</v>
      </c>
      <c r="V49" s="14">
        <v>1344</v>
      </c>
      <c r="W49" s="14">
        <v>1293</v>
      </c>
      <c r="X49" s="14">
        <v>1257</v>
      </c>
      <c r="Y49" s="14">
        <v>1362</v>
      </c>
      <c r="Z49" s="14">
        <v>1296</v>
      </c>
      <c r="AA49" s="14">
        <v>1347</v>
      </c>
      <c r="AB49" s="14">
        <v>1424</v>
      </c>
      <c r="AC49" s="14">
        <v>1247</v>
      </c>
      <c r="AD49" s="14">
        <v>1332</v>
      </c>
      <c r="AE49" s="14">
        <v>1347</v>
      </c>
      <c r="AF49" s="14">
        <v>1296</v>
      </c>
      <c r="AG49" s="14">
        <v>1283</v>
      </c>
      <c r="AH49" s="14">
        <v>1398</v>
      </c>
      <c r="AI49">
        <v>1349</v>
      </c>
      <c r="AJ49">
        <v>1290</v>
      </c>
      <c r="AK49">
        <v>1379</v>
      </c>
      <c r="AL49">
        <v>1284</v>
      </c>
      <c r="AM49">
        <v>1351</v>
      </c>
      <c r="AN49">
        <v>1356</v>
      </c>
      <c r="AO49">
        <v>1219</v>
      </c>
      <c r="AP49">
        <v>1270</v>
      </c>
      <c r="AQ49">
        <v>1233</v>
      </c>
      <c r="AR49">
        <v>1241</v>
      </c>
      <c r="BS49" s="2"/>
      <c r="BT49" s="2"/>
      <c r="BU49" s="2"/>
    </row>
    <row r="50" spans="3:73">
      <c r="C50" t="s">
        <v>110</v>
      </c>
      <c r="D50" s="14">
        <v>1223</v>
      </c>
      <c r="E50" s="14">
        <v>1214</v>
      </c>
      <c r="F50" s="14">
        <v>1380</v>
      </c>
      <c r="G50" s="14">
        <v>1261</v>
      </c>
      <c r="H50" s="14">
        <v>1302</v>
      </c>
      <c r="I50" s="14">
        <v>1316</v>
      </c>
      <c r="J50" s="14">
        <v>1219</v>
      </c>
      <c r="K50" s="14">
        <v>1251</v>
      </c>
      <c r="L50" s="14">
        <v>1185</v>
      </c>
      <c r="M50" s="14">
        <v>1239</v>
      </c>
      <c r="N50" s="14">
        <v>1211</v>
      </c>
      <c r="O50" s="14">
        <v>1263</v>
      </c>
      <c r="P50" s="14">
        <v>1250</v>
      </c>
      <c r="Q50" s="14">
        <v>1213</v>
      </c>
      <c r="R50" s="14">
        <v>1312</v>
      </c>
      <c r="S50" s="14">
        <v>1313</v>
      </c>
      <c r="T50" s="14">
        <v>1276</v>
      </c>
      <c r="U50" s="14">
        <v>1310</v>
      </c>
      <c r="V50" s="14">
        <v>1302</v>
      </c>
      <c r="W50" s="14">
        <v>1305</v>
      </c>
      <c r="X50" s="14">
        <v>1333</v>
      </c>
      <c r="Y50" s="14">
        <v>1344</v>
      </c>
      <c r="Z50" s="14">
        <v>1325</v>
      </c>
      <c r="AA50" s="14">
        <v>1424</v>
      </c>
      <c r="AB50" s="14">
        <v>1338</v>
      </c>
      <c r="AC50" s="14">
        <v>1273</v>
      </c>
      <c r="AD50" s="14">
        <v>1427</v>
      </c>
      <c r="AE50" s="14">
        <v>1314</v>
      </c>
      <c r="AF50" s="14">
        <v>1279</v>
      </c>
      <c r="AG50" s="14">
        <v>1316</v>
      </c>
      <c r="AH50" s="14">
        <v>1372</v>
      </c>
      <c r="AI50">
        <v>1351</v>
      </c>
      <c r="AJ50">
        <v>1321</v>
      </c>
      <c r="AK50">
        <v>1383</v>
      </c>
      <c r="AL50">
        <v>1278</v>
      </c>
      <c r="AM50">
        <v>1376</v>
      </c>
      <c r="AN50">
        <v>1334</v>
      </c>
      <c r="AO50">
        <v>1200</v>
      </c>
      <c r="AP50">
        <v>1243</v>
      </c>
      <c r="AQ50">
        <v>1214</v>
      </c>
      <c r="AR50">
        <v>1203</v>
      </c>
    </row>
    <row r="51" spans="3:73">
      <c r="C51" t="s">
        <v>119</v>
      </c>
      <c r="D51" s="14">
        <v>1052.2</v>
      </c>
      <c r="E51" s="14">
        <v>1016.7</v>
      </c>
      <c r="F51" s="14">
        <v>1141.7</v>
      </c>
      <c r="G51" s="14">
        <v>1049.3</v>
      </c>
      <c r="H51" s="14">
        <v>1078</v>
      </c>
      <c r="I51" s="14">
        <v>1060.5999999999999</v>
      </c>
      <c r="J51" s="14">
        <v>1030.5999999999999</v>
      </c>
      <c r="K51" s="14">
        <v>1042.2</v>
      </c>
      <c r="L51" s="14">
        <v>1033.9000000000001</v>
      </c>
      <c r="M51" s="14">
        <v>1080.8</v>
      </c>
      <c r="N51" s="14">
        <v>1092.7</v>
      </c>
      <c r="O51" s="14">
        <v>717.7</v>
      </c>
      <c r="P51" s="14">
        <v>1090.0999999999999</v>
      </c>
      <c r="Q51" s="14">
        <v>1020.7</v>
      </c>
      <c r="R51" s="14">
        <v>1107</v>
      </c>
      <c r="S51" s="14">
        <v>1079.3</v>
      </c>
      <c r="T51" s="14">
        <v>1074.2</v>
      </c>
      <c r="U51" s="14">
        <v>1064.5</v>
      </c>
      <c r="V51" s="14">
        <v>1072.4000000000001</v>
      </c>
      <c r="W51" s="14">
        <v>1098.9000000000001</v>
      </c>
      <c r="X51" s="14">
        <v>1097.0999999999999</v>
      </c>
      <c r="Y51" s="14">
        <v>1132.9000000000001</v>
      </c>
      <c r="Z51" s="14">
        <v>1131.5</v>
      </c>
      <c r="AA51" s="14">
        <v>1145</v>
      </c>
      <c r="AB51" s="14">
        <v>1114.5</v>
      </c>
      <c r="AC51" s="14">
        <v>1022.6</v>
      </c>
      <c r="AD51" s="14">
        <v>1154.8</v>
      </c>
      <c r="AE51" s="14">
        <v>1089.4000000000001</v>
      </c>
      <c r="AF51" s="14">
        <v>1076.4000000000001</v>
      </c>
      <c r="AG51" s="14">
        <v>1078.0999999999999</v>
      </c>
      <c r="AH51" s="14">
        <v>1147.2</v>
      </c>
      <c r="AI51">
        <v>1124</v>
      </c>
      <c r="AJ51">
        <v>1095</v>
      </c>
      <c r="AK51">
        <v>1160</v>
      </c>
      <c r="AL51">
        <v>1057</v>
      </c>
      <c r="AM51">
        <v>1102</v>
      </c>
      <c r="AN51">
        <v>1102</v>
      </c>
      <c r="AO51">
        <v>1011</v>
      </c>
      <c r="AP51">
        <v>989</v>
      </c>
      <c r="AQ51">
        <v>982</v>
      </c>
      <c r="AR51">
        <v>955</v>
      </c>
      <c r="BS51" s="2"/>
      <c r="BT51" s="2"/>
      <c r="BU51" s="2"/>
    </row>
    <row r="52" spans="3:73">
      <c r="C52" t="s">
        <v>111</v>
      </c>
      <c r="D52" s="14">
        <v>197</v>
      </c>
      <c r="E52" s="14">
        <v>234</v>
      </c>
      <c r="F52" s="14">
        <v>271</v>
      </c>
      <c r="G52" s="14">
        <v>246</v>
      </c>
      <c r="H52" s="14">
        <v>264</v>
      </c>
      <c r="I52" s="14">
        <v>290</v>
      </c>
      <c r="J52" s="14">
        <v>224</v>
      </c>
      <c r="K52" s="14">
        <v>251</v>
      </c>
      <c r="L52" s="14">
        <v>206</v>
      </c>
      <c r="M52" s="14">
        <v>226</v>
      </c>
      <c r="N52" s="14">
        <v>186</v>
      </c>
      <c r="O52" s="14">
        <v>198</v>
      </c>
      <c r="P52" s="14">
        <v>217</v>
      </c>
      <c r="Q52" s="14">
        <v>247</v>
      </c>
      <c r="R52" s="14">
        <v>249</v>
      </c>
      <c r="S52" s="14">
        <v>280</v>
      </c>
      <c r="T52" s="14">
        <v>233</v>
      </c>
      <c r="U52" s="14">
        <v>278</v>
      </c>
      <c r="V52" s="14">
        <v>258</v>
      </c>
      <c r="W52" s="14">
        <v>231</v>
      </c>
      <c r="X52" s="14">
        <v>264</v>
      </c>
      <c r="Y52" s="14">
        <v>244</v>
      </c>
      <c r="Z52" s="14">
        <v>221</v>
      </c>
      <c r="AA52" s="14">
        <v>299</v>
      </c>
      <c r="AB52" s="14">
        <v>243</v>
      </c>
      <c r="AC52" s="14">
        <v>268</v>
      </c>
      <c r="AD52" s="14">
        <v>296</v>
      </c>
      <c r="AE52" s="14">
        <v>242</v>
      </c>
      <c r="AF52" s="14">
        <v>221</v>
      </c>
      <c r="AG52" s="14">
        <v>259</v>
      </c>
      <c r="AH52" s="14">
        <v>245</v>
      </c>
      <c r="AI52">
        <v>243</v>
      </c>
      <c r="AJ52">
        <v>245</v>
      </c>
      <c r="AK52">
        <v>242</v>
      </c>
      <c r="AL52">
        <v>231</v>
      </c>
      <c r="AM52">
        <v>291</v>
      </c>
      <c r="AN52">
        <v>246</v>
      </c>
      <c r="AO52">
        <v>207</v>
      </c>
      <c r="AP52">
        <v>268</v>
      </c>
      <c r="AQ52">
        <v>246</v>
      </c>
      <c r="AR52">
        <v>264</v>
      </c>
      <c r="BS52" s="2"/>
      <c r="BT52" s="2"/>
      <c r="BU52" s="2"/>
    </row>
    <row r="53" spans="3:73">
      <c r="C53" t="s">
        <v>112</v>
      </c>
      <c r="D53" s="14">
        <v>25.8</v>
      </c>
      <c r="E53" s="14">
        <v>37.5</v>
      </c>
      <c r="F53" s="14">
        <v>33.1</v>
      </c>
      <c r="G53" s="14">
        <v>35</v>
      </c>
      <c r="H53" s="14">
        <v>40.299999999999997</v>
      </c>
      <c r="I53" s="14">
        <v>34</v>
      </c>
      <c r="J53" s="14">
        <v>36</v>
      </c>
      <c r="K53" s="14">
        <v>42</v>
      </c>
      <c r="L53" s="14">
        <v>54</v>
      </c>
      <c r="M53" s="14">
        <v>68</v>
      </c>
      <c r="N53" s="14">
        <v>68.099999999999994</v>
      </c>
      <c r="O53" s="14">
        <v>52.1</v>
      </c>
      <c r="P53" s="14">
        <v>57</v>
      </c>
      <c r="Q53" s="14">
        <v>55</v>
      </c>
      <c r="R53" s="14">
        <v>44</v>
      </c>
      <c r="S53" s="14">
        <v>45.2</v>
      </c>
      <c r="T53" s="14">
        <v>31.4</v>
      </c>
      <c r="U53" s="14">
        <v>33</v>
      </c>
      <c r="V53" s="14">
        <v>27</v>
      </c>
      <c r="W53" s="14">
        <v>24.3</v>
      </c>
      <c r="X53" s="14">
        <v>28</v>
      </c>
      <c r="Y53" s="14">
        <v>33</v>
      </c>
      <c r="Z53" s="14">
        <v>29</v>
      </c>
      <c r="AA53" s="14">
        <v>21.1</v>
      </c>
      <c r="AB53" s="14">
        <v>19</v>
      </c>
      <c r="AC53" s="14">
        <v>18</v>
      </c>
      <c r="AD53" s="14">
        <v>25</v>
      </c>
      <c r="AE53" s="14">
        <v>16</v>
      </c>
      <c r="AF53" s="14">
        <v>18</v>
      </c>
      <c r="AG53" s="14">
        <v>21</v>
      </c>
      <c r="AH53" s="14">
        <v>20</v>
      </c>
      <c r="AI53">
        <v>17</v>
      </c>
      <c r="AJ53">
        <v>19</v>
      </c>
      <c r="AK53">
        <v>19</v>
      </c>
      <c r="AL53">
        <v>14</v>
      </c>
      <c r="AM53">
        <v>17</v>
      </c>
      <c r="AN53">
        <v>14</v>
      </c>
      <c r="AO53">
        <v>19</v>
      </c>
      <c r="AP53">
        <v>14</v>
      </c>
      <c r="AQ53">
        <v>14</v>
      </c>
      <c r="AR53">
        <v>16</v>
      </c>
      <c r="BS53" s="2"/>
      <c r="BT53" s="2"/>
      <c r="BU53" s="2"/>
    </row>
    <row r="54" spans="3:73">
      <c r="F54" s="4"/>
      <c r="G54" s="4"/>
      <c r="J54" s="14"/>
    </row>
    <row r="55" spans="3:73">
      <c r="C55" t="s">
        <v>130</v>
      </c>
      <c r="D55">
        <v>928</v>
      </c>
      <c r="E55">
        <v>890</v>
      </c>
      <c r="F55" s="4">
        <v>853</v>
      </c>
      <c r="G55" s="4">
        <v>1025</v>
      </c>
      <c r="H55">
        <v>979</v>
      </c>
      <c r="I55">
        <v>937</v>
      </c>
      <c r="J55">
        <v>946</v>
      </c>
      <c r="K55">
        <v>927</v>
      </c>
      <c r="L55">
        <v>963</v>
      </c>
      <c r="M55">
        <v>1086</v>
      </c>
      <c r="N55">
        <v>1003</v>
      </c>
      <c r="O55">
        <v>991</v>
      </c>
      <c r="P55">
        <v>973</v>
      </c>
      <c r="Q55">
        <v>916</v>
      </c>
      <c r="R55">
        <v>958</v>
      </c>
      <c r="S55">
        <v>1037</v>
      </c>
      <c r="T55">
        <v>983</v>
      </c>
      <c r="U55">
        <v>931</v>
      </c>
      <c r="V55">
        <v>966</v>
      </c>
      <c r="W55">
        <v>936</v>
      </c>
      <c r="X55">
        <v>980</v>
      </c>
      <c r="Y55">
        <v>1120</v>
      </c>
      <c r="Z55">
        <v>1020</v>
      </c>
      <c r="AA55">
        <v>1030</v>
      </c>
      <c r="AB55">
        <v>1014</v>
      </c>
      <c r="AC55">
        <v>945</v>
      </c>
      <c r="AD55">
        <v>1007</v>
      </c>
      <c r="AE55">
        <v>1083</v>
      </c>
      <c r="AF55">
        <v>987</v>
      </c>
      <c r="AG55">
        <v>968</v>
      </c>
      <c r="AH55">
        <v>980</v>
      </c>
      <c r="AI55">
        <v>930</v>
      </c>
      <c r="AJ55">
        <v>993</v>
      </c>
      <c r="AK55">
        <v>1090</v>
      </c>
      <c r="AL55">
        <v>1028</v>
      </c>
      <c r="AM55">
        <v>1043</v>
      </c>
      <c r="AN55">
        <v>896</v>
      </c>
      <c r="AO55">
        <v>822</v>
      </c>
      <c r="AP55">
        <v>870</v>
      </c>
      <c r="AQ55">
        <v>916</v>
      </c>
      <c r="AR55">
        <v>867</v>
      </c>
      <c r="BS55" s="2"/>
      <c r="BT55" s="2"/>
      <c r="BU55" s="2"/>
    </row>
    <row r="56" spans="3:73">
      <c r="C56" t="s">
        <v>120</v>
      </c>
      <c r="D56">
        <v>114.9</v>
      </c>
      <c r="E56">
        <v>116.2</v>
      </c>
      <c r="F56">
        <v>117.1</v>
      </c>
      <c r="G56">
        <v>117.5</v>
      </c>
      <c r="H56">
        <v>117.1</v>
      </c>
      <c r="I56">
        <v>116.1</v>
      </c>
      <c r="J56">
        <v>115.2</v>
      </c>
      <c r="K56">
        <v>115.3</v>
      </c>
      <c r="L56">
        <v>116.1</v>
      </c>
      <c r="M56">
        <v>116.4</v>
      </c>
      <c r="N56">
        <v>116.6</v>
      </c>
      <c r="O56">
        <v>117.8</v>
      </c>
      <c r="P56">
        <v>11.93</v>
      </c>
      <c r="Q56">
        <v>11.93</v>
      </c>
      <c r="R56">
        <v>11.88</v>
      </c>
      <c r="S56">
        <v>11.82</v>
      </c>
      <c r="T56">
        <v>11.74</v>
      </c>
      <c r="U56">
        <v>11.68</v>
      </c>
      <c r="V56">
        <v>11.61</v>
      </c>
      <c r="W56">
        <v>11.71</v>
      </c>
      <c r="X56">
        <v>11.84</v>
      </c>
      <c r="Y56">
        <v>11.89</v>
      </c>
      <c r="Z56">
        <v>12</v>
      </c>
      <c r="AA56">
        <v>12.16</v>
      </c>
      <c r="AB56">
        <v>12.36</v>
      </c>
      <c r="AC56">
        <v>12.4</v>
      </c>
      <c r="AD56">
        <v>12.34</v>
      </c>
      <c r="AE56">
        <v>12.16</v>
      </c>
      <c r="AF56">
        <v>12.03</v>
      </c>
      <c r="AG56">
        <v>11.86</v>
      </c>
      <c r="AH56">
        <v>11.76</v>
      </c>
      <c r="AI56">
        <v>11.79</v>
      </c>
      <c r="AJ56">
        <v>11.71</v>
      </c>
      <c r="AK56">
        <v>11.66</v>
      </c>
      <c r="AL56">
        <v>11.75</v>
      </c>
      <c r="AM56">
        <v>11.56</v>
      </c>
      <c r="AN56">
        <v>11.37</v>
      </c>
      <c r="AO56">
        <v>10.85</v>
      </c>
      <c r="AP56" s="96">
        <v>10.65</v>
      </c>
      <c r="AQ56" s="96">
        <v>10.53</v>
      </c>
      <c r="AR56">
        <v>10.49</v>
      </c>
    </row>
    <row r="57" spans="3:73">
      <c r="C57" t="s">
        <v>121</v>
      </c>
      <c r="D57">
        <v>1321</v>
      </c>
      <c r="E57">
        <v>1356</v>
      </c>
      <c r="F57" s="4">
        <v>1436</v>
      </c>
      <c r="G57" s="4">
        <v>1368</v>
      </c>
      <c r="H57">
        <v>1373</v>
      </c>
      <c r="I57">
        <v>1399</v>
      </c>
      <c r="J57">
        <v>1388</v>
      </c>
      <c r="K57">
        <v>1405</v>
      </c>
      <c r="L57">
        <v>1378</v>
      </c>
      <c r="M57">
        <v>1273</v>
      </c>
      <c r="N57">
        <v>1250</v>
      </c>
      <c r="O57">
        <v>1275</v>
      </c>
      <c r="P57">
        <v>1298</v>
      </c>
      <c r="Q57">
        <v>1310</v>
      </c>
      <c r="R57">
        <v>1358</v>
      </c>
      <c r="S57">
        <v>1289</v>
      </c>
      <c r="T57">
        <v>1275</v>
      </c>
      <c r="U57">
        <v>1310</v>
      </c>
      <c r="V57">
        <v>1317</v>
      </c>
      <c r="W57">
        <v>1383</v>
      </c>
      <c r="X57">
        <v>1394</v>
      </c>
      <c r="Y57">
        <v>1297</v>
      </c>
      <c r="Z57">
        <v>1294</v>
      </c>
      <c r="AA57">
        <v>1298</v>
      </c>
      <c r="AB57">
        <v>1302</v>
      </c>
      <c r="AC57">
        <v>1282</v>
      </c>
      <c r="AD57">
        <v>1312</v>
      </c>
      <c r="AE57">
        <v>1215</v>
      </c>
      <c r="AF57">
        <v>1195</v>
      </c>
      <c r="AG57">
        <v>1203</v>
      </c>
      <c r="AH57">
        <v>1266</v>
      </c>
      <c r="AI57">
        <v>1338</v>
      </c>
      <c r="AJ57">
        <v>1336</v>
      </c>
      <c r="AK57">
        <v>1297</v>
      </c>
      <c r="AL57">
        <v>1248</v>
      </c>
      <c r="AM57">
        <v>1226</v>
      </c>
      <c r="AN57">
        <v>1335</v>
      </c>
      <c r="AO57">
        <v>1430</v>
      </c>
      <c r="AP57">
        <v>1443</v>
      </c>
      <c r="AQ57">
        <v>1407</v>
      </c>
      <c r="AR57">
        <v>1387</v>
      </c>
      <c r="BS57" s="2"/>
      <c r="BT57" s="2"/>
      <c r="BU57" s="2"/>
    </row>
    <row r="58" spans="3:73">
      <c r="C58" t="s">
        <v>122</v>
      </c>
      <c r="D58">
        <v>42</v>
      </c>
      <c r="E58">
        <v>43</v>
      </c>
      <c r="F58" s="4">
        <v>43</v>
      </c>
      <c r="G58" s="4">
        <v>43</v>
      </c>
      <c r="H58">
        <v>44</v>
      </c>
      <c r="I58">
        <v>46</v>
      </c>
      <c r="J58" s="14">
        <v>45</v>
      </c>
      <c r="K58">
        <v>43</v>
      </c>
      <c r="L58">
        <v>40</v>
      </c>
      <c r="M58">
        <v>38</v>
      </c>
      <c r="N58">
        <v>39</v>
      </c>
      <c r="O58">
        <v>40</v>
      </c>
      <c r="P58">
        <v>40</v>
      </c>
      <c r="Q58">
        <v>41</v>
      </c>
      <c r="R58">
        <v>40</v>
      </c>
      <c r="S58">
        <v>41</v>
      </c>
      <c r="T58">
        <v>41</v>
      </c>
      <c r="U58">
        <v>42</v>
      </c>
      <c r="V58">
        <v>43</v>
      </c>
      <c r="W58">
        <v>41</v>
      </c>
      <c r="X58">
        <v>39</v>
      </c>
      <c r="Y58">
        <v>38</v>
      </c>
      <c r="Z58">
        <v>39</v>
      </c>
      <c r="AA58">
        <v>40</v>
      </c>
      <c r="AB58">
        <v>40</v>
      </c>
      <c r="AC58">
        <v>39</v>
      </c>
      <c r="AD58">
        <v>37</v>
      </c>
      <c r="AE58">
        <v>38</v>
      </c>
      <c r="AF58">
        <v>37</v>
      </c>
      <c r="AG58">
        <v>38</v>
      </c>
      <c r="AH58">
        <v>41</v>
      </c>
      <c r="AI58">
        <v>40</v>
      </c>
      <c r="AJ58">
        <v>38</v>
      </c>
      <c r="AK58">
        <v>38</v>
      </c>
      <c r="AL58">
        <v>37</v>
      </c>
      <c r="AM58">
        <v>42</v>
      </c>
      <c r="AN58">
        <v>46</v>
      </c>
      <c r="AO58">
        <v>49</v>
      </c>
      <c r="AP58">
        <v>49</v>
      </c>
      <c r="AQ58">
        <v>50</v>
      </c>
      <c r="AR58">
        <v>49</v>
      </c>
      <c r="BS58" s="2"/>
      <c r="BT58" s="2"/>
      <c r="BU58" s="2"/>
    </row>
    <row r="59" spans="3:73">
      <c r="F59" s="4"/>
      <c r="G59" s="4"/>
    </row>
    <row r="60" spans="3:73">
      <c r="C60" t="s">
        <v>123</v>
      </c>
      <c r="D60">
        <v>80</v>
      </c>
      <c r="E60">
        <v>83</v>
      </c>
      <c r="F60" s="4">
        <v>76</v>
      </c>
      <c r="G60" s="4">
        <v>82</v>
      </c>
      <c r="H60">
        <v>90</v>
      </c>
      <c r="I60">
        <v>99</v>
      </c>
      <c r="J60" s="14">
        <v>96</v>
      </c>
      <c r="K60">
        <v>84</v>
      </c>
      <c r="L60">
        <v>72</v>
      </c>
      <c r="M60">
        <v>63</v>
      </c>
      <c r="N60">
        <v>77</v>
      </c>
      <c r="O60">
        <v>79</v>
      </c>
      <c r="P60">
        <v>129</v>
      </c>
      <c r="Q60">
        <v>143</v>
      </c>
      <c r="R60">
        <v>142</v>
      </c>
      <c r="S60">
        <v>129</v>
      </c>
      <c r="T60">
        <v>128</v>
      </c>
      <c r="U60">
        <v>116</v>
      </c>
      <c r="V60">
        <v>119</v>
      </c>
      <c r="W60">
        <v>105</v>
      </c>
      <c r="X60">
        <v>89</v>
      </c>
      <c r="Y60">
        <v>95</v>
      </c>
      <c r="Z60">
        <v>82</v>
      </c>
      <c r="AA60">
        <v>62</v>
      </c>
      <c r="AB60">
        <v>101</v>
      </c>
      <c r="AC60">
        <v>92</v>
      </c>
      <c r="AD60">
        <v>66</v>
      </c>
      <c r="AE60">
        <v>72</v>
      </c>
      <c r="AF60">
        <v>75</v>
      </c>
      <c r="AG60">
        <v>59</v>
      </c>
      <c r="AH60">
        <v>75</v>
      </c>
      <c r="AI60">
        <v>73</v>
      </c>
      <c r="AJ60">
        <v>63</v>
      </c>
      <c r="AK60">
        <v>58</v>
      </c>
      <c r="AL60">
        <v>55</v>
      </c>
      <c r="AM60">
        <v>49</v>
      </c>
      <c r="AN60">
        <v>58</v>
      </c>
      <c r="AO60">
        <v>59</v>
      </c>
      <c r="AP60">
        <v>73</v>
      </c>
      <c r="AQ60">
        <v>91</v>
      </c>
      <c r="AR60">
        <v>116</v>
      </c>
    </row>
    <row r="61" spans="3:73">
      <c r="C61" t="s">
        <v>124</v>
      </c>
      <c r="D61">
        <v>340</v>
      </c>
      <c r="E61">
        <v>344</v>
      </c>
      <c r="F61" s="4">
        <v>304</v>
      </c>
      <c r="G61" s="4">
        <v>324</v>
      </c>
      <c r="H61">
        <v>380</v>
      </c>
      <c r="I61">
        <v>318</v>
      </c>
      <c r="J61">
        <v>330</v>
      </c>
      <c r="K61">
        <v>317</v>
      </c>
      <c r="L61">
        <v>314</v>
      </c>
      <c r="M61">
        <v>307</v>
      </c>
      <c r="N61">
        <v>288</v>
      </c>
      <c r="O61">
        <v>330</v>
      </c>
      <c r="P61">
        <v>405</v>
      </c>
      <c r="Q61">
        <v>425</v>
      </c>
      <c r="R61">
        <v>466</v>
      </c>
      <c r="S61">
        <v>481</v>
      </c>
      <c r="T61">
        <v>477</v>
      </c>
      <c r="U61">
        <v>440</v>
      </c>
      <c r="V61">
        <v>477</v>
      </c>
      <c r="W61">
        <v>479</v>
      </c>
      <c r="X61">
        <v>419</v>
      </c>
      <c r="Y61">
        <v>431</v>
      </c>
      <c r="Z61">
        <v>416</v>
      </c>
      <c r="AA61">
        <v>359</v>
      </c>
      <c r="AB61">
        <v>407</v>
      </c>
      <c r="AC61">
        <v>391</v>
      </c>
      <c r="AD61">
        <v>323</v>
      </c>
      <c r="AE61">
        <v>351</v>
      </c>
      <c r="AF61">
        <v>364</v>
      </c>
      <c r="AG61">
        <v>347</v>
      </c>
      <c r="AH61">
        <v>354</v>
      </c>
      <c r="AI61">
        <v>354</v>
      </c>
      <c r="AJ61">
        <v>310</v>
      </c>
      <c r="AK61">
        <v>312</v>
      </c>
      <c r="AL61">
        <v>330</v>
      </c>
      <c r="AM61">
        <v>297</v>
      </c>
      <c r="AN61">
        <v>298</v>
      </c>
      <c r="AO61">
        <v>317</v>
      </c>
      <c r="AP61">
        <v>331</v>
      </c>
      <c r="AQ61">
        <v>331</v>
      </c>
      <c r="AR61">
        <v>343</v>
      </c>
    </row>
    <row r="62" spans="3:73">
      <c r="C62" t="s">
        <v>125</v>
      </c>
      <c r="D62">
        <v>420</v>
      </c>
      <c r="E62">
        <v>427</v>
      </c>
      <c r="F62">
        <v>380</v>
      </c>
      <c r="G62">
        <v>406</v>
      </c>
      <c r="H62">
        <v>470</v>
      </c>
      <c r="I62">
        <v>417</v>
      </c>
      <c r="J62">
        <v>426</v>
      </c>
      <c r="K62">
        <v>401</v>
      </c>
      <c r="L62">
        <v>386</v>
      </c>
      <c r="M62">
        <v>370</v>
      </c>
      <c r="N62">
        <v>365</v>
      </c>
      <c r="O62">
        <v>409</v>
      </c>
      <c r="P62">
        <v>534</v>
      </c>
      <c r="Q62">
        <v>568</v>
      </c>
      <c r="R62">
        <v>608</v>
      </c>
      <c r="S62">
        <v>610</v>
      </c>
      <c r="T62">
        <v>605</v>
      </c>
      <c r="U62">
        <v>556</v>
      </c>
      <c r="V62">
        <v>596</v>
      </c>
      <c r="W62">
        <v>584</v>
      </c>
      <c r="X62">
        <v>508</v>
      </c>
      <c r="Y62">
        <v>526</v>
      </c>
      <c r="Z62">
        <v>498</v>
      </c>
      <c r="AA62">
        <v>421</v>
      </c>
      <c r="AB62">
        <v>508</v>
      </c>
      <c r="AC62">
        <v>483</v>
      </c>
      <c r="AD62">
        <v>388</v>
      </c>
      <c r="AE62">
        <v>420</v>
      </c>
      <c r="AF62">
        <v>434</v>
      </c>
      <c r="AG62">
        <v>402</v>
      </c>
      <c r="AH62">
        <v>429</v>
      </c>
      <c r="AI62">
        <v>405</v>
      </c>
      <c r="AJ62">
        <v>373</v>
      </c>
      <c r="AK62">
        <v>370</v>
      </c>
      <c r="AL62">
        <v>384</v>
      </c>
      <c r="AM62">
        <v>347</v>
      </c>
      <c r="AN62">
        <v>357</v>
      </c>
      <c r="AO62">
        <v>376</v>
      </c>
      <c r="AP62">
        <v>403</v>
      </c>
      <c r="AQ62">
        <v>422</v>
      </c>
      <c r="AR62">
        <v>459</v>
      </c>
    </row>
    <row r="63" spans="3:73">
      <c r="F63" s="4"/>
      <c r="G63" s="4"/>
    </row>
    <row r="64" spans="3:73">
      <c r="F64" s="4"/>
      <c r="G64" s="4"/>
      <c r="J64" s="14"/>
    </row>
    <row r="65" spans="6:10">
      <c r="F65" s="4"/>
      <c r="G65" s="4"/>
    </row>
    <row r="66" spans="6:10">
      <c r="F66" s="4"/>
      <c r="G66" s="4"/>
      <c r="J66" s="14"/>
    </row>
    <row r="67" spans="6:10">
      <c r="F67" s="4"/>
      <c r="G67" s="4"/>
    </row>
    <row r="68" spans="6:10">
      <c r="F68" s="4"/>
      <c r="G68" s="4"/>
      <c r="J68" s="14"/>
    </row>
    <row r="69" spans="6:10">
      <c r="F69" s="4"/>
      <c r="G69" s="4"/>
    </row>
    <row r="70" spans="6:10">
      <c r="F70" s="4"/>
      <c r="G70" s="4"/>
      <c r="J70" s="14"/>
    </row>
    <row r="71" spans="6:10">
      <c r="F71" s="4"/>
      <c r="G71" s="4"/>
    </row>
    <row r="72" spans="6:10">
      <c r="F72" s="4"/>
      <c r="G72" s="4"/>
      <c r="J72" s="14"/>
    </row>
    <row r="73" spans="6:10">
      <c r="F73" s="4"/>
      <c r="G73" s="4"/>
    </row>
    <row r="74" spans="6:10">
      <c r="F74" s="4"/>
      <c r="G74" s="4"/>
      <c r="J74" s="14"/>
    </row>
    <row r="75" spans="6:10">
      <c r="F75" s="4"/>
      <c r="G75" s="4"/>
    </row>
    <row r="76" spans="6:10">
      <c r="F76" s="4"/>
      <c r="G76" s="4"/>
      <c r="J76" s="14"/>
    </row>
    <row r="77" spans="6:10">
      <c r="F77" s="4"/>
      <c r="G77" s="4"/>
    </row>
    <row r="78" spans="6:10">
      <c r="F78" s="4"/>
      <c r="G78" s="4"/>
      <c r="J78" s="14"/>
    </row>
    <row r="79" spans="6:10">
      <c r="F79" s="4"/>
      <c r="G79" s="4"/>
    </row>
    <row r="80" spans="6:10">
      <c r="F80" s="4"/>
      <c r="G80" s="4"/>
      <c r="J80" s="14"/>
    </row>
    <row r="81" spans="6:10">
      <c r="F81" s="4"/>
      <c r="G81" s="4"/>
    </row>
    <row r="82" spans="6:10">
      <c r="F82" s="4"/>
      <c r="G82" s="4"/>
      <c r="J82" s="14"/>
    </row>
    <row r="83" spans="6:10">
      <c r="F83" s="4"/>
      <c r="G83" s="4"/>
    </row>
    <row r="84" spans="6:10">
      <c r="F84" s="4"/>
      <c r="G84" s="4"/>
      <c r="J84" s="14"/>
    </row>
    <row r="85" spans="6:10">
      <c r="F85" s="4"/>
      <c r="G85" s="4"/>
    </row>
    <row r="86" spans="6:10">
      <c r="F86" s="4"/>
      <c r="G86" s="4"/>
      <c r="J86" s="14"/>
    </row>
    <row r="87" spans="6:10">
      <c r="F87" s="4"/>
      <c r="G87" s="4"/>
    </row>
    <row r="88" spans="6:10">
      <c r="F88" s="4"/>
      <c r="G88" s="4"/>
      <c r="J88" s="14"/>
    </row>
    <row r="89" spans="6:10">
      <c r="F89" s="4"/>
      <c r="G89" s="4"/>
    </row>
    <row r="90" spans="6:10">
      <c r="F90" s="4"/>
      <c r="G90" s="4"/>
      <c r="J90" s="14"/>
    </row>
    <row r="91" spans="6:10">
      <c r="F91" s="4"/>
      <c r="G91" s="4"/>
    </row>
    <row r="92" spans="6:10">
      <c r="F92" s="4"/>
      <c r="G92" s="4"/>
      <c r="J92" s="14"/>
    </row>
    <row r="93" spans="6:10">
      <c r="F93" s="4"/>
      <c r="G93" s="4"/>
    </row>
    <row r="94" spans="6:10">
      <c r="F94" s="4"/>
      <c r="G94" s="4"/>
      <c r="J94" s="14"/>
    </row>
    <row r="95" spans="6:10">
      <c r="F95" s="4"/>
      <c r="G95" s="4"/>
    </row>
    <row r="96" spans="6:10">
      <c r="F96" s="4"/>
      <c r="G96" s="4"/>
      <c r="J96" s="14"/>
    </row>
    <row r="97" spans="6:10">
      <c r="F97" s="4"/>
      <c r="G97" s="4"/>
    </row>
    <row r="98" spans="6:10">
      <c r="F98" s="4"/>
      <c r="G98" s="4"/>
      <c r="J98" s="14"/>
    </row>
    <row r="99" spans="6:10">
      <c r="F99" s="4"/>
      <c r="G99" s="4"/>
    </row>
    <row r="100" spans="6:10">
      <c r="F100" s="4"/>
      <c r="G100" s="4"/>
      <c r="J100" s="14"/>
    </row>
    <row r="101" spans="6:10">
      <c r="F101" s="4"/>
      <c r="G101" s="4"/>
    </row>
    <row r="102" spans="6:10">
      <c r="F102" s="4"/>
      <c r="G102" s="4"/>
      <c r="J102" s="14"/>
    </row>
    <row r="103" spans="6:10">
      <c r="F103" s="4"/>
      <c r="G103" s="4"/>
    </row>
    <row r="104" spans="6:10">
      <c r="F104" s="4"/>
      <c r="G104" s="4"/>
      <c r="J104" s="14"/>
    </row>
    <row r="105" spans="6:10">
      <c r="F105" s="4"/>
      <c r="G105" s="4"/>
    </row>
    <row r="106" spans="6:10">
      <c r="F106" s="4"/>
      <c r="G106" s="4"/>
      <c r="J106" s="14"/>
    </row>
    <row r="107" spans="6:10">
      <c r="F107" s="4"/>
      <c r="G107" s="4"/>
    </row>
    <row r="108" spans="6:10">
      <c r="F108" s="4"/>
      <c r="G108" s="4"/>
      <c r="J108" s="14"/>
    </row>
    <row r="109" spans="6:10">
      <c r="F109" s="4"/>
      <c r="G109" s="4"/>
    </row>
    <row r="110" spans="6:10">
      <c r="F110" s="4"/>
      <c r="G110" s="4"/>
      <c r="J110" s="14"/>
    </row>
    <row r="111" spans="6:10">
      <c r="F111" s="4"/>
      <c r="G111" s="4"/>
    </row>
    <row r="112" spans="6:10">
      <c r="F112" s="4"/>
      <c r="G112" s="4"/>
      <c r="J112" s="14"/>
    </row>
    <row r="113" spans="6:10">
      <c r="F113" s="4"/>
      <c r="G113" s="4"/>
    </row>
    <row r="114" spans="6:10">
      <c r="F114" s="4"/>
      <c r="G114" s="4"/>
      <c r="J114" s="14"/>
    </row>
    <row r="115" spans="6:10">
      <c r="F115" s="4"/>
      <c r="G115" s="4"/>
    </row>
    <row r="116" spans="6:10">
      <c r="F116" s="4"/>
      <c r="G116" s="4"/>
      <c r="J116" s="14"/>
    </row>
    <row r="117" spans="6:10">
      <c r="F117" s="4"/>
      <c r="G117" s="4"/>
    </row>
    <row r="118" spans="6:10">
      <c r="F118" s="4"/>
      <c r="G118" s="4"/>
      <c r="J118" s="14"/>
    </row>
    <row r="119" spans="6:10">
      <c r="F119" s="4"/>
      <c r="G119" s="4"/>
    </row>
    <row r="120" spans="6:10">
      <c r="F120" s="4"/>
      <c r="G120" s="4"/>
      <c r="J120" s="14"/>
    </row>
    <row r="121" spans="6:10">
      <c r="F121" s="4"/>
      <c r="G121" s="4"/>
    </row>
    <row r="122" spans="6:10">
      <c r="F122" s="4"/>
      <c r="G122" s="4"/>
      <c r="J122" s="14"/>
    </row>
    <row r="123" spans="6:10">
      <c r="F123" s="4"/>
      <c r="G123" s="4"/>
    </row>
    <row r="124" spans="6:10">
      <c r="F124" s="4"/>
      <c r="G124" s="4"/>
      <c r="J124" s="14"/>
    </row>
    <row r="125" spans="6:10">
      <c r="F125" s="4"/>
      <c r="G125" s="4"/>
    </row>
    <row r="126" spans="6:10">
      <c r="F126" s="9"/>
      <c r="G126" s="9"/>
      <c r="J126" s="14"/>
    </row>
    <row r="127" spans="6:10">
      <c r="F127" s="9"/>
      <c r="G127" s="9"/>
    </row>
    <row r="128" spans="6:10">
      <c r="F128" s="4"/>
      <c r="G128" s="4"/>
      <c r="I128" s="4"/>
      <c r="J128" s="4"/>
    </row>
    <row r="129" spans="6:7">
      <c r="F129" s="4"/>
      <c r="G129" s="4"/>
    </row>
    <row r="130" spans="6:7">
      <c r="F130" s="4"/>
      <c r="G130" s="4"/>
    </row>
    <row r="131" spans="6:7">
      <c r="F131" s="4"/>
      <c r="G131" s="4"/>
    </row>
    <row r="132" spans="6:7">
      <c r="F132" s="4"/>
      <c r="G132" s="4"/>
    </row>
    <row r="133" spans="6:7">
      <c r="F133" s="4"/>
      <c r="G133" s="4"/>
    </row>
    <row r="134" spans="6:7">
      <c r="F134" s="4"/>
      <c r="G134" s="4"/>
    </row>
    <row r="135" spans="6:7">
      <c r="F135" s="4"/>
      <c r="G135" s="4"/>
    </row>
    <row r="136" spans="6:7">
      <c r="F136" s="4"/>
      <c r="G136" s="4"/>
    </row>
    <row r="137" spans="6:7">
      <c r="F137" s="4"/>
      <c r="G137" s="4"/>
    </row>
    <row r="138" spans="6:7">
      <c r="F138" s="4"/>
      <c r="G138" s="4"/>
    </row>
    <row r="139" spans="6:7">
      <c r="F139" s="9"/>
      <c r="G139" s="9"/>
    </row>
    <row r="140" spans="6:7">
      <c r="G140" s="9"/>
    </row>
    <row r="141" spans="6:7">
      <c r="G141" s="9"/>
    </row>
    <row r="142" spans="6:7">
      <c r="G142" s="9"/>
    </row>
    <row r="143" spans="6:7">
      <c r="G143" s="9"/>
    </row>
    <row r="144" spans="6:7">
      <c r="G144" s="9"/>
    </row>
    <row r="145" spans="6:7">
      <c r="G145" s="9"/>
    </row>
    <row r="146" spans="6:7">
      <c r="G146" s="9"/>
    </row>
    <row r="147" spans="6:7">
      <c r="F147" s="1"/>
      <c r="G147" s="9"/>
    </row>
    <row r="148" spans="6:7">
      <c r="F148" s="1"/>
      <c r="G148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7"/>
  <sheetViews>
    <sheetView workbookViewId="0">
      <selection activeCell="M13" sqref="M13"/>
    </sheetView>
  </sheetViews>
  <sheetFormatPr defaultRowHeight="11.25"/>
  <cols>
    <col min="1" max="1" width="17.85546875" style="97" bestFit="1" customWidth="1"/>
    <col min="2" max="2" width="10.28515625" style="97" bestFit="1" customWidth="1"/>
    <col min="3" max="16384" width="9.140625" style="97"/>
  </cols>
  <sheetData>
    <row r="1" spans="1:91">
      <c r="B1" s="100">
        <v>34335</v>
      </c>
      <c r="C1" s="100">
        <v>34366</v>
      </c>
      <c r="D1" s="100">
        <v>34394</v>
      </c>
      <c r="E1" s="100">
        <v>34425</v>
      </c>
      <c r="F1" s="100">
        <v>34455</v>
      </c>
      <c r="G1" s="100">
        <v>34486</v>
      </c>
      <c r="H1" s="100">
        <v>34516</v>
      </c>
      <c r="I1" s="100">
        <v>34547</v>
      </c>
      <c r="J1" s="100">
        <v>34578</v>
      </c>
      <c r="K1" s="100">
        <v>34608</v>
      </c>
      <c r="L1" s="100">
        <v>34639</v>
      </c>
      <c r="M1" s="100">
        <v>34669</v>
      </c>
      <c r="N1" s="100">
        <v>34700</v>
      </c>
      <c r="O1" s="100">
        <v>34731</v>
      </c>
      <c r="P1" s="100">
        <v>34759</v>
      </c>
      <c r="Q1" s="100">
        <v>34790</v>
      </c>
      <c r="R1" s="100">
        <v>34820</v>
      </c>
      <c r="S1" s="100">
        <v>34851</v>
      </c>
      <c r="T1" s="100">
        <v>34881</v>
      </c>
      <c r="U1" s="100">
        <v>34912</v>
      </c>
      <c r="V1" s="100">
        <v>34943</v>
      </c>
      <c r="W1" s="100">
        <v>34973</v>
      </c>
      <c r="X1" s="100">
        <v>35004</v>
      </c>
      <c r="Y1" s="100">
        <v>35034</v>
      </c>
      <c r="Z1" s="100">
        <v>35065</v>
      </c>
      <c r="AA1" s="100">
        <v>35096</v>
      </c>
      <c r="AB1" s="100">
        <v>35125</v>
      </c>
      <c r="AC1" s="100">
        <v>35156</v>
      </c>
      <c r="AD1" s="100">
        <v>35186</v>
      </c>
      <c r="AE1" s="100">
        <v>35217</v>
      </c>
      <c r="AF1" s="100">
        <v>35247</v>
      </c>
      <c r="AG1" s="100">
        <v>35278</v>
      </c>
      <c r="AH1" s="100">
        <v>35309</v>
      </c>
      <c r="AI1" s="100">
        <v>35339</v>
      </c>
      <c r="AJ1" s="100">
        <v>35370</v>
      </c>
      <c r="AK1" s="100">
        <v>35400</v>
      </c>
      <c r="AL1" s="100">
        <v>35431</v>
      </c>
      <c r="AM1" s="100">
        <v>35462</v>
      </c>
      <c r="AN1" s="100">
        <v>35490</v>
      </c>
      <c r="AO1" s="100">
        <v>35521</v>
      </c>
      <c r="AP1" s="100">
        <v>35551</v>
      </c>
      <c r="AQ1" s="100">
        <v>35582</v>
      </c>
      <c r="AR1" s="100">
        <v>35613</v>
      </c>
      <c r="AS1" s="100">
        <v>35644</v>
      </c>
      <c r="AT1" s="100">
        <v>35675</v>
      </c>
      <c r="AU1" s="100">
        <v>35706</v>
      </c>
      <c r="AV1" s="100">
        <v>35735</v>
      </c>
      <c r="AW1" s="101">
        <v>35765</v>
      </c>
      <c r="AX1" s="101">
        <v>35796</v>
      </c>
      <c r="AY1" s="101">
        <v>35827</v>
      </c>
      <c r="AZ1" s="101">
        <v>35855</v>
      </c>
      <c r="BA1" s="101">
        <v>35886</v>
      </c>
      <c r="BB1" s="101">
        <v>35916</v>
      </c>
      <c r="BC1" s="101">
        <v>35947</v>
      </c>
      <c r="BD1" s="101">
        <v>35977</v>
      </c>
      <c r="BE1" s="101">
        <v>36008</v>
      </c>
      <c r="BF1" s="101">
        <v>36039</v>
      </c>
      <c r="BG1" s="101">
        <v>36069</v>
      </c>
      <c r="BH1" s="101">
        <v>36100</v>
      </c>
      <c r="BI1" s="101">
        <v>36130</v>
      </c>
      <c r="BJ1" s="101">
        <v>36161</v>
      </c>
      <c r="BK1" s="101">
        <v>36192</v>
      </c>
      <c r="BL1" s="101">
        <v>36220</v>
      </c>
      <c r="BM1" s="101">
        <v>36251</v>
      </c>
      <c r="BN1" s="101">
        <v>36281</v>
      </c>
      <c r="BO1" s="101">
        <v>36312</v>
      </c>
      <c r="BP1" s="101">
        <v>36342</v>
      </c>
      <c r="BQ1" s="101">
        <v>36373</v>
      </c>
      <c r="BR1" s="101">
        <v>36404</v>
      </c>
      <c r="BS1" s="101">
        <v>36434</v>
      </c>
      <c r="BT1" s="101">
        <v>36465</v>
      </c>
      <c r="BU1" s="101">
        <v>36495</v>
      </c>
      <c r="BV1" s="101">
        <v>36526</v>
      </c>
      <c r="BW1" s="101">
        <v>36557</v>
      </c>
      <c r="BX1" s="101">
        <v>36586</v>
      </c>
      <c r="BY1" s="101">
        <v>36617</v>
      </c>
      <c r="BZ1" s="101">
        <v>36647</v>
      </c>
      <c r="CA1" s="101">
        <v>36678</v>
      </c>
      <c r="CB1" s="101">
        <v>36708</v>
      </c>
      <c r="CC1" s="102">
        <v>36739</v>
      </c>
      <c r="CD1" s="102">
        <v>36770</v>
      </c>
      <c r="CE1" s="102">
        <v>36800</v>
      </c>
      <c r="CF1" s="101">
        <v>36831</v>
      </c>
      <c r="CG1" s="101">
        <v>36861</v>
      </c>
      <c r="CH1" s="102">
        <v>36892</v>
      </c>
      <c r="CI1" s="101">
        <v>36923</v>
      </c>
      <c r="CJ1" s="101">
        <v>36951</v>
      </c>
      <c r="CK1" s="102">
        <v>36982</v>
      </c>
      <c r="CL1" s="101">
        <v>37012</v>
      </c>
      <c r="CM1" s="101">
        <v>37043</v>
      </c>
    </row>
    <row r="2" spans="1:91">
      <c r="A2" s="103" t="s">
        <v>28</v>
      </c>
    </row>
    <row r="3" spans="1:91">
      <c r="A3" s="98" t="s">
        <v>17</v>
      </c>
      <c r="B3" s="98">
        <v>1501000</v>
      </c>
      <c r="C3" s="98">
        <v>1536000</v>
      </c>
      <c r="D3" s="98">
        <v>1425000</v>
      </c>
      <c r="E3" s="98">
        <v>1325000</v>
      </c>
      <c r="F3" s="98">
        <v>1252000</v>
      </c>
      <c r="G3" s="98">
        <v>1265000</v>
      </c>
      <c r="H3" s="98">
        <v>1284000</v>
      </c>
      <c r="I3" s="98">
        <v>1267000</v>
      </c>
      <c r="J3" s="98">
        <v>1111000</v>
      </c>
      <c r="K3" s="98">
        <v>1162000</v>
      </c>
      <c r="L3" s="98">
        <v>1205000</v>
      </c>
      <c r="M3" s="98">
        <v>1053000</v>
      </c>
      <c r="N3" s="98">
        <v>1160000</v>
      </c>
      <c r="O3" s="98">
        <v>1177000</v>
      </c>
      <c r="P3" s="98">
        <v>1187000</v>
      </c>
      <c r="Q3" s="98">
        <v>1199000</v>
      </c>
      <c r="R3" s="98">
        <v>1136000</v>
      </c>
      <c r="S3" s="98">
        <v>1020000</v>
      </c>
      <c r="T3" s="98">
        <v>1249000</v>
      </c>
      <c r="U3" s="98">
        <v>1266000</v>
      </c>
      <c r="V3" s="98">
        <v>1284000</v>
      </c>
      <c r="W3" s="98">
        <v>1584000</v>
      </c>
      <c r="X3" s="98">
        <v>1856000</v>
      </c>
      <c r="Y3" s="98">
        <v>1993000</v>
      </c>
      <c r="Z3" s="98">
        <v>2332000</v>
      </c>
      <c r="AA3" s="98">
        <v>2595000</v>
      </c>
      <c r="AB3" s="98">
        <v>2574000</v>
      </c>
      <c r="AC3" s="98">
        <v>2216000</v>
      </c>
      <c r="AD3" s="98">
        <v>1827000</v>
      </c>
      <c r="AE3" s="98">
        <v>1527000</v>
      </c>
      <c r="AF3" s="98">
        <v>1720000</v>
      </c>
      <c r="AG3" s="98">
        <v>1766000</v>
      </c>
      <c r="AH3" s="98">
        <v>1736000</v>
      </c>
      <c r="AI3" s="98">
        <v>1756000</v>
      </c>
      <c r="AJ3" s="98">
        <v>1930000</v>
      </c>
      <c r="AK3" s="98">
        <v>1926000</v>
      </c>
      <c r="AL3" s="98">
        <v>2067000</v>
      </c>
      <c r="AM3" s="98">
        <v>2137000</v>
      </c>
      <c r="AN3" s="98">
        <v>1985000</v>
      </c>
      <c r="AO3" s="98">
        <v>1719000</v>
      </c>
      <c r="AP3" s="98">
        <v>1611000</v>
      </c>
      <c r="AQ3" s="98">
        <v>1558000</v>
      </c>
      <c r="AR3" s="98">
        <v>1680000</v>
      </c>
      <c r="AS3" s="98">
        <v>1760000</v>
      </c>
      <c r="AT3" s="98">
        <v>1602000</v>
      </c>
      <c r="AU3" s="98">
        <v>1555000</v>
      </c>
      <c r="AV3" s="98">
        <v>1747000</v>
      </c>
      <c r="AW3" s="98">
        <v>1749000</v>
      </c>
      <c r="AX3" s="98">
        <v>1915000</v>
      </c>
      <c r="AY3" s="98">
        <v>1820000</v>
      </c>
      <c r="AZ3" s="98">
        <v>1526000</v>
      </c>
      <c r="BA3" s="98">
        <v>1470000</v>
      </c>
      <c r="BB3" s="98">
        <v>1422000</v>
      </c>
      <c r="BC3" s="98">
        <v>1505000</v>
      </c>
      <c r="BD3" s="98">
        <v>1831000</v>
      </c>
      <c r="BE3" s="98">
        <v>1934000</v>
      </c>
      <c r="BF3" s="98">
        <v>1759000</v>
      </c>
      <c r="BG3" s="98">
        <v>1659000</v>
      </c>
      <c r="BH3" s="98">
        <v>1646000</v>
      </c>
      <c r="BI3" s="98">
        <v>1583000</v>
      </c>
      <c r="BJ3" s="98">
        <v>1732000</v>
      </c>
      <c r="BK3" s="98">
        <v>1695000</v>
      </c>
      <c r="BL3" s="98">
        <v>1532000</v>
      </c>
      <c r="BM3" s="98">
        <v>1484000</v>
      </c>
      <c r="BN3" s="98">
        <v>1427000</v>
      </c>
      <c r="BO3" s="98">
        <v>1340000</v>
      </c>
      <c r="BP3" s="98">
        <v>1421000</v>
      </c>
      <c r="BQ3" s="98">
        <v>1446000</v>
      </c>
      <c r="BR3" s="98">
        <v>1258000</v>
      </c>
      <c r="BS3" s="98">
        <v>1138000</v>
      </c>
      <c r="BT3" s="98">
        <v>1192000</v>
      </c>
      <c r="BU3" s="98">
        <v>1151000</v>
      </c>
      <c r="BV3" s="98">
        <v>1295000</v>
      </c>
      <c r="BW3" s="98">
        <v>1281000</v>
      </c>
      <c r="BX3" s="98">
        <v>1175000</v>
      </c>
      <c r="BY3" s="98">
        <v>1219000</v>
      </c>
      <c r="BZ3" s="98">
        <v>1193000</v>
      </c>
      <c r="CA3" s="98">
        <v>1069000</v>
      </c>
      <c r="CB3" s="98">
        <v>1257000</v>
      </c>
      <c r="CC3" s="99">
        <v>1418000</v>
      </c>
      <c r="CD3" s="99">
        <v>1369000</v>
      </c>
      <c r="CE3" s="99">
        <v>1516000</v>
      </c>
      <c r="CF3" s="98">
        <v>1659000</v>
      </c>
      <c r="CG3" s="98">
        <v>1765000</v>
      </c>
      <c r="CH3" s="98">
        <v>1999000</v>
      </c>
      <c r="CI3" s="98">
        <v>2031000</v>
      </c>
      <c r="CJ3" s="98">
        <v>1935000</v>
      </c>
      <c r="CK3" s="98">
        <v>1944000</v>
      </c>
    </row>
    <row r="5" spans="1:91">
      <c r="A5" s="98" t="s">
        <v>20</v>
      </c>
      <c r="B5" s="98">
        <v>560000</v>
      </c>
      <c r="C5" s="98">
        <v>460000</v>
      </c>
      <c r="D5" s="98">
        <v>416000</v>
      </c>
      <c r="E5" s="98">
        <v>361000</v>
      </c>
      <c r="F5" s="98">
        <v>332000</v>
      </c>
      <c r="G5" s="98">
        <v>326000</v>
      </c>
      <c r="H5" s="98">
        <v>358000</v>
      </c>
      <c r="I5" s="98">
        <v>377000</v>
      </c>
      <c r="J5" s="98">
        <v>358000</v>
      </c>
      <c r="K5" s="98">
        <v>367000</v>
      </c>
      <c r="L5" s="98">
        <v>331000</v>
      </c>
      <c r="M5" s="98">
        <v>324000</v>
      </c>
      <c r="N5" s="98">
        <v>416000</v>
      </c>
      <c r="O5" s="98">
        <v>405000</v>
      </c>
      <c r="P5" s="98">
        <v>398000</v>
      </c>
      <c r="Q5" s="98">
        <v>371000</v>
      </c>
      <c r="R5" s="98">
        <v>373000</v>
      </c>
      <c r="S5" s="98">
        <v>356000</v>
      </c>
      <c r="T5" s="98">
        <v>359000</v>
      </c>
      <c r="U5" s="98">
        <v>454000</v>
      </c>
      <c r="V5" s="98">
        <v>481000</v>
      </c>
      <c r="W5" s="98">
        <v>655000</v>
      </c>
      <c r="X5" s="98">
        <v>831000</v>
      </c>
      <c r="Y5" s="98">
        <v>924000</v>
      </c>
      <c r="Z5" s="98">
        <v>1289000</v>
      </c>
      <c r="AA5" s="98">
        <v>1439000</v>
      </c>
      <c r="AB5" s="98">
        <v>1317000</v>
      </c>
      <c r="AC5" s="98">
        <v>1123000</v>
      </c>
      <c r="AD5" s="98">
        <v>873000</v>
      </c>
      <c r="AE5" s="98">
        <v>834000</v>
      </c>
      <c r="AF5" s="98">
        <v>824000</v>
      </c>
      <c r="AG5" s="98">
        <v>947000</v>
      </c>
      <c r="AH5" s="98">
        <v>925000</v>
      </c>
      <c r="AI5" s="98">
        <v>1024000</v>
      </c>
      <c r="AJ5" s="98">
        <v>1095000</v>
      </c>
      <c r="AK5" s="98">
        <v>1049000</v>
      </c>
      <c r="AL5" s="98">
        <v>1120000</v>
      </c>
      <c r="AM5" s="98">
        <v>1113000</v>
      </c>
      <c r="AN5" s="98">
        <v>974000</v>
      </c>
      <c r="AO5" s="98">
        <v>810000</v>
      </c>
      <c r="AP5" s="98">
        <v>784000</v>
      </c>
      <c r="AQ5" s="98">
        <v>670000</v>
      </c>
      <c r="AR5" s="98">
        <v>734000</v>
      </c>
      <c r="AS5" s="98">
        <v>808000</v>
      </c>
      <c r="AT5" s="98">
        <v>807000</v>
      </c>
      <c r="AU5" s="98">
        <v>800000</v>
      </c>
      <c r="AV5" s="98">
        <v>776000</v>
      </c>
      <c r="AW5" s="98">
        <v>888000</v>
      </c>
      <c r="AX5" s="98">
        <v>1045000</v>
      </c>
      <c r="AY5" s="98">
        <v>1073000</v>
      </c>
      <c r="AZ5" s="98">
        <v>885000</v>
      </c>
      <c r="BA5" s="98">
        <v>792000</v>
      </c>
      <c r="BB5" s="98">
        <v>811000</v>
      </c>
      <c r="BC5" s="98">
        <v>972000</v>
      </c>
      <c r="BD5" s="98">
        <v>1164000</v>
      </c>
      <c r="BE5" s="98">
        <v>1304000</v>
      </c>
      <c r="BF5" s="98">
        <v>1306000</v>
      </c>
      <c r="BG5" s="98">
        <v>1165000</v>
      </c>
      <c r="BH5" s="98">
        <v>1041000</v>
      </c>
      <c r="BI5" s="98">
        <v>1000000</v>
      </c>
      <c r="BJ5" s="98">
        <v>1048000</v>
      </c>
      <c r="BK5" s="98">
        <v>968000</v>
      </c>
      <c r="BL5" s="98">
        <v>841000</v>
      </c>
      <c r="BM5" s="98">
        <v>763000</v>
      </c>
      <c r="BN5" s="98">
        <v>750000</v>
      </c>
      <c r="BO5" s="98">
        <v>730000</v>
      </c>
      <c r="BP5" s="98">
        <v>749000</v>
      </c>
      <c r="BQ5" s="98">
        <v>719000</v>
      </c>
      <c r="BR5" s="98">
        <v>721000</v>
      </c>
      <c r="BS5" s="98">
        <v>718000</v>
      </c>
      <c r="BT5" s="98">
        <v>701000</v>
      </c>
      <c r="BU5" s="98">
        <v>664000</v>
      </c>
      <c r="BV5" s="98">
        <v>705000</v>
      </c>
      <c r="BW5" s="98">
        <v>696000</v>
      </c>
      <c r="BX5" s="98">
        <v>694000</v>
      </c>
      <c r="BY5" s="98">
        <v>665000</v>
      </c>
      <c r="BZ5" s="98">
        <v>704000</v>
      </c>
      <c r="CA5" s="98">
        <v>729000</v>
      </c>
      <c r="CB5" s="98">
        <v>743000</v>
      </c>
      <c r="CC5" s="99">
        <v>840000</v>
      </c>
      <c r="CD5" s="99">
        <v>872000</v>
      </c>
      <c r="CE5" s="99">
        <v>920000</v>
      </c>
      <c r="CF5" s="98">
        <v>1072000</v>
      </c>
      <c r="CG5" s="98">
        <v>1241000</v>
      </c>
      <c r="CH5" s="98">
        <v>1464000</v>
      </c>
      <c r="CI5" s="98">
        <v>1569000</v>
      </c>
      <c r="CJ5" s="98">
        <v>1568000</v>
      </c>
      <c r="CK5" s="98">
        <v>1540000</v>
      </c>
    </row>
    <row r="6" spans="1:91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/>
      <c r="BW6" s="98"/>
      <c r="BX6" s="98"/>
      <c r="BY6" s="98"/>
      <c r="BZ6" s="98"/>
      <c r="CA6" s="98"/>
      <c r="CB6" s="98"/>
      <c r="CC6" s="99"/>
      <c r="CD6" s="99"/>
      <c r="CE6" s="99"/>
      <c r="CF6" s="98"/>
      <c r="CG6" s="98"/>
      <c r="CH6" s="98"/>
      <c r="CI6" s="98"/>
      <c r="CJ6" s="98"/>
      <c r="CK6" s="98"/>
    </row>
    <row r="7" spans="1:91">
      <c r="A7" s="103" t="s">
        <v>21</v>
      </c>
    </row>
    <row r="8" spans="1:91">
      <c r="A8" s="98" t="s">
        <v>17</v>
      </c>
      <c r="B8" s="98">
        <v>1673000</v>
      </c>
      <c r="C8" s="98">
        <v>1577000</v>
      </c>
      <c r="D8" s="98">
        <v>1860000</v>
      </c>
      <c r="E8" s="98">
        <v>1786000</v>
      </c>
      <c r="F8" s="98">
        <v>1733000</v>
      </c>
      <c r="G8" s="98">
        <v>1795000</v>
      </c>
      <c r="H8" s="98">
        <v>1806000</v>
      </c>
      <c r="I8" s="98">
        <v>1790000</v>
      </c>
      <c r="J8" s="98">
        <v>1729000</v>
      </c>
      <c r="K8" s="98">
        <v>1678000</v>
      </c>
      <c r="L8" s="98">
        <v>1703000</v>
      </c>
      <c r="M8" s="98">
        <v>1875000</v>
      </c>
      <c r="N8" s="98">
        <v>1754000</v>
      </c>
      <c r="O8" s="98">
        <v>1676000</v>
      </c>
      <c r="P8" s="98">
        <v>1861000</v>
      </c>
      <c r="Q8" s="98">
        <v>1777000</v>
      </c>
      <c r="R8" s="98">
        <v>1783000</v>
      </c>
      <c r="S8" s="98">
        <v>1896000</v>
      </c>
      <c r="T8" s="98">
        <v>1749000</v>
      </c>
      <c r="U8" s="98">
        <v>1793000</v>
      </c>
      <c r="V8" s="98">
        <v>1821000</v>
      </c>
      <c r="W8" s="98">
        <v>1448000</v>
      </c>
      <c r="X8" s="98">
        <v>1381000</v>
      </c>
      <c r="Y8" s="98">
        <v>1532000</v>
      </c>
      <c r="Z8" s="98">
        <v>1374000</v>
      </c>
      <c r="AA8" s="98">
        <v>1338000</v>
      </c>
      <c r="AB8" s="98">
        <v>1580000</v>
      </c>
      <c r="AC8" s="98">
        <v>1915000</v>
      </c>
      <c r="AD8" s="98">
        <v>2044000</v>
      </c>
      <c r="AE8" s="98">
        <v>1971000</v>
      </c>
      <c r="AF8" s="98">
        <v>1722000</v>
      </c>
      <c r="AG8" s="98">
        <v>1793000</v>
      </c>
      <c r="AH8" s="98">
        <v>1723000</v>
      </c>
      <c r="AI8" s="98">
        <v>1785000</v>
      </c>
      <c r="AJ8" s="98">
        <v>1589000</v>
      </c>
      <c r="AK8" s="98">
        <v>1738000</v>
      </c>
      <c r="AL8" s="98">
        <v>1716000</v>
      </c>
      <c r="AM8" s="98">
        <v>1728000</v>
      </c>
      <c r="AN8" s="98">
        <v>1974000</v>
      </c>
      <c r="AO8" s="98">
        <v>2019000</v>
      </c>
      <c r="AP8" s="98">
        <v>1843000</v>
      </c>
      <c r="AQ8" s="98">
        <v>1904000</v>
      </c>
      <c r="AR8" s="98">
        <v>1836000</v>
      </c>
      <c r="AS8" s="98">
        <v>1748000</v>
      </c>
      <c r="AT8" s="98">
        <v>1818000</v>
      </c>
      <c r="AU8" s="98">
        <v>1826000</v>
      </c>
      <c r="AV8" s="98">
        <v>1600000</v>
      </c>
      <c r="AW8" s="98">
        <v>1705000</v>
      </c>
      <c r="AX8" s="98">
        <v>1585000</v>
      </c>
      <c r="AY8" s="98">
        <v>1696000</v>
      </c>
      <c r="AZ8" s="98">
        <v>2043000</v>
      </c>
      <c r="BA8" s="98">
        <v>1779000</v>
      </c>
      <c r="BB8" s="98">
        <v>1732000</v>
      </c>
      <c r="BC8" s="98">
        <v>1647000</v>
      </c>
      <c r="BD8" s="98">
        <v>1574000</v>
      </c>
      <c r="BE8" s="98">
        <v>1599000</v>
      </c>
      <c r="BF8" s="98">
        <v>1800000</v>
      </c>
      <c r="BG8" s="98">
        <v>1834000</v>
      </c>
      <c r="BH8" s="98">
        <v>1705000</v>
      </c>
      <c r="BI8" s="98">
        <v>1871000</v>
      </c>
      <c r="BJ8" s="98">
        <v>1705000</v>
      </c>
      <c r="BK8" s="98">
        <v>1811000</v>
      </c>
      <c r="BL8" s="98">
        <v>2008000</v>
      </c>
      <c r="BM8" s="98">
        <v>1824000</v>
      </c>
      <c r="BN8" s="98">
        <v>1872000</v>
      </c>
      <c r="BO8" s="98">
        <v>1853000</v>
      </c>
      <c r="BP8" s="98">
        <v>1863000</v>
      </c>
      <c r="BQ8" s="98">
        <v>1859000</v>
      </c>
      <c r="BR8" s="98">
        <v>1964000</v>
      </c>
      <c r="BS8" s="98">
        <v>1811000</v>
      </c>
      <c r="BT8" s="98">
        <v>1714000</v>
      </c>
      <c r="BU8" s="98">
        <v>2008000</v>
      </c>
      <c r="BV8" s="98">
        <v>1871000</v>
      </c>
      <c r="BW8" s="98">
        <v>1883000</v>
      </c>
      <c r="BX8" s="98">
        <v>2005000</v>
      </c>
      <c r="BY8" s="98">
        <v>1785000</v>
      </c>
      <c r="BZ8" s="98">
        <v>1848000</v>
      </c>
      <c r="CA8" s="98">
        <v>1945000</v>
      </c>
      <c r="CB8" s="98">
        <v>1876000</v>
      </c>
      <c r="CC8" s="99">
        <v>1816000</v>
      </c>
      <c r="CD8" s="99">
        <v>1875000</v>
      </c>
      <c r="CE8" s="99">
        <v>1714000</v>
      </c>
      <c r="CF8" s="98">
        <v>1646000</v>
      </c>
      <c r="CG8" s="98">
        <v>1616000</v>
      </c>
      <c r="CH8" s="98">
        <v>1615000</v>
      </c>
      <c r="CI8" s="98">
        <v>1604000</v>
      </c>
      <c r="CJ8" s="98">
        <v>1787000</v>
      </c>
      <c r="CK8" s="98">
        <v>1713000</v>
      </c>
    </row>
    <row r="10" spans="1:91">
      <c r="A10" s="98" t="s">
        <v>33</v>
      </c>
      <c r="B10" s="98">
        <v>2270000</v>
      </c>
      <c r="C10" s="98">
        <v>2157000</v>
      </c>
      <c r="D10" s="98">
        <v>2497000</v>
      </c>
      <c r="E10" s="98">
        <v>2408000</v>
      </c>
      <c r="F10" s="98">
        <v>2368000</v>
      </c>
      <c r="G10" s="98">
        <v>2414000</v>
      </c>
      <c r="H10" s="98">
        <v>2383000</v>
      </c>
      <c r="I10" s="98">
        <v>2407000</v>
      </c>
      <c r="J10" s="98">
        <v>2344000</v>
      </c>
      <c r="K10" s="98">
        <v>2264000</v>
      </c>
      <c r="L10" s="98">
        <v>2345000</v>
      </c>
      <c r="M10" s="98">
        <v>2555000</v>
      </c>
      <c r="N10" s="98">
        <v>2325000</v>
      </c>
      <c r="O10" s="98">
        <v>2311000</v>
      </c>
      <c r="P10" s="98">
        <v>2514000</v>
      </c>
      <c r="Q10" s="98">
        <v>2378000</v>
      </c>
      <c r="R10" s="98">
        <v>2418000</v>
      </c>
      <c r="S10" s="98">
        <v>2551000</v>
      </c>
      <c r="T10" s="98">
        <v>2337000</v>
      </c>
      <c r="U10" s="98">
        <v>2364000</v>
      </c>
      <c r="V10" s="98">
        <v>2459000</v>
      </c>
      <c r="W10" s="98">
        <v>1921000</v>
      </c>
      <c r="X10" s="98">
        <v>1801000</v>
      </c>
      <c r="Y10" s="98">
        <v>1990000</v>
      </c>
      <c r="Z10" s="98">
        <v>1768000</v>
      </c>
      <c r="AA10" s="98">
        <v>1793000</v>
      </c>
      <c r="AB10" s="98">
        <v>2233000</v>
      </c>
      <c r="AC10" s="98">
        <v>2642000</v>
      </c>
      <c r="AD10" s="98">
        <v>2929000</v>
      </c>
      <c r="AE10" s="98">
        <v>2687000</v>
      </c>
      <c r="AF10" s="98">
        <v>2430000</v>
      </c>
      <c r="AG10" s="98">
        <v>2370000</v>
      </c>
      <c r="AH10" s="98">
        <v>2424000</v>
      </c>
      <c r="AI10" s="98">
        <v>2373000</v>
      </c>
      <c r="AJ10" s="98">
        <v>2123000</v>
      </c>
      <c r="AK10" s="98">
        <v>2466000</v>
      </c>
      <c r="AL10" s="98">
        <v>2339000</v>
      </c>
      <c r="AM10" s="98">
        <v>2347000</v>
      </c>
      <c r="AN10" s="98">
        <v>2819000</v>
      </c>
      <c r="AO10" s="98">
        <v>2825000</v>
      </c>
      <c r="AP10" s="98">
        <v>2505000</v>
      </c>
      <c r="AQ10" s="98">
        <v>2664000</v>
      </c>
      <c r="AR10" s="98">
        <v>2502000</v>
      </c>
      <c r="AS10" s="98">
        <v>2394000</v>
      </c>
      <c r="AT10" s="98">
        <v>2544000</v>
      </c>
      <c r="AU10" s="98">
        <v>2506000</v>
      </c>
      <c r="AV10" s="98">
        <v>2190000</v>
      </c>
      <c r="AW10" s="98">
        <v>2270000</v>
      </c>
      <c r="AX10" s="98">
        <v>2123000</v>
      </c>
      <c r="AY10" s="98">
        <v>2343000</v>
      </c>
      <c r="AZ10" s="98">
        <v>2931000</v>
      </c>
      <c r="BA10" s="98">
        <v>2500000</v>
      </c>
      <c r="BB10" s="98">
        <v>2389000</v>
      </c>
      <c r="BC10" s="98">
        <v>2151000</v>
      </c>
      <c r="BD10" s="98">
        <v>2089000</v>
      </c>
      <c r="BE10" s="98">
        <v>2120000</v>
      </c>
      <c r="BF10" s="98">
        <v>2454000</v>
      </c>
      <c r="BG10" s="98">
        <v>2657000</v>
      </c>
      <c r="BH10" s="98">
        <v>2505000</v>
      </c>
      <c r="BI10" s="98">
        <v>2637000</v>
      </c>
      <c r="BJ10" s="98">
        <v>2377000</v>
      </c>
      <c r="BK10" s="98">
        <v>2575000</v>
      </c>
      <c r="BL10" s="98">
        <v>2811000</v>
      </c>
      <c r="BM10" s="98">
        <v>2558000</v>
      </c>
      <c r="BN10" s="98">
        <v>2614000</v>
      </c>
      <c r="BO10" s="98">
        <v>2576000</v>
      </c>
      <c r="BP10" s="98">
        <v>2559000</v>
      </c>
      <c r="BQ10" s="98">
        <v>2572000</v>
      </c>
      <c r="BR10" s="98">
        <v>2686000</v>
      </c>
      <c r="BS10" s="98">
        <v>2558000</v>
      </c>
      <c r="BT10" s="98">
        <v>2438000</v>
      </c>
      <c r="BU10" s="98">
        <v>2778000</v>
      </c>
      <c r="BV10" s="98">
        <v>2552000</v>
      </c>
      <c r="BW10" s="98">
        <v>2550000</v>
      </c>
      <c r="BX10" s="98">
        <v>2722000</v>
      </c>
      <c r="BY10" s="98">
        <v>2526000</v>
      </c>
      <c r="BZ10" s="98">
        <v>2555000</v>
      </c>
      <c r="CA10" s="98">
        <v>2640000</v>
      </c>
      <c r="CB10" s="98">
        <v>2633000</v>
      </c>
      <c r="CC10" s="99">
        <v>2476000</v>
      </c>
      <c r="CD10" s="99">
        <v>2532000</v>
      </c>
      <c r="CE10" s="99">
        <v>2407000</v>
      </c>
      <c r="CF10" s="98">
        <v>2201000</v>
      </c>
      <c r="CG10" s="98">
        <v>2189000</v>
      </c>
      <c r="CH10" s="98">
        <v>2120000</v>
      </c>
      <c r="CI10" s="98">
        <v>2182000</v>
      </c>
      <c r="CJ10" s="98">
        <v>2525000</v>
      </c>
      <c r="CK10" s="98">
        <v>2424000</v>
      </c>
    </row>
    <row r="12" spans="1:91">
      <c r="A12" s="103" t="s">
        <v>5</v>
      </c>
    </row>
    <row r="13" spans="1:91">
      <c r="A13" s="98" t="s">
        <v>17</v>
      </c>
      <c r="B13" s="98">
        <v>1761000</v>
      </c>
      <c r="C13" s="98">
        <v>1612000</v>
      </c>
      <c r="D13" s="98">
        <v>1750000</v>
      </c>
      <c r="E13" s="98">
        <v>1686000</v>
      </c>
      <c r="F13" s="98">
        <v>1659000</v>
      </c>
      <c r="G13" s="98">
        <v>1809000</v>
      </c>
      <c r="H13" s="98">
        <v>1825000</v>
      </c>
      <c r="I13" s="98">
        <v>1773000</v>
      </c>
      <c r="J13" s="98">
        <v>1573000</v>
      </c>
      <c r="K13" s="98">
        <v>1729000</v>
      </c>
      <c r="L13" s="98">
        <v>1746000</v>
      </c>
      <c r="M13" s="98">
        <v>1723000</v>
      </c>
      <c r="N13" s="98">
        <v>1861000</v>
      </c>
      <c r="O13" s="98">
        <v>1694000</v>
      </c>
      <c r="P13" s="98">
        <v>1871000</v>
      </c>
      <c r="Q13" s="98">
        <v>1789000</v>
      </c>
      <c r="R13" s="98">
        <v>1720000</v>
      </c>
      <c r="S13" s="98">
        <v>1780000</v>
      </c>
      <c r="T13" s="98">
        <v>1978000</v>
      </c>
      <c r="U13" s="98">
        <v>1810000</v>
      </c>
      <c r="V13" s="98">
        <v>1839000</v>
      </c>
      <c r="W13" s="98">
        <v>1749000</v>
      </c>
      <c r="X13" s="98">
        <v>1652000</v>
      </c>
      <c r="Y13" s="98">
        <v>1670000</v>
      </c>
      <c r="Z13" s="98">
        <v>1712000</v>
      </c>
      <c r="AA13" s="98">
        <v>1601000</v>
      </c>
      <c r="AB13" s="98">
        <v>1560000</v>
      </c>
      <c r="AC13" s="98">
        <v>1556000</v>
      </c>
      <c r="AD13" s="98">
        <v>1655000</v>
      </c>
      <c r="AE13" s="98">
        <v>1671000</v>
      </c>
      <c r="AF13" s="98">
        <v>1915000</v>
      </c>
      <c r="AG13" s="98">
        <v>1839000</v>
      </c>
      <c r="AH13" s="98">
        <v>1693000</v>
      </c>
      <c r="AI13" s="98">
        <v>1805000</v>
      </c>
      <c r="AJ13" s="98">
        <v>1763000</v>
      </c>
      <c r="AK13" s="98">
        <v>1734000</v>
      </c>
      <c r="AL13" s="98">
        <v>1857000</v>
      </c>
      <c r="AM13" s="98">
        <v>1798000</v>
      </c>
      <c r="AN13" s="98">
        <v>1822000</v>
      </c>
      <c r="AO13" s="98">
        <v>1787000</v>
      </c>
      <c r="AP13" s="98">
        <v>1736000</v>
      </c>
      <c r="AQ13" s="98">
        <v>1834000</v>
      </c>
      <c r="AR13" s="98">
        <v>1957000</v>
      </c>
      <c r="AS13" s="98">
        <v>1830000</v>
      </c>
      <c r="AT13" s="98">
        <v>1661000</v>
      </c>
      <c r="AU13" s="98">
        <v>1787000</v>
      </c>
      <c r="AV13" s="98">
        <v>1787000</v>
      </c>
      <c r="AW13" s="98">
        <v>1707000</v>
      </c>
      <c r="AX13" s="98">
        <v>1748000</v>
      </c>
      <c r="AY13" s="98">
        <v>1601000</v>
      </c>
      <c r="AZ13" s="98">
        <v>1747000</v>
      </c>
      <c r="BA13" s="98">
        <v>1719000</v>
      </c>
      <c r="BB13" s="98">
        <v>1691000</v>
      </c>
      <c r="BC13" s="98">
        <v>1732000</v>
      </c>
      <c r="BD13" s="98">
        <v>1884000</v>
      </c>
      <c r="BE13" s="98">
        <v>1690000</v>
      </c>
      <c r="BF13" s="98">
        <v>1625000</v>
      </c>
      <c r="BG13" s="98">
        <v>1625000</v>
      </c>
      <c r="BH13" s="98">
        <v>1690000</v>
      </c>
      <c r="BI13" s="98">
        <v>1806000</v>
      </c>
      <c r="BJ13" s="98">
        <v>1854000</v>
      </c>
      <c r="BK13" s="98">
        <v>1774000</v>
      </c>
      <c r="BL13" s="98">
        <v>1845000</v>
      </c>
      <c r="BM13" s="98">
        <v>1775000</v>
      </c>
      <c r="BN13" s="98">
        <v>1809000</v>
      </c>
      <c r="BO13" s="98">
        <v>1786000</v>
      </c>
      <c r="BP13" s="98">
        <v>1945000</v>
      </c>
      <c r="BQ13" s="98">
        <v>1868000</v>
      </c>
      <c r="BR13" s="98">
        <v>1776000</v>
      </c>
      <c r="BS13" s="98">
        <v>1687000</v>
      </c>
      <c r="BT13" s="98">
        <v>1764000</v>
      </c>
      <c r="BU13" s="98">
        <v>1959000</v>
      </c>
      <c r="BV13" s="98">
        <v>2015000</v>
      </c>
      <c r="BW13" s="98">
        <v>1870000</v>
      </c>
      <c r="BX13" s="98">
        <v>1914000</v>
      </c>
      <c r="BY13" s="98">
        <v>1829000</v>
      </c>
      <c r="BZ13" s="98">
        <v>1836000</v>
      </c>
      <c r="CA13" s="98">
        <v>1818000</v>
      </c>
      <c r="CB13" s="98">
        <v>2062000</v>
      </c>
      <c r="CC13" s="99">
        <v>1977000</v>
      </c>
      <c r="CD13" s="99">
        <v>1827000</v>
      </c>
      <c r="CE13" s="99">
        <v>1843000</v>
      </c>
      <c r="CF13" s="98">
        <v>1781000</v>
      </c>
      <c r="CG13" s="98">
        <v>1716000</v>
      </c>
      <c r="CH13" s="98">
        <v>1849000</v>
      </c>
      <c r="CI13" s="98">
        <v>1635000</v>
      </c>
      <c r="CJ13" s="98">
        <v>1693000</v>
      </c>
      <c r="CK13" s="98">
        <v>1721000</v>
      </c>
    </row>
    <row r="15" spans="1:91">
      <c r="A15" s="98" t="s">
        <v>33</v>
      </c>
      <c r="B15" s="98">
        <v>2265000</v>
      </c>
      <c r="C15" s="98">
        <v>2041000</v>
      </c>
      <c r="D15" s="98">
        <v>2311000</v>
      </c>
      <c r="E15" s="98">
        <v>2205000</v>
      </c>
      <c r="F15" s="98">
        <v>2216000</v>
      </c>
      <c r="G15" s="98">
        <v>2371000</v>
      </c>
      <c r="H15" s="98">
        <v>2382000</v>
      </c>
      <c r="I15" s="98">
        <v>2361000</v>
      </c>
      <c r="J15" s="98">
        <v>2119000</v>
      </c>
      <c r="K15" s="98">
        <v>2275000</v>
      </c>
      <c r="L15" s="98">
        <v>2301000</v>
      </c>
      <c r="M15" s="98">
        <v>2332000</v>
      </c>
      <c r="N15" s="98">
        <v>2475000</v>
      </c>
      <c r="O15" s="98">
        <v>2270000</v>
      </c>
      <c r="P15" s="98">
        <v>2466000</v>
      </c>
      <c r="Q15" s="98">
        <v>2312000</v>
      </c>
      <c r="R15" s="98">
        <v>2306000</v>
      </c>
      <c r="S15" s="98">
        <v>2362000</v>
      </c>
      <c r="T15" s="98">
        <v>2520000</v>
      </c>
      <c r="U15" s="98">
        <v>2426000</v>
      </c>
      <c r="V15" s="98">
        <v>2453000</v>
      </c>
      <c r="W15" s="98">
        <v>2345000</v>
      </c>
      <c r="X15" s="98">
        <v>2199000</v>
      </c>
      <c r="Y15" s="98">
        <v>2170000</v>
      </c>
      <c r="Z15" s="98">
        <v>2345000</v>
      </c>
      <c r="AA15" s="98">
        <v>2156000</v>
      </c>
      <c r="AB15" s="98">
        <v>2040000</v>
      </c>
      <c r="AC15" s="98">
        <v>2039000</v>
      </c>
      <c r="AD15" s="98">
        <v>2240000</v>
      </c>
      <c r="AE15" s="98">
        <v>2298000</v>
      </c>
      <c r="AF15" s="98">
        <v>2563000</v>
      </c>
      <c r="AG15" s="98">
        <v>2489000</v>
      </c>
      <c r="AH15" s="98">
        <v>2322000</v>
      </c>
      <c r="AI15" s="98">
        <v>2441000</v>
      </c>
      <c r="AJ15" s="98">
        <v>2318000</v>
      </c>
      <c r="AK15" s="98">
        <v>2366000</v>
      </c>
      <c r="AL15" s="98">
        <v>2500000</v>
      </c>
      <c r="AM15" s="98">
        <v>2361000</v>
      </c>
      <c r="AN15" s="98">
        <v>2478000</v>
      </c>
      <c r="AO15" s="98">
        <v>2346000</v>
      </c>
      <c r="AP15" s="98">
        <v>2320000</v>
      </c>
      <c r="AQ15" s="98">
        <v>2447000</v>
      </c>
      <c r="AR15" s="98">
        <v>2638000</v>
      </c>
      <c r="AS15" s="98">
        <v>2498000</v>
      </c>
      <c r="AT15" s="98">
        <v>2336000</v>
      </c>
      <c r="AU15" s="98">
        <v>2402000</v>
      </c>
      <c r="AV15" s="98">
        <v>2408000</v>
      </c>
      <c r="AW15" s="98">
        <v>2352000</v>
      </c>
      <c r="AX15" s="98">
        <v>2451000</v>
      </c>
      <c r="AY15" s="98">
        <v>2259000</v>
      </c>
      <c r="AZ15" s="98">
        <v>2451000</v>
      </c>
      <c r="BA15" s="98">
        <v>2348000</v>
      </c>
      <c r="BB15" s="98">
        <v>2356000</v>
      </c>
      <c r="BC15" s="98">
        <v>2378000</v>
      </c>
      <c r="BD15" s="98">
        <v>2553000</v>
      </c>
      <c r="BE15" s="98">
        <v>2330000</v>
      </c>
      <c r="BF15" s="98">
        <v>2281000</v>
      </c>
      <c r="BG15" s="98">
        <v>2274000</v>
      </c>
      <c r="BH15" s="98">
        <v>2365000</v>
      </c>
      <c r="BI15" s="98">
        <v>2523000</v>
      </c>
      <c r="BJ15" s="98">
        <v>2575000</v>
      </c>
      <c r="BK15" s="98">
        <v>2461000</v>
      </c>
      <c r="BL15" s="98">
        <v>2521000</v>
      </c>
      <c r="BM15" s="98">
        <v>2436000</v>
      </c>
      <c r="BN15" s="98">
        <v>2537000</v>
      </c>
      <c r="BO15" s="98">
        <v>2489000</v>
      </c>
      <c r="BP15" s="98">
        <v>2660000</v>
      </c>
      <c r="BQ15" s="98">
        <v>2569000</v>
      </c>
      <c r="BR15" s="98">
        <v>2469000</v>
      </c>
      <c r="BS15" s="98">
        <v>2445000</v>
      </c>
      <c r="BT15" s="98">
        <v>2478000</v>
      </c>
      <c r="BU15" s="98">
        <v>2694000</v>
      </c>
      <c r="BV15" s="98">
        <v>2736000</v>
      </c>
      <c r="BW15" s="98">
        <v>2531000</v>
      </c>
      <c r="BX15" s="98">
        <v>2626000</v>
      </c>
      <c r="BY15" s="98">
        <v>2542000</v>
      </c>
      <c r="BZ15" s="98">
        <v>2586000</v>
      </c>
      <c r="CA15" s="98">
        <v>2549000</v>
      </c>
      <c r="CB15" s="98">
        <f>CB13+CB5</f>
        <v>2805000</v>
      </c>
      <c r="CC15" s="99">
        <v>2729000</v>
      </c>
      <c r="CD15" s="99">
        <f t="shared" ref="CD15:CK15" si="0">CD13+CD5</f>
        <v>2699000</v>
      </c>
      <c r="CE15" s="99">
        <f t="shared" si="0"/>
        <v>2763000</v>
      </c>
      <c r="CF15" s="98">
        <f t="shared" si="0"/>
        <v>2853000</v>
      </c>
      <c r="CG15" s="98">
        <f t="shared" si="0"/>
        <v>2957000</v>
      </c>
      <c r="CH15" s="98">
        <f t="shared" si="0"/>
        <v>3313000</v>
      </c>
      <c r="CI15" s="98">
        <f t="shared" si="0"/>
        <v>3204000</v>
      </c>
      <c r="CJ15" s="98">
        <f t="shared" si="0"/>
        <v>3261000</v>
      </c>
      <c r="CK15" s="98">
        <f t="shared" si="0"/>
        <v>3261000</v>
      </c>
    </row>
    <row r="17" spans="1:74">
      <c r="A17" s="103" t="s">
        <v>143</v>
      </c>
      <c r="B17" s="104">
        <v>1548</v>
      </c>
      <c r="C17" s="104">
        <v>272</v>
      </c>
      <c r="D17" s="104">
        <v>283</v>
      </c>
      <c r="E17" s="104">
        <v>1630</v>
      </c>
      <c r="F17" s="104">
        <v>299</v>
      </c>
      <c r="G17" s="104">
        <v>331</v>
      </c>
      <c r="H17" s="104">
        <v>1757</v>
      </c>
      <c r="I17" s="104">
        <v>330</v>
      </c>
      <c r="J17" s="104">
        <v>321</v>
      </c>
      <c r="K17" s="104">
        <v>1745</v>
      </c>
      <c r="L17" s="104">
        <v>1774</v>
      </c>
      <c r="M17" s="104">
        <v>1816</v>
      </c>
      <c r="N17" s="104">
        <v>1851</v>
      </c>
      <c r="O17" s="104">
        <v>1875</v>
      </c>
      <c r="P17" s="104">
        <v>1944</v>
      </c>
      <c r="Q17" s="104">
        <v>2001</v>
      </c>
      <c r="R17" s="104">
        <v>1987</v>
      </c>
      <c r="S17" s="104">
        <v>2155</v>
      </c>
      <c r="T17" s="104">
        <v>2165</v>
      </c>
      <c r="U17" s="104">
        <v>2049</v>
      </c>
      <c r="V17" s="104">
        <v>1954</v>
      </c>
      <c r="W17" s="104">
        <v>1874</v>
      </c>
      <c r="X17" s="104">
        <v>1874</v>
      </c>
      <c r="Y17" s="104">
        <v>1739</v>
      </c>
      <c r="Z17" s="104">
        <v>1552</v>
      </c>
      <c r="AA17" s="104">
        <v>1651</v>
      </c>
      <c r="AB17" s="104">
        <v>1856</v>
      </c>
      <c r="AC17" s="104">
        <v>1872</v>
      </c>
      <c r="AD17" s="104">
        <v>1896</v>
      </c>
      <c r="AE17" s="104">
        <v>1952</v>
      </c>
      <c r="AF17" s="104">
        <v>1948</v>
      </c>
      <c r="AG17" s="104">
        <v>1850</v>
      </c>
      <c r="AH17" s="104">
        <v>1804</v>
      </c>
      <c r="AI17" s="104">
        <v>1791</v>
      </c>
      <c r="AJ17" s="104">
        <v>1915</v>
      </c>
      <c r="AK17" s="104">
        <v>1856</v>
      </c>
      <c r="AL17" s="104">
        <v>1783</v>
      </c>
      <c r="AM17" s="104">
        <v>1942</v>
      </c>
      <c r="AN17" s="104">
        <v>2011</v>
      </c>
      <c r="AO17" s="104">
        <v>2020</v>
      </c>
      <c r="AP17" s="104">
        <v>2019</v>
      </c>
      <c r="AQ17" s="104">
        <v>2005</v>
      </c>
      <c r="AR17" s="104">
        <v>2055</v>
      </c>
      <c r="AS17" s="104">
        <v>1996</v>
      </c>
      <c r="AT17" s="104">
        <v>1847</v>
      </c>
      <c r="AU17" s="104">
        <v>1811</v>
      </c>
      <c r="AV17" s="104">
        <v>1761</v>
      </c>
      <c r="AW17" s="104">
        <v>1852</v>
      </c>
      <c r="AX17" s="104">
        <v>2014</v>
      </c>
      <c r="AY17" s="104">
        <v>2121</v>
      </c>
      <c r="AZ17" s="104">
        <v>2044</v>
      </c>
      <c r="BA17" s="104">
        <v>2118</v>
      </c>
      <c r="BB17" s="104">
        <v>2149</v>
      </c>
      <c r="BC17" s="104">
        <v>2021</v>
      </c>
      <c r="BD17" s="104">
        <v>1959</v>
      </c>
      <c r="BE17" s="104">
        <v>1920</v>
      </c>
      <c r="BF17" s="104">
        <v>1916</v>
      </c>
      <c r="BG17" s="104">
        <v>1994</v>
      </c>
      <c r="BH17" s="104">
        <v>2021</v>
      </c>
      <c r="BI17" s="104">
        <v>2033</v>
      </c>
      <c r="BJ17" s="104">
        <v>2022</v>
      </c>
      <c r="BK17" s="104">
        <v>2065</v>
      </c>
      <c r="BL17" s="104">
        <v>2060</v>
      </c>
      <c r="BM17" s="104">
        <v>2108</v>
      </c>
      <c r="BN17" s="104">
        <v>2094</v>
      </c>
      <c r="BO17" s="104">
        <v>2113</v>
      </c>
      <c r="BP17" s="104">
        <v>2025</v>
      </c>
      <c r="BQ17" s="104">
        <v>2070</v>
      </c>
      <c r="BR17" s="104">
        <v>2068</v>
      </c>
      <c r="BS17" s="104">
        <v>1996</v>
      </c>
      <c r="BT17" s="104">
        <v>1951</v>
      </c>
      <c r="BU17" s="104">
        <v>2036</v>
      </c>
      <c r="BV17" s="104">
        <v>1904</v>
      </c>
    </row>
    <row r="18" spans="1:74">
      <c r="A18" s="103" t="s">
        <v>121</v>
      </c>
    </row>
    <row r="19" spans="1:74">
      <c r="A19" s="103"/>
    </row>
    <row r="20" spans="1:74">
      <c r="B20" s="105" t="s">
        <v>131</v>
      </c>
      <c r="C20" s="105" t="s">
        <v>132</v>
      </c>
      <c r="D20" s="105" t="s">
        <v>133</v>
      </c>
      <c r="E20" s="105" t="s">
        <v>134</v>
      </c>
      <c r="F20" s="105" t="s">
        <v>135</v>
      </c>
      <c r="G20" s="105" t="s">
        <v>136</v>
      </c>
      <c r="H20" s="105" t="s">
        <v>137</v>
      </c>
      <c r="I20" s="105" t="s">
        <v>138</v>
      </c>
      <c r="J20" s="105" t="s">
        <v>139</v>
      </c>
      <c r="K20" s="105" t="s">
        <v>140</v>
      </c>
      <c r="L20" s="105" t="s">
        <v>141</v>
      </c>
      <c r="M20" s="105" t="s">
        <v>142</v>
      </c>
    </row>
    <row r="21" spans="1:74">
      <c r="A21" s="103" t="s">
        <v>28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</row>
    <row r="22" spans="1:74">
      <c r="A22" s="98" t="s">
        <v>17</v>
      </c>
      <c r="B22" s="106">
        <f>AVERAGE(B3,N3,Z3,AL3,AX3,BJ3,BV3,CH3)</f>
        <v>1750125</v>
      </c>
      <c r="C22" s="106">
        <f>AVERAGE(C3,O3,AA3,AM3,AY3,BK3,BW3,CI3)</f>
        <v>1784000</v>
      </c>
      <c r="D22" s="106">
        <f>AVERAGE(D3,P3,AB3,AN3,AZ3,BL3,BX3,CJ3)</f>
        <v>1667375</v>
      </c>
      <c r="E22" s="106">
        <f>AVERAGE(E3,Q3,AC3,AO3,BA3,BM3,BY3,CK3)</f>
        <v>1572000</v>
      </c>
      <c r="F22" s="106">
        <f t="shared" ref="F22:M22" si="1">AVERAGE(F3,R3,AD3,AP3,BB3,BN3,BZ3)</f>
        <v>1409714.2857142857</v>
      </c>
      <c r="G22" s="106">
        <f t="shared" si="1"/>
        <v>1326285.7142857143</v>
      </c>
      <c r="H22" s="106">
        <f t="shared" si="1"/>
        <v>1491714.2857142857</v>
      </c>
      <c r="I22" s="106">
        <f t="shared" si="1"/>
        <v>1551000</v>
      </c>
      <c r="J22" s="106">
        <f t="shared" si="1"/>
        <v>1445571.4285714286</v>
      </c>
      <c r="K22" s="106">
        <f t="shared" si="1"/>
        <v>1481428.5714285714</v>
      </c>
      <c r="L22" s="106">
        <f t="shared" si="1"/>
        <v>1605000</v>
      </c>
      <c r="M22" s="106">
        <f t="shared" si="1"/>
        <v>1602857.142857143</v>
      </c>
    </row>
    <row r="23" spans="1:74"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</row>
    <row r="24" spans="1:74">
      <c r="A24" s="98" t="s">
        <v>20</v>
      </c>
      <c r="B24" s="106">
        <f>AVERAGE(B5,N5,Z5,AL5,AX5,BJ5,BV5,CH5)</f>
        <v>955875</v>
      </c>
      <c r="C24" s="106">
        <f>AVERAGE(C5,O5,AA5,AM5,AY5,BK5,BW5,CI5)</f>
        <v>965375</v>
      </c>
      <c r="D24" s="106">
        <f>AVERAGE(D5,P5,AB5,AN5,AZ5,BL5,BX5,CJ5)</f>
        <v>886625</v>
      </c>
      <c r="E24" s="106">
        <f>AVERAGE(E5,Q5,AC5,AO5,BA5,BM5,BY5,CK5)</f>
        <v>803125</v>
      </c>
      <c r="F24" s="106">
        <f t="shared" ref="F24:M24" si="2">AVERAGE(F5,R5,AD5,AP5,BB5,BN5,BZ5)</f>
        <v>661000</v>
      </c>
      <c r="G24" s="106">
        <f t="shared" si="2"/>
        <v>659571.42857142852</v>
      </c>
      <c r="H24" s="106">
        <f t="shared" si="2"/>
        <v>704428.57142857148</v>
      </c>
      <c r="I24" s="106">
        <f t="shared" si="2"/>
        <v>778428.57142857148</v>
      </c>
      <c r="J24" s="106">
        <f t="shared" si="2"/>
        <v>781428.57142857148</v>
      </c>
      <c r="K24" s="106">
        <f t="shared" si="2"/>
        <v>807000</v>
      </c>
      <c r="L24" s="106">
        <f t="shared" si="2"/>
        <v>835285.71428571432</v>
      </c>
      <c r="M24" s="106">
        <f t="shared" si="2"/>
        <v>870000</v>
      </c>
    </row>
    <row r="25" spans="1:74">
      <c r="A25" s="98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</row>
    <row r="26" spans="1:74">
      <c r="A26" s="103" t="s">
        <v>21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</row>
    <row r="27" spans="1:74">
      <c r="A27" s="98" t="s">
        <v>17</v>
      </c>
      <c r="B27" s="106">
        <f>AVERAGE(B8,N8,Z8,AL8,AX8,BJ8,BV8,CH8)</f>
        <v>1661625</v>
      </c>
      <c r="C27" s="106">
        <f>AVERAGE(C8,O8,AA8,AM8,AY8,BK8,BW8,CI8)</f>
        <v>1664125</v>
      </c>
      <c r="D27" s="106">
        <f>AVERAGE(D8,P8,AB8,AN8,AZ8,BL8,BX8,CJ8)</f>
        <v>1889750</v>
      </c>
      <c r="E27" s="106">
        <f>AVERAGE(E8,Q8,AC8,AO8,BA8,BM8,BY8,CK8)</f>
        <v>1824750</v>
      </c>
      <c r="F27" s="106">
        <f t="shared" ref="F27:M27" si="3">AVERAGE(F8,R8,AD8,AP8,BB8,BN8,BZ8)</f>
        <v>1836428.5714285714</v>
      </c>
      <c r="G27" s="106">
        <f t="shared" si="3"/>
        <v>1858714.2857142857</v>
      </c>
      <c r="H27" s="106">
        <f t="shared" si="3"/>
        <v>1775142.857142857</v>
      </c>
      <c r="I27" s="106">
        <f t="shared" si="3"/>
        <v>1771142.857142857</v>
      </c>
      <c r="J27" s="106">
        <f t="shared" si="3"/>
        <v>1818571.4285714286</v>
      </c>
      <c r="K27" s="106">
        <f t="shared" si="3"/>
        <v>1728000</v>
      </c>
      <c r="L27" s="106">
        <f t="shared" si="3"/>
        <v>1619714.2857142857</v>
      </c>
      <c r="M27" s="106">
        <f t="shared" si="3"/>
        <v>1763571.4285714286</v>
      </c>
    </row>
    <row r="28" spans="1:74"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</row>
    <row r="29" spans="1:74">
      <c r="A29" s="98" t="s">
        <v>33</v>
      </c>
      <c r="B29" s="106">
        <f>AVERAGE(B10,N10,Z10,AL10,AX10,BJ10,BV10,CH10)</f>
        <v>2234250</v>
      </c>
      <c r="C29" s="106">
        <f>AVERAGE(C10,O10,AA10,AM10,AY10,BK10,BW10,CI10)</f>
        <v>2282250</v>
      </c>
      <c r="D29" s="106">
        <f>AVERAGE(D10,P10,AB10,AN10,AZ10,BL10,BX10,CJ10)</f>
        <v>2631500</v>
      </c>
      <c r="E29" s="106">
        <f>AVERAGE(E10,Q10,AC10,AO10,BA10,BM10,BY10,CK10)</f>
        <v>2532625</v>
      </c>
      <c r="F29" s="106">
        <f t="shared" ref="F29:M29" si="4">AVERAGE(F10,R10,AD10,AP10,BB10,BN10,BZ10)</f>
        <v>2539714.2857142859</v>
      </c>
      <c r="G29" s="106">
        <f t="shared" si="4"/>
        <v>2526142.8571428573</v>
      </c>
      <c r="H29" s="106">
        <f t="shared" si="4"/>
        <v>2419000</v>
      </c>
      <c r="I29" s="106">
        <f t="shared" si="4"/>
        <v>2386142.8571428573</v>
      </c>
      <c r="J29" s="106">
        <f t="shared" si="4"/>
        <v>2491857.1428571427</v>
      </c>
      <c r="K29" s="106">
        <f t="shared" si="4"/>
        <v>2383714.2857142859</v>
      </c>
      <c r="L29" s="106">
        <f t="shared" si="4"/>
        <v>2229000</v>
      </c>
      <c r="M29" s="106">
        <f t="shared" si="4"/>
        <v>2412142.8571428573</v>
      </c>
    </row>
    <row r="30" spans="1:74"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</row>
    <row r="31" spans="1:74">
      <c r="A31" s="103" t="s">
        <v>5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</row>
    <row r="32" spans="1:74">
      <c r="A32" s="98" t="s">
        <v>17</v>
      </c>
      <c r="B32" s="106">
        <f>AVERAGE(B13,N13,Z13,AL13,AX13,BJ13,BV13,CH13)</f>
        <v>1832125</v>
      </c>
      <c r="C32" s="106">
        <f>AVERAGE(C13,O13,AA13,AM13,AY13,BK13,BW13,CI13)</f>
        <v>1698125</v>
      </c>
      <c r="D32" s="106">
        <f>AVERAGE(D13,P13,AB13,AN13,AZ13,BL13,BX13,CJ13)</f>
        <v>1775250</v>
      </c>
      <c r="E32" s="106">
        <f>AVERAGE(E13,Q13,AC13,AO13,BA13,BM13,BY13,CK13)</f>
        <v>1732750</v>
      </c>
      <c r="F32" s="106">
        <f t="shared" ref="F32:M32" si="5">AVERAGE(F13,R13,AD13,AP13,BB13,BN13,BZ13)</f>
        <v>1729428.5714285714</v>
      </c>
      <c r="G32" s="106">
        <f t="shared" si="5"/>
        <v>1775714.2857142857</v>
      </c>
      <c r="H32" s="106">
        <f t="shared" si="5"/>
        <v>1938000</v>
      </c>
      <c r="I32" s="106">
        <f t="shared" si="5"/>
        <v>1826714.2857142857</v>
      </c>
      <c r="J32" s="106">
        <f t="shared" si="5"/>
        <v>1713428.5714285714</v>
      </c>
      <c r="K32" s="106">
        <f t="shared" si="5"/>
        <v>1746428.5714285714</v>
      </c>
      <c r="L32" s="106">
        <f t="shared" si="5"/>
        <v>1740428.5714285714</v>
      </c>
      <c r="M32" s="106">
        <f t="shared" si="5"/>
        <v>1759285.7142857143</v>
      </c>
    </row>
    <row r="33" spans="1:13"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</row>
    <row r="34" spans="1:13">
      <c r="A34" s="98" t="s">
        <v>33</v>
      </c>
      <c r="B34" s="106">
        <f>AVERAGE(B15,N15,Z15,AL15,AX15,BJ15,BV15,CH15)</f>
        <v>2582500</v>
      </c>
      <c r="C34" s="106">
        <f>AVERAGE(C15,O15,AA15,AM15,AY15,BK15,BW15,CI15)</f>
        <v>2410375</v>
      </c>
      <c r="D34" s="106">
        <f>AVERAGE(D15,P15,AB15,AN15,AZ15,BL15,BX15,CJ15)</f>
        <v>2519250</v>
      </c>
      <c r="E34" s="106">
        <f>AVERAGE(E15,Q15,AC15,AO15,BA15,BM15,BY15,CK15)</f>
        <v>2436125</v>
      </c>
      <c r="F34" s="106">
        <f t="shared" ref="F34:M34" si="6">AVERAGE(F15,R15,AD15,AP15,BB15,BN15,BZ15)</f>
        <v>2365857.1428571427</v>
      </c>
      <c r="G34" s="106">
        <f t="shared" si="6"/>
        <v>2413428.5714285714</v>
      </c>
      <c r="H34" s="106">
        <f t="shared" si="6"/>
        <v>2588714.2857142859</v>
      </c>
      <c r="I34" s="106">
        <f t="shared" si="6"/>
        <v>2486000</v>
      </c>
      <c r="J34" s="106">
        <f t="shared" si="6"/>
        <v>2382714.2857142859</v>
      </c>
      <c r="K34" s="106">
        <f t="shared" si="6"/>
        <v>2420714.2857142859</v>
      </c>
      <c r="L34" s="106">
        <f t="shared" si="6"/>
        <v>2417428.5714285714</v>
      </c>
      <c r="M34" s="106">
        <f t="shared" si="6"/>
        <v>2484857.1428571427</v>
      </c>
    </row>
    <row r="35" spans="1:13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</row>
    <row r="36" spans="1:13">
      <c r="A36" s="103" t="s">
        <v>143</v>
      </c>
      <c r="B36" s="106">
        <f>AVERAGE(B17,N17,Z17,AL17,AX17,BJ17,BV17,CH17)</f>
        <v>1810.5714285714287</v>
      </c>
      <c r="C36" s="106">
        <f>AVERAGE(C17,O17,AA17,AM17,AY17,BK17,BW17,CI17)</f>
        <v>1654.3333333333333</v>
      </c>
      <c r="D36" s="106">
        <f>AVERAGE(D17,P17,AB17,AN17,AZ17,BL17,BX17,CJ17)</f>
        <v>1699.6666666666667</v>
      </c>
      <c r="E36" s="106">
        <f>AVERAGE(E17,Q17,AC17,AO17,BA17,BM17,BY17,CK17)</f>
        <v>1958.1666666666667</v>
      </c>
      <c r="F36" s="106">
        <f t="shared" ref="F36:M36" si="7">AVERAGE(F17,R17,AD17,AP17,BB17,BN17,BZ17)</f>
        <v>1740.6666666666667</v>
      </c>
      <c r="G36" s="106">
        <f t="shared" si="7"/>
        <v>1762.8333333333333</v>
      </c>
      <c r="H36" s="106">
        <f t="shared" si="7"/>
        <v>1984.8333333333333</v>
      </c>
      <c r="I36" s="106">
        <f t="shared" si="7"/>
        <v>1702.5</v>
      </c>
      <c r="J36" s="106">
        <f t="shared" si="7"/>
        <v>1651.6666666666667</v>
      </c>
      <c r="K36" s="106">
        <f t="shared" si="7"/>
        <v>1868.5</v>
      </c>
      <c r="L36" s="106">
        <f t="shared" si="7"/>
        <v>1882.6666666666667</v>
      </c>
      <c r="M36" s="106">
        <f t="shared" si="7"/>
        <v>1888.6666666666667</v>
      </c>
    </row>
    <row r="37" spans="1:13">
      <c r="A37" s="103" t="s">
        <v>121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ERA Pulp Stuff</vt:lpstr>
      <vt:lpstr>Corrugated</vt:lpstr>
      <vt:lpstr>Newsprint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crane</dc:creator>
  <cp:lastModifiedBy>Jan Havlíček</cp:lastModifiedBy>
  <cp:lastPrinted>2001-06-05T14:22:20Z</cp:lastPrinted>
  <dcterms:created xsi:type="dcterms:W3CDTF">2000-09-13T13:17:39Z</dcterms:created>
  <dcterms:modified xsi:type="dcterms:W3CDTF">2023-09-14T18:51:32Z</dcterms:modified>
</cp:coreProperties>
</file>