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981193-BAA2-431B-8A81-625B5C9CE756}" xr6:coauthVersionLast="47" xr6:coauthVersionMax="47" xr10:uidLastSave="{00000000-0000-0000-0000-000000000000}"/>
  <bookViews>
    <workbookView xWindow="-120" yWindow="-120" windowWidth="38640" windowHeight="15720" activeTab="3"/>
  </bookViews>
  <sheets>
    <sheet name="correl_graph" sheetId="32" r:id="rId1"/>
    <sheet name="Sheet2" sheetId="25" r:id="rId2"/>
    <sheet name="correlation" sheetId="31" r:id="rId3"/>
    <sheet name="Sheet3" sheetId="30" r:id="rId4"/>
  </sheets>
  <definedNames>
    <definedName name="_xlnm.Print_Area" localSheetId="3">Sheet3!$G$8:$H$26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1" l="1"/>
  <c r="K2" i="31"/>
  <c r="D3" i="31"/>
  <c r="E3" i="31"/>
  <c r="F3" i="31"/>
  <c r="G3" i="31"/>
  <c r="K3" i="31"/>
  <c r="N3" i="31"/>
  <c r="D4" i="31"/>
  <c r="E4" i="31"/>
  <c r="F4" i="31"/>
  <c r="G4" i="31"/>
  <c r="K4" i="31"/>
  <c r="N4" i="31"/>
  <c r="D5" i="31"/>
  <c r="E5" i="31"/>
  <c r="F5" i="31"/>
  <c r="G5" i="31"/>
  <c r="N5" i="31"/>
  <c r="D6" i="31"/>
  <c r="E6" i="31"/>
  <c r="F6" i="31"/>
  <c r="G6" i="31"/>
  <c r="D7" i="31"/>
  <c r="E7" i="31"/>
  <c r="F7" i="31"/>
  <c r="G7" i="31"/>
  <c r="N7" i="31"/>
  <c r="D8" i="31"/>
  <c r="E8" i="31"/>
  <c r="F8" i="31"/>
  <c r="G8" i="31"/>
  <c r="N8" i="31"/>
  <c r="D9" i="31"/>
  <c r="E9" i="31"/>
  <c r="F9" i="31"/>
  <c r="G9" i="31"/>
  <c r="N9" i="31"/>
  <c r="D10" i="31"/>
  <c r="E10" i="31"/>
  <c r="F10" i="31"/>
  <c r="G10" i="31"/>
  <c r="D11" i="31"/>
  <c r="E11" i="31"/>
  <c r="F11" i="31"/>
  <c r="G11" i="31"/>
  <c r="D12" i="31"/>
  <c r="E12" i="31"/>
  <c r="F12" i="31"/>
  <c r="G12" i="31"/>
  <c r="D13" i="31"/>
  <c r="E13" i="31"/>
  <c r="F13" i="31"/>
  <c r="G13" i="31"/>
  <c r="D14" i="31"/>
  <c r="E14" i="31"/>
  <c r="F14" i="31"/>
  <c r="G14" i="31"/>
  <c r="D15" i="31"/>
  <c r="E15" i="31"/>
  <c r="F15" i="31"/>
  <c r="G15" i="31"/>
  <c r="D16" i="31"/>
  <c r="E16" i="31"/>
  <c r="F16" i="31"/>
  <c r="G16" i="31"/>
  <c r="D17" i="31"/>
  <c r="E17" i="31"/>
  <c r="F17" i="31"/>
  <c r="G17" i="31"/>
  <c r="D18" i="31"/>
  <c r="E18" i="31"/>
  <c r="F18" i="31"/>
  <c r="G18" i="31"/>
  <c r="D19" i="31"/>
  <c r="E19" i="31"/>
  <c r="F19" i="31"/>
  <c r="G19" i="31"/>
  <c r="D20" i="31"/>
  <c r="E20" i="31"/>
  <c r="F20" i="31"/>
  <c r="G20" i="31"/>
  <c r="D21" i="31"/>
  <c r="E21" i="31"/>
  <c r="F21" i="31"/>
  <c r="G21" i="31"/>
  <c r="D22" i="31"/>
  <c r="E22" i="31"/>
  <c r="F22" i="31"/>
  <c r="G22" i="31"/>
  <c r="D23" i="31"/>
  <c r="E23" i="31"/>
  <c r="F23" i="31"/>
  <c r="G23" i="31"/>
  <c r="D24" i="31"/>
  <c r="E24" i="31"/>
  <c r="F24" i="31"/>
  <c r="G24" i="31"/>
  <c r="D25" i="31"/>
  <c r="E25" i="31"/>
  <c r="F25" i="31"/>
  <c r="G25" i="31"/>
  <c r="D26" i="31"/>
  <c r="E26" i="31"/>
  <c r="F26" i="31"/>
  <c r="G26" i="31"/>
  <c r="D27" i="31"/>
  <c r="E27" i="31"/>
  <c r="F27" i="31"/>
  <c r="G27" i="31"/>
  <c r="D28" i="31"/>
  <c r="E28" i="31"/>
  <c r="F28" i="31"/>
  <c r="G28" i="31"/>
  <c r="D29" i="31"/>
  <c r="E29" i="31"/>
  <c r="F29" i="31"/>
  <c r="G29" i="31"/>
  <c r="D30" i="31"/>
  <c r="E30" i="31"/>
  <c r="F30" i="31"/>
  <c r="G30" i="31"/>
  <c r="D31" i="31"/>
  <c r="E31" i="31"/>
  <c r="F31" i="31"/>
  <c r="G31" i="31"/>
  <c r="D32" i="31"/>
  <c r="E32" i="31"/>
  <c r="F32" i="31"/>
  <c r="G32" i="31"/>
  <c r="D33" i="31"/>
  <c r="E33" i="31"/>
  <c r="F33" i="31"/>
  <c r="G33" i="31"/>
  <c r="D34" i="31"/>
  <c r="E34" i="31"/>
  <c r="F34" i="31"/>
  <c r="G34" i="31"/>
  <c r="D35" i="31"/>
  <c r="E35" i="31"/>
  <c r="F35" i="31"/>
  <c r="G35" i="31"/>
  <c r="D36" i="31"/>
  <c r="E36" i="31"/>
  <c r="F36" i="31"/>
  <c r="G36" i="31"/>
  <c r="D37" i="31"/>
  <c r="E37" i="31"/>
  <c r="F37" i="31"/>
  <c r="G37" i="31"/>
  <c r="D38" i="31"/>
  <c r="E38" i="31"/>
  <c r="F38" i="31"/>
  <c r="G38" i="31"/>
  <c r="D39" i="31"/>
  <c r="E39" i="31"/>
  <c r="F39" i="31"/>
  <c r="G39" i="31"/>
  <c r="D40" i="31"/>
  <c r="E40" i="31"/>
  <c r="F40" i="31"/>
  <c r="G40" i="31"/>
  <c r="D41" i="31"/>
  <c r="E41" i="31"/>
  <c r="F41" i="31"/>
  <c r="G41" i="31"/>
  <c r="D42" i="31"/>
  <c r="E42" i="31"/>
  <c r="F42" i="31"/>
  <c r="G42" i="31"/>
  <c r="D43" i="31"/>
  <c r="E43" i="31"/>
  <c r="F43" i="31"/>
  <c r="G43" i="31"/>
  <c r="D44" i="31"/>
  <c r="E44" i="31"/>
  <c r="F44" i="31"/>
  <c r="G44" i="31"/>
  <c r="D45" i="31"/>
  <c r="E45" i="31"/>
  <c r="F45" i="31"/>
  <c r="G45" i="31"/>
  <c r="D46" i="31"/>
  <c r="E46" i="31"/>
  <c r="F46" i="31"/>
  <c r="G46" i="31"/>
  <c r="D47" i="31"/>
  <c r="E47" i="31"/>
  <c r="F47" i="31"/>
  <c r="G47" i="31"/>
  <c r="D48" i="31"/>
  <c r="E48" i="31"/>
  <c r="F48" i="31"/>
  <c r="G48" i="31"/>
  <c r="D49" i="31"/>
  <c r="E49" i="31"/>
  <c r="F49" i="31"/>
  <c r="G49" i="31"/>
  <c r="D50" i="31"/>
  <c r="E50" i="31"/>
  <c r="F50" i="31"/>
  <c r="G50" i="31"/>
  <c r="D51" i="31"/>
  <c r="E51" i="31"/>
  <c r="F51" i="31"/>
  <c r="G51" i="31"/>
  <c r="D52" i="31"/>
  <c r="E52" i="31"/>
  <c r="F52" i="31"/>
  <c r="G52" i="31"/>
  <c r="D53" i="31"/>
  <c r="E53" i="31"/>
  <c r="F53" i="31"/>
  <c r="G53" i="31"/>
  <c r="D54" i="31"/>
  <c r="E54" i="31"/>
  <c r="F54" i="31"/>
  <c r="G54" i="31"/>
  <c r="D55" i="31"/>
  <c r="E55" i="31"/>
  <c r="F55" i="31"/>
  <c r="G55" i="31"/>
  <c r="D56" i="31"/>
  <c r="E56" i="31"/>
  <c r="F56" i="31"/>
  <c r="G56" i="31"/>
  <c r="D57" i="31"/>
  <c r="E57" i="31"/>
  <c r="F57" i="31"/>
  <c r="G57" i="31"/>
  <c r="D58" i="31"/>
  <c r="E58" i="31"/>
  <c r="F58" i="31"/>
  <c r="G58" i="31"/>
  <c r="D59" i="31"/>
  <c r="E59" i="31"/>
  <c r="F59" i="31"/>
  <c r="G59" i="31"/>
  <c r="D60" i="31"/>
  <c r="E60" i="31"/>
  <c r="F60" i="31"/>
  <c r="G60" i="31"/>
  <c r="D61" i="31"/>
  <c r="E61" i="31"/>
  <c r="F61" i="31"/>
  <c r="G61" i="31"/>
  <c r="D62" i="31"/>
  <c r="E62" i="31"/>
  <c r="F62" i="31"/>
  <c r="G62" i="31"/>
  <c r="D63" i="31"/>
  <c r="E63" i="31"/>
  <c r="F63" i="31"/>
  <c r="G63" i="31"/>
  <c r="D64" i="31"/>
  <c r="E64" i="31"/>
  <c r="F64" i="31"/>
  <c r="G64" i="31"/>
  <c r="D65" i="31"/>
  <c r="E65" i="31"/>
  <c r="F65" i="31"/>
  <c r="G65" i="31"/>
  <c r="D66" i="31"/>
  <c r="E66" i="31"/>
  <c r="F66" i="31"/>
  <c r="G66" i="31"/>
  <c r="D67" i="31"/>
  <c r="E67" i="31"/>
  <c r="F67" i="31"/>
  <c r="G67" i="31"/>
  <c r="D68" i="31"/>
  <c r="E68" i="31"/>
  <c r="F68" i="31"/>
  <c r="G68" i="31"/>
  <c r="D69" i="31"/>
  <c r="E69" i="31"/>
  <c r="F69" i="31"/>
  <c r="G69" i="31"/>
  <c r="D70" i="31"/>
  <c r="E70" i="31"/>
  <c r="F70" i="31"/>
  <c r="G70" i="31"/>
  <c r="D71" i="31"/>
  <c r="E71" i="31"/>
  <c r="F71" i="31"/>
  <c r="G71" i="31"/>
  <c r="D72" i="31"/>
  <c r="E72" i="31"/>
  <c r="F72" i="31"/>
  <c r="G72" i="31"/>
  <c r="D73" i="31"/>
  <c r="E73" i="31"/>
  <c r="F73" i="31"/>
  <c r="G73" i="31"/>
  <c r="D74" i="31"/>
  <c r="E74" i="31"/>
  <c r="F74" i="31"/>
  <c r="G74" i="31"/>
  <c r="D75" i="31"/>
  <c r="E75" i="31"/>
  <c r="F75" i="31"/>
  <c r="G75" i="31"/>
  <c r="D76" i="31"/>
  <c r="E76" i="31"/>
  <c r="F76" i="31"/>
  <c r="G76" i="31"/>
  <c r="D77" i="31"/>
  <c r="E77" i="31"/>
  <c r="F77" i="31"/>
  <c r="G77" i="31"/>
  <c r="D78" i="31"/>
  <c r="E78" i="31"/>
  <c r="F78" i="31"/>
  <c r="G78" i="31"/>
  <c r="D79" i="31"/>
  <c r="E79" i="31"/>
  <c r="F79" i="31"/>
  <c r="G79" i="31"/>
  <c r="D80" i="31"/>
  <c r="E80" i="31"/>
  <c r="F80" i="31"/>
  <c r="G80" i="31"/>
  <c r="D81" i="31"/>
  <c r="E81" i="31"/>
  <c r="F81" i="31"/>
  <c r="G81" i="31"/>
  <c r="D82" i="31"/>
  <c r="E82" i="31"/>
  <c r="F82" i="31"/>
  <c r="G82" i="31"/>
  <c r="D83" i="31"/>
  <c r="E83" i="31"/>
  <c r="F83" i="31"/>
  <c r="G83" i="31"/>
  <c r="D84" i="31"/>
  <c r="E84" i="31"/>
  <c r="F84" i="31"/>
  <c r="G84" i="31"/>
  <c r="D85" i="31"/>
  <c r="E85" i="31"/>
  <c r="F85" i="31"/>
  <c r="G85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D90" i="31"/>
  <c r="E90" i="31"/>
  <c r="F90" i="31"/>
  <c r="G90" i="31"/>
  <c r="D91" i="31"/>
  <c r="E91" i="31"/>
  <c r="F91" i="31"/>
  <c r="G91" i="31"/>
  <c r="D92" i="31"/>
  <c r="E92" i="31"/>
  <c r="F92" i="31"/>
  <c r="G92" i="31"/>
  <c r="D93" i="31"/>
  <c r="E93" i="31"/>
  <c r="F93" i="31"/>
  <c r="G93" i="31"/>
  <c r="D94" i="31"/>
  <c r="E94" i="31"/>
  <c r="F94" i="31"/>
  <c r="G94" i="31"/>
  <c r="D95" i="31"/>
  <c r="E95" i="31"/>
  <c r="F95" i="31"/>
  <c r="G95" i="31"/>
  <c r="D96" i="31"/>
  <c r="E96" i="31"/>
  <c r="F96" i="31"/>
  <c r="G96" i="31"/>
  <c r="D97" i="31"/>
  <c r="E97" i="31"/>
  <c r="F97" i="31"/>
  <c r="G97" i="31"/>
  <c r="D98" i="31"/>
  <c r="E98" i="31"/>
  <c r="F98" i="31"/>
  <c r="G98" i="31"/>
  <c r="D99" i="31"/>
  <c r="E99" i="31"/>
  <c r="F99" i="31"/>
  <c r="G99" i="31"/>
  <c r="D100" i="31"/>
  <c r="E100" i="31"/>
  <c r="F100" i="31"/>
  <c r="G100" i="31"/>
  <c r="D101" i="31"/>
  <c r="E101" i="31"/>
  <c r="F101" i="31"/>
  <c r="G101" i="31"/>
  <c r="D102" i="31"/>
  <c r="E102" i="31"/>
  <c r="F102" i="31"/>
  <c r="G102" i="31"/>
  <c r="D103" i="31"/>
  <c r="E103" i="31"/>
  <c r="F103" i="31"/>
  <c r="G103" i="31"/>
  <c r="D104" i="31"/>
  <c r="E104" i="31"/>
  <c r="F104" i="31"/>
  <c r="G104" i="31"/>
  <c r="D105" i="31"/>
  <c r="E105" i="31"/>
  <c r="F105" i="31"/>
  <c r="G105" i="31"/>
  <c r="D106" i="31"/>
  <c r="E106" i="31"/>
  <c r="F106" i="31"/>
  <c r="G106" i="31"/>
  <c r="D107" i="31"/>
  <c r="E107" i="31"/>
  <c r="F107" i="31"/>
  <c r="G107" i="31"/>
  <c r="D108" i="31"/>
  <c r="E108" i="31"/>
  <c r="F108" i="31"/>
  <c r="G108" i="31"/>
  <c r="D109" i="31"/>
  <c r="E109" i="31"/>
  <c r="F109" i="31"/>
  <c r="G109" i="31"/>
  <c r="D110" i="31"/>
  <c r="E110" i="31"/>
  <c r="F110" i="31"/>
  <c r="G110" i="31"/>
  <c r="D111" i="31"/>
  <c r="E111" i="31"/>
  <c r="F111" i="31"/>
  <c r="G111" i="31"/>
  <c r="D112" i="31"/>
  <c r="E112" i="31"/>
  <c r="F112" i="31"/>
  <c r="G112" i="31"/>
  <c r="D113" i="31"/>
  <c r="E113" i="31"/>
  <c r="F113" i="31"/>
  <c r="G113" i="31"/>
  <c r="D114" i="31"/>
  <c r="E114" i="31"/>
  <c r="F114" i="31"/>
  <c r="G114" i="31"/>
  <c r="D115" i="31"/>
  <c r="E115" i="31"/>
  <c r="F115" i="31"/>
  <c r="G115" i="31"/>
  <c r="D116" i="31"/>
  <c r="E116" i="31"/>
  <c r="F116" i="31"/>
  <c r="G116" i="31"/>
  <c r="D117" i="31"/>
  <c r="E117" i="31"/>
  <c r="F117" i="31"/>
  <c r="G117" i="31"/>
  <c r="D118" i="31"/>
  <c r="E118" i="31"/>
  <c r="F118" i="31"/>
  <c r="G118" i="31"/>
  <c r="D119" i="31"/>
  <c r="E119" i="31"/>
  <c r="F119" i="31"/>
  <c r="G119" i="31"/>
  <c r="D120" i="31"/>
  <c r="E120" i="31"/>
  <c r="F120" i="31"/>
  <c r="G120" i="31"/>
  <c r="D121" i="31"/>
  <c r="E121" i="31"/>
  <c r="F121" i="31"/>
  <c r="G121" i="31"/>
  <c r="D122" i="31"/>
  <c r="E122" i="31"/>
  <c r="F122" i="31"/>
  <c r="G122" i="31"/>
  <c r="D123" i="31"/>
  <c r="E123" i="31"/>
  <c r="F123" i="31"/>
  <c r="G123" i="31"/>
  <c r="D124" i="31"/>
  <c r="E124" i="31"/>
  <c r="F124" i="31"/>
  <c r="G124" i="31"/>
  <c r="D125" i="31"/>
  <c r="E125" i="31"/>
  <c r="F125" i="31"/>
  <c r="G125" i="31"/>
  <c r="D126" i="31"/>
  <c r="E126" i="31"/>
  <c r="F126" i="31"/>
  <c r="G126" i="31"/>
  <c r="D127" i="31"/>
  <c r="E127" i="31"/>
  <c r="F127" i="31"/>
  <c r="G127" i="31"/>
  <c r="D128" i="31"/>
  <c r="E128" i="31"/>
  <c r="F128" i="31"/>
  <c r="G128" i="31"/>
  <c r="D129" i="31"/>
  <c r="E129" i="31"/>
  <c r="F129" i="31"/>
  <c r="G129" i="31"/>
  <c r="D130" i="31"/>
  <c r="E130" i="31"/>
  <c r="F130" i="31"/>
  <c r="G130" i="31"/>
  <c r="D131" i="31"/>
  <c r="E131" i="31"/>
  <c r="F131" i="31"/>
  <c r="G131" i="31"/>
  <c r="D132" i="31"/>
  <c r="E132" i="31"/>
  <c r="F132" i="31"/>
  <c r="G132" i="31"/>
  <c r="D133" i="31"/>
  <c r="E133" i="31"/>
  <c r="F133" i="31"/>
  <c r="G133" i="31"/>
  <c r="D134" i="31"/>
  <c r="E134" i="31"/>
  <c r="F134" i="31"/>
  <c r="G134" i="31"/>
  <c r="D135" i="31"/>
  <c r="E135" i="31"/>
  <c r="F135" i="31"/>
  <c r="G135" i="31"/>
  <c r="D136" i="31"/>
  <c r="E136" i="31"/>
  <c r="F136" i="31"/>
  <c r="G136" i="31"/>
  <c r="D137" i="31"/>
  <c r="E137" i="31"/>
  <c r="F137" i="31"/>
  <c r="G137" i="31"/>
  <c r="D138" i="31"/>
  <c r="H3" i="30"/>
  <c r="D4" i="30"/>
  <c r="E4" i="30"/>
  <c r="D5" i="30"/>
  <c r="E5" i="30"/>
  <c r="D6" i="30"/>
  <c r="E6" i="30"/>
  <c r="D7" i="30"/>
  <c r="E7" i="30"/>
  <c r="D8" i="30"/>
  <c r="E8" i="30"/>
  <c r="D9" i="30"/>
  <c r="E9" i="30"/>
  <c r="D10" i="30"/>
  <c r="E10" i="30"/>
  <c r="D11" i="30"/>
  <c r="E11" i="30"/>
  <c r="D12" i="30"/>
  <c r="E12" i="30"/>
  <c r="D13" i="30"/>
  <c r="E13" i="30"/>
  <c r="H13" i="30"/>
  <c r="D14" i="30"/>
  <c r="E14" i="30"/>
  <c r="H14" i="30"/>
  <c r="D15" i="30"/>
  <c r="E15" i="30"/>
  <c r="H15" i="30"/>
  <c r="D16" i="30"/>
  <c r="E16" i="30"/>
  <c r="H16" i="30"/>
  <c r="D17" i="30"/>
  <c r="E17" i="30"/>
  <c r="H17" i="30"/>
  <c r="D18" i="30"/>
  <c r="E18" i="30"/>
  <c r="H18" i="30"/>
  <c r="D19" i="30"/>
  <c r="E19" i="30"/>
  <c r="D20" i="30"/>
  <c r="E20" i="30"/>
  <c r="D21" i="30"/>
  <c r="E21" i="30"/>
  <c r="H21" i="30"/>
  <c r="D22" i="30"/>
  <c r="E22" i="30"/>
  <c r="H22" i="30"/>
  <c r="D23" i="30"/>
  <c r="E23" i="30"/>
  <c r="H23" i="30"/>
  <c r="D24" i="30"/>
  <c r="E24" i="30"/>
  <c r="H24" i="30"/>
  <c r="D25" i="30"/>
  <c r="E25" i="30"/>
  <c r="H25" i="30"/>
  <c r="D26" i="30"/>
  <c r="E26" i="30"/>
  <c r="H26" i="30"/>
  <c r="D27" i="30"/>
  <c r="E27" i="30"/>
  <c r="D28" i="30"/>
  <c r="E28" i="30"/>
  <c r="D29" i="30"/>
  <c r="E29" i="30"/>
  <c r="D30" i="30"/>
  <c r="E30" i="30"/>
  <c r="D31" i="30"/>
  <c r="E31" i="30"/>
  <c r="D32" i="30"/>
  <c r="E32" i="30"/>
  <c r="D33" i="30"/>
  <c r="E33" i="30"/>
  <c r="D34" i="30"/>
  <c r="E34" i="30"/>
  <c r="D35" i="30"/>
  <c r="E35" i="30"/>
  <c r="D36" i="30"/>
  <c r="E36" i="30"/>
  <c r="D37" i="30"/>
  <c r="E37" i="30"/>
  <c r="D38" i="30"/>
  <c r="E38" i="30"/>
  <c r="D39" i="30"/>
  <c r="E39" i="30"/>
  <c r="D40" i="30"/>
  <c r="E40" i="30"/>
  <c r="D41" i="30"/>
  <c r="E41" i="30"/>
  <c r="D42" i="30"/>
  <c r="E42" i="30"/>
  <c r="D43" i="30"/>
  <c r="E43" i="30"/>
  <c r="D44" i="30"/>
  <c r="E44" i="30"/>
  <c r="D45" i="30"/>
  <c r="E45" i="30"/>
  <c r="D46" i="30"/>
  <c r="E46" i="30"/>
  <c r="D47" i="30"/>
  <c r="E47" i="30"/>
  <c r="D48" i="30"/>
  <c r="E48" i="30"/>
  <c r="D49" i="30"/>
  <c r="E49" i="30"/>
  <c r="D50" i="30"/>
  <c r="E50" i="30"/>
  <c r="D51" i="30"/>
  <c r="E51" i="30"/>
  <c r="D52" i="30"/>
  <c r="E52" i="30"/>
  <c r="D53" i="30"/>
  <c r="E53" i="30"/>
  <c r="D54" i="30"/>
  <c r="E54" i="30"/>
  <c r="D55" i="30"/>
  <c r="E55" i="30"/>
  <c r="D56" i="30"/>
  <c r="E56" i="30"/>
  <c r="D57" i="30"/>
  <c r="E57" i="30"/>
  <c r="D58" i="30"/>
  <c r="E58" i="30"/>
  <c r="D59" i="30"/>
  <c r="E59" i="30"/>
  <c r="D60" i="30"/>
  <c r="E60" i="30"/>
  <c r="D61" i="30"/>
  <c r="E61" i="30"/>
  <c r="D62" i="30"/>
  <c r="E62" i="30"/>
  <c r="D63" i="30"/>
  <c r="E63" i="30"/>
  <c r="D64" i="30"/>
  <c r="E64" i="30"/>
  <c r="D65" i="30"/>
  <c r="E65" i="30"/>
  <c r="D66" i="30"/>
  <c r="E66" i="30"/>
  <c r="D67" i="30"/>
  <c r="E67" i="30"/>
  <c r="D68" i="30"/>
  <c r="E68" i="30"/>
  <c r="D69" i="30"/>
  <c r="E69" i="30"/>
  <c r="D70" i="30"/>
  <c r="E70" i="30"/>
  <c r="D71" i="30"/>
  <c r="E71" i="30"/>
  <c r="D72" i="30"/>
  <c r="E72" i="30"/>
  <c r="D73" i="30"/>
  <c r="E73" i="30"/>
  <c r="D74" i="30"/>
  <c r="E74" i="30"/>
  <c r="D75" i="30"/>
  <c r="E75" i="30"/>
  <c r="D76" i="30"/>
  <c r="E76" i="30"/>
  <c r="D77" i="30"/>
  <c r="E77" i="30"/>
  <c r="D78" i="30"/>
  <c r="E78" i="30"/>
  <c r="D79" i="30"/>
  <c r="E79" i="30"/>
  <c r="D80" i="30"/>
  <c r="E80" i="30"/>
  <c r="D81" i="30"/>
  <c r="E81" i="30"/>
  <c r="D82" i="30"/>
  <c r="E82" i="30"/>
  <c r="D83" i="30"/>
  <c r="E83" i="30"/>
  <c r="D84" i="30"/>
  <c r="E84" i="30"/>
  <c r="D85" i="30"/>
  <c r="E85" i="30"/>
  <c r="D86" i="30"/>
  <c r="E86" i="30"/>
  <c r="D87" i="30"/>
  <c r="E87" i="30"/>
  <c r="D88" i="30"/>
  <c r="E88" i="30"/>
  <c r="D89" i="30"/>
  <c r="E89" i="30"/>
  <c r="D90" i="30"/>
  <c r="E90" i="30"/>
  <c r="D91" i="30"/>
  <c r="E91" i="30"/>
  <c r="D92" i="30"/>
  <c r="E92" i="30"/>
  <c r="D93" i="30"/>
  <c r="E93" i="30"/>
  <c r="D94" i="30"/>
  <c r="E94" i="30"/>
  <c r="D95" i="30"/>
  <c r="E95" i="30"/>
  <c r="D96" i="30"/>
  <c r="E96" i="30"/>
  <c r="D97" i="30"/>
  <c r="E97" i="30"/>
  <c r="D98" i="30"/>
  <c r="E98" i="30"/>
  <c r="D99" i="30"/>
  <c r="E99" i="30"/>
  <c r="D100" i="30"/>
  <c r="E100" i="30"/>
  <c r="D101" i="30"/>
  <c r="E101" i="30"/>
  <c r="D102" i="30"/>
  <c r="E102" i="30"/>
  <c r="D103" i="30"/>
  <c r="E103" i="30"/>
  <c r="D104" i="30"/>
  <c r="E104" i="30"/>
  <c r="D105" i="30"/>
  <c r="E105" i="30"/>
  <c r="D106" i="30"/>
  <c r="E106" i="30"/>
  <c r="D107" i="30"/>
  <c r="E107" i="30"/>
  <c r="D108" i="30"/>
  <c r="E108" i="30"/>
  <c r="D109" i="30"/>
  <c r="E109" i="30"/>
  <c r="D110" i="30"/>
  <c r="E110" i="30"/>
  <c r="D111" i="30"/>
  <c r="E111" i="30"/>
  <c r="D112" i="30"/>
  <c r="E112" i="30"/>
  <c r="D113" i="30"/>
  <c r="E113" i="30"/>
  <c r="D114" i="30"/>
  <c r="E114" i="30"/>
  <c r="D115" i="30"/>
  <c r="E115" i="30"/>
  <c r="D116" i="30"/>
  <c r="E116" i="30"/>
  <c r="D117" i="30"/>
  <c r="E117" i="30"/>
  <c r="D118" i="30"/>
  <c r="E118" i="30"/>
  <c r="D119" i="30"/>
  <c r="E119" i="30"/>
  <c r="D120" i="30"/>
  <c r="E120" i="30"/>
  <c r="D121" i="30"/>
  <c r="E121" i="30"/>
  <c r="D122" i="30"/>
  <c r="E122" i="30"/>
  <c r="D123" i="30"/>
  <c r="E123" i="30"/>
  <c r="D124" i="30"/>
  <c r="E124" i="30"/>
  <c r="D125" i="30"/>
  <c r="E125" i="30"/>
  <c r="D126" i="30"/>
  <c r="E126" i="30"/>
  <c r="D127" i="30"/>
  <c r="E127" i="30"/>
  <c r="D128" i="30"/>
  <c r="E128" i="30"/>
  <c r="D129" i="30"/>
  <c r="E129" i="30"/>
  <c r="D130" i="30"/>
  <c r="E130" i="30"/>
  <c r="D131" i="30"/>
  <c r="E131" i="30"/>
  <c r="D132" i="30"/>
  <c r="E132" i="30"/>
  <c r="D133" i="30"/>
  <c r="E133" i="30"/>
  <c r="D134" i="30"/>
  <c r="E134" i="30"/>
  <c r="D135" i="30"/>
  <c r="E135" i="30"/>
  <c r="D136" i="30"/>
  <c r="E136" i="30"/>
  <c r="D137" i="30"/>
  <c r="E137" i="30"/>
  <c r="D138" i="30"/>
  <c r="E138" i="30"/>
</calcChain>
</file>

<file path=xl/sharedStrings.xml><?xml version="1.0" encoding="utf-8"?>
<sst xmlns="http://schemas.openxmlformats.org/spreadsheetml/2006/main" count="43" uniqueCount="33">
  <si>
    <t>NBSK</t>
  </si>
  <si>
    <t>SBSK</t>
  </si>
  <si>
    <t>BSCTMP</t>
  </si>
  <si>
    <t>BSCTMP vs NBSK</t>
  </si>
  <si>
    <t>BSCTMP vs SBSK</t>
  </si>
  <si>
    <t>Correlation</t>
  </si>
  <si>
    <t>Dollar difference</t>
  </si>
  <si>
    <t>MAX</t>
  </si>
  <si>
    <t>MIN</t>
  </si>
  <si>
    <t>(Jan-90)</t>
  </si>
  <si>
    <t>(Sep-Nov 93)</t>
  </si>
  <si>
    <t>STDEV</t>
  </si>
  <si>
    <t>LN of BSCTMp</t>
  </si>
  <si>
    <t>LN of NBSK</t>
  </si>
  <si>
    <t>LN of SBSK</t>
  </si>
  <si>
    <t>LN of BSCTMP</t>
  </si>
  <si>
    <t>correlation</t>
  </si>
  <si>
    <t>Date</t>
  </si>
  <si>
    <t>BSCTMP % chg</t>
  </si>
  <si>
    <t>SBSK % chg</t>
  </si>
  <si>
    <t xml:space="preserve">1 month lag </t>
  </si>
  <si>
    <t>2 month lag</t>
  </si>
  <si>
    <t>3 month lag</t>
  </si>
  <si>
    <t>4 month lag</t>
  </si>
  <si>
    <t>5 month lag</t>
  </si>
  <si>
    <t>6 month lag</t>
  </si>
  <si>
    <t>1 month lead</t>
  </si>
  <si>
    <t>2 month lead</t>
  </si>
  <si>
    <t>3 month lead</t>
  </si>
  <si>
    <t>4 month lead</t>
  </si>
  <si>
    <t>5 month lead</t>
  </si>
  <si>
    <t>6 month lead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</si>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</sst>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</font>
    <font>
      <b/>
      <i/>
      <sz val="9"/>
      <name val="Arial"/>
      <family val="2"/>
    </font>
    <font>
      <b/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7" fontId="2" fillId="0" borderId="0" xfId="0" applyNumberFormat="1" applyFont="1" applyAlignment="1">
      <alignment horizontal="center"/>
    </xf>
    <xf numFmtId="10" fontId="2" fillId="0" borderId="0" xfId="1" applyNumberFormat="1" applyFont="1"/>
    <xf numFmtId="10" fontId="0" fillId="0" borderId="0" xfId="1" applyNumberFormat="1" applyFont="1"/>
    <xf numFmtId="0" fontId="6" fillId="0" borderId="0" xfId="0" applyFont="1"/>
    <xf numFmtId="0" fontId="6" fillId="0" borderId="1" xfId="0" applyFont="1" applyBorder="1"/>
    <xf numFmtId="0" fontId="3" fillId="0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6" xfId="0" applyFont="1" applyBorder="1"/>
    <xf numFmtId="0" fontId="8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17" xfId="0" applyFont="1" applyFill="1" applyBorder="1"/>
    <xf numFmtId="0" fontId="9" fillId="2" borderId="3" xfId="0" applyFont="1" applyFill="1" applyBorder="1"/>
    <xf numFmtId="0" fontId="9" fillId="2" borderId="18" xfId="0" applyFont="1" applyFill="1" applyBorder="1"/>
    <xf numFmtId="0" fontId="9" fillId="2" borderId="19" xfId="0" applyFont="1" applyFill="1" applyBorder="1"/>
    <xf numFmtId="0" fontId="10" fillId="0" borderId="0" xfId="0" applyFont="1"/>
    <xf numFmtId="0" fontId="11" fillId="0" borderId="0" xfId="0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7" fillId="0" borderId="1" xfId="0" applyFont="1" applyBorder="1"/>
    <xf numFmtId="0" fontId="8" fillId="0" borderId="20" xfId="0" applyFont="1" applyBorder="1"/>
    <xf numFmtId="0" fontId="7" fillId="0" borderId="22" xfId="0" applyFont="1" applyBorder="1"/>
    <xf numFmtId="0" fontId="7" fillId="0" borderId="23" xfId="0" applyFont="1" applyBorder="1"/>
    <xf numFmtId="0" fontId="10" fillId="0" borderId="22" xfId="0" applyFont="1" applyBorder="1"/>
    <xf numFmtId="0" fontId="11" fillId="0" borderId="23" xfId="0" applyFont="1" applyBorder="1"/>
    <xf numFmtId="0" fontId="7" fillId="0" borderId="3" xfId="0" applyFont="1" applyBorder="1"/>
    <xf numFmtId="0" fontId="7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NBSK, SBSK, BCTMP- RISI Prices</a:t>
            </a:r>
          </a:p>
        </c:rich>
      </c:tx>
      <c:layout>
        <c:manualLayout>
          <c:xMode val="edge"/>
          <c:yMode val="edge"/>
          <c:x val="0.3529411764705882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688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strRef>
              <c:f>correlation!$A$2</c:f>
              <c:strCache>
                <c:ptCount val="1"/>
                <c:pt idx="0">
                  <c:v>BSCTMP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correlation!$H$3:$H$138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correlation!$A$3:$A$138</c:f>
              <c:numCache>
                <c:formatCode>General</c:formatCode>
                <c:ptCount val="136"/>
                <c:pt idx="0">
                  <c:v>560</c:v>
                </c:pt>
                <c:pt idx="1">
                  <c:v>550</c:v>
                </c:pt>
                <c:pt idx="2">
                  <c:v>540</c:v>
                </c:pt>
                <c:pt idx="3">
                  <c:v>530</c:v>
                </c:pt>
                <c:pt idx="4">
                  <c:v>520</c:v>
                </c:pt>
                <c:pt idx="5">
                  <c:v>510</c:v>
                </c:pt>
                <c:pt idx="6">
                  <c:v>500</c:v>
                </c:pt>
                <c:pt idx="7">
                  <c:v>490</c:v>
                </c:pt>
                <c:pt idx="8">
                  <c:v>480</c:v>
                </c:pt>
                <c:pt idx="9">
                  <c:v>470</c:v>
                </c:pt>
                <c:pt idx="10">
                  <c:v>460</c:v>
                </c:pt>
                <c:pt idx="11">
                  <c:v>450</c:v>
                </c:pt>
                <c:pt idx="12">
                  <c:v>445</c:v>
                </c:pt>
                <c:pt idx="13">
                  <c:v>440</c:v>
                </c:pt>
                <c:pt idx="14">
                  <c:v>435</c:v>
                </c:pt>
                <c:pt idx="15">
                  <c:v>430</c:v>
                </c:pt>
                <c:pt idx="16">
                  <c:v>425</c:v>
                </c:pt>
                <c:pt idx="17">
                  <c:v>420</c:v>
                </c:pt>
                <c:pt idx="18">
                  <c:v>415</c:v>
                </c:pt>
                <c:pt idx="19">
                  <c:v>410</c:v>
                </c:pt>
                <c:pt idx="20">
                  <c:v>400</c:v>
                </c:pt>
                <c:pt idx="21">
                  <c:v>390</c:v>
                </c:pt>
                <c:pt idx="22">
                  <c:v>390</c:v>
                </c:pt>
                <c:pt idx="23">
                  <c:v>395</c:v>
                </c:pt>
                <c:pt idx="24">
                  <c:v>400</c:v>
                </c:pt>
                <c:pt idx="25">
                  <c:v>405</c:v>
                </c:pt>
                <c:pt idx="26">
                  <c:v>410</c:v>
                </c:pt>
                <c:pt idx="27">
                  <c:v>415</c:v>
                </c:pt>
                <c:pt idx="28">
                  <c:v>420</c:v>
                </c:pt>
                <c:pt idx="29">
                  <c:v>425</c:v>
                </c:pt>
                <c:pt idx="30">
                  <c:v>440</c:v>
                </c:pt>
                <c:pt idx="31">
                  <c:v>435</c:v>
                </c:pt>
                <c:pt idx="32">
                  <c:v>430</c:v>
                </c:pt>
                <c:pt idx="33">
                  <c:v>420</c:v>
                </c:pt>
                <c:pt idx="34">
                  <c:v>405</c:v>
                </c:pt>
                <c:pt idx="35">
                  <c:v>385</c:v>
                </c:pt>
                <c:pt idx="36">
                  <c:v>360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320</c:v>
                </c:pt>
                <c:pt idx="46">
                  <c:v>315</c:v>
                </c:pt>
                <c:pt idx="47">
                  <c:v>315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400</c:v>
                </c:pt>
                <c:pt idx="52">
                  <c:v>400</c:v>
                </c:pt>
                <c:pt idx="53">
                  <c:v>460</c:v>
                </c:pt>
                <c:pt idx="54">
                  <c:v>460</c:v>
                </c:pt>
                <c:pt idx="55">
                  <c:v>530</c:v>
                </c:pt>
                <c:pt idx="56">
                  <c:v>530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660</c:v>
                </c:pt>
                <c:pt idx="61">
                  <c:v>660</c:v>
                </c:pt>
                <c:pt idx="62">
                  <c:v>735</c:v>
                </c:pt>
                <c:pt idx="63">
                  <c:v>735</c:v>
                </c:pt>
                <c:pt idx="64">
                  <c:v>735</c:v>
                </c:pt>
                <c:pt idx="65">
                  <c:v>820</c:v>
                </c:pt>
                <c:pt idx="66">
                  <c:v>820</c:v>
                </c:pt>
                <c:pt idx="67">
                  <c:v>820</c:v>
                </c:pt>
                <c:pt idx="68">
                  <c:v>820</c:v>
                </c:pt>
                <c:pt idx="69">
                  <c:v>810</c:v>
                </c:pt>
                <c:pt idx="70">
                  <c:v>790</c:v>
                </c:pt>
                <c:pt idx="71">
                  <c:v>750</c:v>
                </c:pt>
                <c:pt idx="72">
                  <c:v>650</c:v>
                </c:pt>
                <c:pt idx="73">
                  <c:v>460</c:v>
                </c:pt>
                <c:pt idx="74">
                  <c:v>360</c:v>
                </c:pt>
                <c:pt idx="75">
                  <c:v>330</c:v>
                </c:pt>
                <c:pt idx="76">
                  <c:v>330</c:v>
                </c:pt>
                <c:pt idx="77">
                  <c:v>375</c:v>
                </c:pt>
                <c:pt idx="78">
                  <c:v>400</c:v>
                </c:pt>
                <c:pt idx="79">
                  <c:v>410</c:v>
                </c:pt>
                <c:pt idx="80">
                  <c:v>415</c:v>
                </c:pt>
                <c:pt idx="81">
                  <c:v>405</c:v>
                </c:pt>
                <c:pt idx="82">
                  <c:v>400</c:v>
                </c:pt>
                <c:pt idx="83">
                  <c:v>390</c:v>
                </c:pt>
                <c:pt idx="84">
                  <c:v>380</c:v>
                </c:pt>
                <c:pt idx="85">
                  <c:v>370</c:v>
                </c:pt>
                <c:pt idx="86">
                  <c:v>370</c:v>
                </c:pt>
                <c:pt idx="87">
                  <c:v>370</c:v>
                </c:pt>
                <c:pt idx="88">
                  <c:v>390</c:v>
                </c:pt>
                <c:pt idx="89">
                  <c:v>415</c:v>
                </c:pt>
                <c:pt idx="90">
                  <c:v>435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440</c:v>
                </c:pt>
                <c:pt idx="96">
                  <c:v>420</c:v>
                </c:pt>
                <c:pt idx="97">
                  <c:v>410</c:v>
                </c:pt>
                <c:pt idx="98">
                  <c:v>410</c:v>
                </c:pt>
                <c:pt idx="99">
                  <c:v>410</c:v>
                </c:pt>
                <c:pt idx="100">
                  <c:v>410</c:v>
                </c:pt>
                <c:pt idx="101">
                  <c:v>410</c:v>
                </c:pt>
                <c:pt idx="102">
                  <c:v>410</c:v>
                </c:pt>
                <c:pt idx="103">
                  <c:v>400</c:v>
                </c:pt>
                <c:pt idx="104">
                  <c:v>370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360</c:v>
                </c:pt>
                <c:pt idx="111">
                  <c:v>390</c:v>
                </c:pt>
                <c:pt idx="112">
                  <c:v>410</c:v>
                </c:pt>
                <c:pt idx="113">
                  <c:v>420</c:v>
                </c:pt>
                <c:pt idx="114">
                  <c:v>430</c:v>
                </c:pt>
                <c:pt idx="115">
                  <c:v>430</c:v>
                </c:pt>
                <c:pt idx="116">
                  <c:v>470</c:v>
                </c:pt>
                <c:pt idx="117">
                  <c:v>470</c:v>
                </c:pt>
                <c:pt idx="118">
                  <c:v>500</c:v>
                </c:pt>
                <c:pt idx="119">
                  <c:v>500</c:v>
                </c:pt>
                <c:pt idx="120">
                  <c:v>530</c:v>
                </c:pt>
                <c:pt idx="121">
                  <c:v>530</c:v>
                </c:pt>
                <c:pt idx="122">
                  <c:v>540</c:v>
                </c:pt>
                <c:pt idx="123">
                  <c:v>580</c:v>
                </c:pt>
                <c:pt idx="124">
                  <c:v>580</c:v>
                </c:pt>
                <c:pt idx="125">
                  <c:v>580</c:v>
                </c:pt>
                <c:pt idx="126">
                  <c:v>610</c:v>
                </c:pt>
                <c:pt idx="127">
                  <c:v>610</c:v>
                </c:pt>
                <c:pt idx="128">
                  <c:v>610</c:v>
                </c:pt>
                <c:pt idx="129">
                  <c:v>610</c:v>
                </c:pt>
                <c:pt idx="130">
                  <c:v>610</c:v>
                </c:pt>
                <c:pt idx="131">
                  <c:v>600</c:v>
                </c:pt>
                <c:pt idx="132">
                  <c:v>570</c:v>
                </c:pt>
                <c:pt idx="133">
                  <c:v>530</c:v>
                </c:pt>
                <c:pt idx="134">
                  <c:v>490</c:v>
                </c:pt>
                <c:pt idx="13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3-4887-9856-C0A58E77E304}"/>
            </c:ext>
          </c:extLst>
        </c:ser>
        <c:ser>
          <c:idx val="1"/>
          <c:order val="1"/>
          <c:tx>
            <c:strRef>
              <c:f>correlation!$B$2</c:f>
              <c:strCache>
                <c:ptCount val="1"/>
                <c:pt idx="0">
                  <c:v>NBSK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correlation!$H$3:$H$138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correlation!$B$3:$B$138</c:f>
              <c:numCache>
                <c:formatCode>General</c:formatCode>
                <c:ptCount val="136"/>
                <c:pt idx="0">
                  <c:v>830</c:v>
                </c:pt>
                <c:pt idx="1">
                  <c:v>830</c:v>
                </c:pt>
                <c:pt idx="2">
                  <c:v>830</c:v>
                </c:pt>
                <c:pt idx="3">
                  <c:v>820</c:v>
                </c:pt>
                <c:pt idx="4">
                  <c:v>810</c:v>
                </c:pt>
                <c:pt idx="5">
                  <c:v>800</c:v>
                </c:pt>
                <c:pt idx="6">
                  <c:v>790</c:v>
                </c:pt>
                <c:pt idx="7">
                  <c:v>780</c:v>
                </c:pt>
                <c:pt idx="8">
                  <c:v>765</c:v>
                </c:pt>
                <c:pt idx="9">
                  <c:v>750</c:v>
                </c:pt>
                <c:pt idx="10">
                  <c:v>730</c:v>
                </c:pt>
                <c:pt idx="11">
                  <c:v>710</c:v>
                </c:pt>
                <c:pt idx="12">
                  <c:v>690</c:v>
                </c:pt>
                <c:pt idx="13">
                  <c:v>670</c:v>
                </c:pt>
                <c:pt idx="14">
                  <c:v>650</c:v>
                </c:pt>
                <c:pt idx="15">
                  <c:v>620</c:v>
                </c:pt>
                <c:pt idx="16">
                  <c:v>590</c:v>
                </c:pt>
                <c:pt idx="17">
                  <c:v>570</c:v>
                </c:pt>
                <c:pt idx="18">
                  <c:v>550</c:v>
                </c:pt>
                <c:pt idx="19">
                  <c:v>525</c:v>
                </c:pt>
                <c:pt idx="20">
                  <c:v>500</c:v>
                </c:pt>
                <c:pt idx="21">
                  <c:v>480</c:v>
                </c:pt>
                <c:pt idx="22">
                  <c:v>485</c:v>
                </c:pt>
                <c:pt idx="23">
                  <c:v>490</c:v>
                </c:pt>
                <c:pt idx="24">
                  <c:v>500</c:v>
                </c:pt>
                <c:pt idx="25">
                  <c:v>515</c:v>
                </c:pt>
                <c:pt idx="26">
                  <c:v>530</c:v>
                </c:pt>
                <c:pt idx="27">
                  <c:v>540</c:v>
                </c:pt>
                <c:pt idx="28">
                  <c:v>550</c:v>
                </c:pt>
                <c:pt idx="29">
                  <c:v>560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570</c:v>
                </c:pt>
                <c:pt idx="34">
                  <c:v>555</c:v>
                </c:pt>
                <c:pt idx="35">
                  <c:v>525</c:v>
                </c:pt>
                <c:pt idx="36">
                  <c:v>495</c:v>
                </c:pt>
                <c:pt idx="37">
                  <c:v>475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450</c:v>
                </c:pt>
                <c:pt idx="43">
                  <c:v>435</c:v>
                </c:pt>
                <c:pt idx="44">
                  <c:v>420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440</c:v>
                </c:pt>
                <c:pt idx="49">
                  <c:v>450</c:v>
                </c:pt>
                <c:pt idx="50">
                  <c:v>455</c:v>
                </c:pt>
                <c:pt idx="51">
                  <c:v>490</c:v>
                </c:pt>
                <c:pt idx="52">
                  <c:v>510</c:v>
                </c:pt>
                <c:pt idx="53">
                  <c:v>560</c:v>
                </c:pt>
                <c:pt idx="54">
                  <c:v>560</c:v>
                </c:pt>
                <c:pt idx="55">
                  <c:v>600</c:v>
                </c:pt>
                <c:pt idx="56">
                  <c:v>630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750</c:v>
                </c:pt>
                <c:pt idx="61">
                  <c:v>750</c:v>
                </c:pt>
                <c:pt idx="62">
                  <c:v>825</c:v>
                </c:pt>
                <c:pt idx="63">
                  <c:v>825</c:v>
                </c:pt>
                <c:pt idx="64">
                  <c:v>825</c:v>
                </c:pt>
                <c:pt idx="65">
                  <c:v>910</c:v>
                </c:pt>
                <c:pt idx="66">
                  <c:v>910</c:v>
                </c:pt>
                <c:pt idx="67">
                  <c:v>910</c:v>
                </c:pt>
                <c:pt idx="68">
                  <c:v>910</c:v>
                </c:pt>
                <c:pt idx="69">
                  <c:v>985</c:v>
                </c:pt>
                <c:pt idx="70">
                  <c:v>985</c:v>
                </c:pt>
                <c:pt idx="71">
                  <c:v>935</c:v>
                </c:pt>
                <c:pt idx="72">
                  <c:v>860</c:v>
                </c:pt>
                <c:pt idx="73">
                  <c:v>700</c:v>
                </c:pt>
                <c:pt idx="74">
                  <c:v>575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580</c:v>
                </c:pt>
                <c:pt idx="79">
                  <c:v>580</c:v>
                </c:pt>
                <c:pt idx="80">
                  <c:v>580</c:v>
                </c:pt>
                <c:pt idx="81">
                  <c:v>600</c:v>
                </c:pt>
                <c:pt idx="82">
                  <c:v>580</c:v>
                </c:pt>
                <c:pt idx="83">
                  <c:v>580</c:v>
                </c:pt>
                <c:pt idx="84">
                  <c:v>580</c:v>
                </c:pt>
                <c:pt idx="85">
                  <c:v>580</c:v>
                </c:pt>
                <c:pt idx="86">
                  <c:v>560</c:v>
                </c:pt>
                <c:pt idx="87">
                  <c:v>560</c:v>
                </c:pt>
                <c:pt idx="88">
                  <c:v>580</c:v>
                </c:pt>
                <c:pt idx="89">
                  <c:v>580</c:v>
                </c:pt>
                <c:pt idx="90">
                  <c:v>610</c:v>
                </c:pt>
                <c:pt idx="91">
                  <c:v>610</c:v>
                </c:pt>
                <c:pt idx="92">
                  <c:v>610</c:v>
                </c:pt>
                <c:pt idx="93">
                  <c:v>610</c:v>
                </c:pt>
                <c:pt idx="94">
                  <c:v>610</c:v>
                </c:pt>
                <c:pt idx="95">
                  <c:v>610</c:v>
                </c:pt>
                <c:pt idx="96">
                  <c:v>590</c:v>
                </c:pt>
                <c:pt idx="97">
                  <c:v>560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575</c:v>
                </c:pt>
                <c:pt idx="102">
                  <c:v>575</c:v>
                </c:pt>
                <c:pt idx="103">
                  <c:v>550</c:v>
                </c:pt>
                <c:pt idx="104">
                  <c:v>525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490</c:v>
                </c:pt>
                <c:pt idx="110">
                  <c:v>490</c:v>
                </c:pt>
                <c:pt idx="111">
                  <c:v>500</c:v>
                </c:pt>
                <c:pt idx="112">
                  <c:v>520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580</c:v>
                </c:pt>
                <c:pt idx="117">
                  <c:v>580</c:v>
                </c:pt>
                <c:pt idx="118">
                  <c:v>610</c:v>
                </c:pt>
                <c:pt idx="119">
                  <c:v>610</c:v>
                </c:pt>
                <c:pt idx="120">
                  <c:v>640</c:v>
                </c:pt>
                <c:pt idx="121">
                  <c:v>640</c:v>
                </c:pt>
                <c:pt idx="122">
                  <c:v>640</c:v>
                </c:pt>
                <c:pt idx="123">
                  <c:v>680</c:v>
                </c:pt>
                <c:pt idx="124">
                  <c:v>680</c:v>
                </c:pt>
                <c:pt idx="125">
                  <c:v>680</c:v>
                </c:pt>
                <c:pt idx="126">
                  <c:v>710</c:v>
                </c:pt>
                <c:pt idx="127">
                  <c:v>710</c:v>
                </c:pt>
                <c:pt idx="128">
                  <c:v>710</c:v>
                </c:pt>
                <c:pt idx="129">
                  <c:v>710</c:v>
                </c:pt>
                <c:pt idx="130">
                  <c:v>710</c:v>
                </c:pt>
                <c:pt idx="131">
                  <c:v>710</c:v>
                </c:pt>
                <c:pt idx="132">
                  <c:v>690</c:v>
                </c:pt>
                <c:pt idx="133">
                  <c:v>670</c:v>
                </c:pt>
                <c:pt idx="134">
                  <c:v>635</c:v>
                </c:pt>
                <c:pt idx="135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3-4887-9856-C0A58E77E304}"/>
            </c:ext>
          </c:extLst>
        </c:ser>
        <c:ser>
          <c:idx val="2"/>
          <c:order val="2"/>
          <c:tx>
            <c:strRef>
              <c:f>correlation!$C$2</c:f>
              <c:strCache>
                <c:ptCount val="1"/>
                <c:pt idx="0">
                  <c:v>SBSK</c:v>
                </c:pt>
              </c:strCache>
            </c:strRef>
          </c:tx>
          <c:spPr>
            <a:ln w="25400">
              <a:solidFill>
                <a:srgbClr val="336666"/>
              </a:solidFill>
              <a:prstDash val="solid"/>
            </a:ln>
          </c:spPr>
          <c:marker>
            <c:symbol val="none"/>
          </c:marker>
          <c:cat>
            <c:numRef>
              <c:f>correlation!$H$3:$H$138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correlation!$C$3:$C$138</c:f>
              <c:numCache>
                <c:formatCode>General</c:formatCode>
                <c:ptCount val="136"/>
                <c:pt idx="0">
                  <c:v>750</c:v>
                </c:pt>
                <c:pt idx="1">
                  <c:v>730</c:v>
                </c:pt>
                <c:pt idx="2">
                  <c:v>710</c:v>
                </c:pt>
                <c:pt idx="3">
                  <c:v>690</c:v>
                </c:pt>
                <c:pt idx="4">
                  <c:v>670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625</c:v>
                </c:pt>
                <c:pt idx="9">
                  <c:v>620</c:v>
                </c:pt>
                <c:pt idx="10">
                  <c:v>610</c:v>
                </c:pt>
                <c:pt idx="11">
                  <c:v>600</c:v>
                </c:pt>
                <c:pt idx="12">
                  <c:v>580</c:v>
                </c:pt>
                <c:pt idx="13">
                  <c:v>560</c:v>
                </c:pt>
                <c:pt idx="14">
                  <c:v>540</c:v>
                </c:pt>
                <c:pt idx="15">
                  <c:v>520</c:v>
                </c:pt>
                <c:pt idx="16">
                  <c:v>505</c:v>
                </c:pt>
                <c:pt idx="17">
                  <c:v>490</c:v>
                </c:pt>
                <c:pt idx="18">
                  <c:v>475</c:v>
                </c:pt>
                <c:pt idx="19">
                  <c:v>460</c:v>
                </c:pt>
                <c:pt idx="20">
                  <c:v>445</c:v>
                </c:pt>
                <c:pt idx="21">
                  <c:v>430</c:v>
                </c:pt>
                <c:pt idx="22">
                  <c:v>435</c:v>
                </c:pt>
                <c:pt idx="23">
                  <c:v>445</c:v>
                </c:pt>
                <c:pt idx="24">
                  <c:v>465</c:v>
                </c:pt>
                <c:pt idx="25">
                  <c:v>480</c:v>
                </c:pt>
                <c:pt idx="26">
                  <c:v>480</c:v>
                </c:pt>
                <c:pt idx="27">
                  <c:v>510</c:v>
                </c:pt>
                <c:pt idx="28">
                  <c:v>515</c:v>
                </c:pt>
                <c:pt idx="29">
                  <c:v>520</c:v>
                </c:pt>
                <c:pt idx="30">
                  <c:v>550</c:v>
                </c:pt>
                <c:pt idx="31">
                  <c:v>545</c:v>
                </c:pt>
                <c:pt idx="32">
                  <c:v>540</c:v>
                </c:pt>
                <c:pt idx="33">
                  <c:v>525</c:v>
                </c:pt>
                <c:pt idx="34">
                  <c:v>500</c:v>
                </c:pt>
                <c:pt idx="35">
                  <c:v>465</c:v>
                </c:pt>
                <c:pt idx="36">
                  <c:v>410</c:v>
                </c:pt>
                <c:pt idx="37">
                  <c:v>380</c:v>
                </c:pt>
                <c:pt idx="38">
                  <c:v>380</c:v>
                </c:pt>
                <c:pt idx="39">
                  <c:v>390</c:v>
                </c:pt>
                <c:pt idx="40">
                  <c:v>390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345</c:v>
                </c:pt>
                <c:pt idx="47">
                  <c:v>365</c:v>
                </c:pt>
                <c:pt idx="48">
                  <c:v>385</c:v>
                </c:pt>
                <c:pt idx="49">
                  <c:v>400</c:v>
                </c:pt>
                <c:pt idx="50">
                  <c:v>400</c:v>
                </c:pt>
                <c:pt idx="51">
                  <c:v>445</c:v>
                </c:pt>
                <c:pt idx="52">
                  <c:v>460</c:v>
                </c:pt>
                <c:pt idx="53">
                  <c:v>520</c:v>
                </c:pt>
                <c:pt idx="54">
                  <c:v>520</c:v>
                </c:pt>
                <c:pt idx="55">
                  <c:v>590</c:v>
                </c:pt>
                <c:pt idx="56">
                  <c:v>590</c:v>
                </c:pt>
                <c:pt idx="57">
                  <c:v>660</c:v>
                </c:pt>
                <c:pt idx="58">
                  <c:v>660</c:v>
                </c:pt>
                <c:pt idx="59">
                  <c:v>660</c:v>
                </c:pt>
                <c:pt idx="60">
                  <c:v>720</c:v>
                </c:pt>
                <c:pt idx="61">
                  <c:v>720</c:v>
                </c:pt>
                <c:pt idx="62">
                  <c:v>795</c:v>
                </c:pt>
                <c:pt idx="63">
                  <c:v>795</c:v>
                </c:pt>
                <c:pt idx="64">
                  <c:v>795</c:v>
                </c:pt>
                <c:pt idx="65">
                  <c:v>880</c:v>
                </c:pt>
                <c:pt idx="66">
                  <c:v>880</c:v>
                </c:pt>
                <c:pt idx="67">
                  <c:v>880</c:v>
                </c:pt>
                <c:pt idx="68">
                  <c:v>880</c:v>
                </c:pt>
                <c:pt idx="69">
                  <c:v>880</c:v>
                </c:pt>
                <c:pt idx="70">
                  <c:v>880</c:v>
                </c:pt>
                <c:pt idx="71">
                  <c:v>860</c:v>
                </c:pt>
                <c:pt idx="72">
                  <c:v>790</c:v>
                </c:pt>
                <c:pt idx="73">
                  <c:v>590</c:v>
                </c:pt>
                <c:pt idx="74">
                  <c:v>480</c:v>
                </c:pt>
                <c:pt idx="75">
                  <c:v>420</c:v>
                </c:pt>
                <c:pt idx="76">
                  <c:v>420</c:v>
                </c:pt>
                <c:pt idx="77">
                  <c:v>470</c:v>
                </c:pt>
                <c:pt idx="78">
                  <c:v>530</c:v>
                </c:pt>
                <c:pt idx="79">
                  <c:v>530</c:v>
                </c:pt>
                <c:pt idx="80">
                  <c:v>530</c:v>
                </c:pt>
                <c:pt idx="81">
                  <c:v>530</c:v>
                </c:pt>
                <c:pt idx="82">
                  <c:v>525</c:v>
                </c:pt>
                <c:pt idx="83">
                  <c:v>520</c:v>
                </c:pt>
                <c:pt idx="84">
                  <c:v>515</c:v>
                </c:pt>
                <c:pt idx="85">
                  <c:v>500</c:v>
                </c:pt>
                <c:pt idx="86">
                  <c:v>480</c:v>
                </c:pt>
                <c:pt idx="87">
                  <c:v>470</c:v>
                </c:pt>
                <c:pt idx="88">
                  <c:v>500</c:v>
                </c:pt>
                <c:pt idx="89">
                  <c:v>520</c:v>
                </c:pt>
                <c:pt idx="90">
                  <c:v>550</c:v>
                </c:pt>
                <c:pt idx="91">
                  <c:v>560</c:v>
                </c:pt>
                <c:pt idx="92">
                  <c:v>560</c:v>
                </c:pt>
                <c:pt idx="93">
                  <c:v>560</c:v>
                </c:pt>
                <c:pt idx="94">
                  <c:v>560</c:v>
                </c:pt>
                <c:pt idx="95">
                  <c:v>540</c:v>
                </c:pt>
                <c:pt idx="96">
                  <c:v>520</c:v>
                </c:pt>
                <c:pt idx="97">
                  <c:v>510</c:v>
                </c:pt>
                <c:pt idx="98">
                  <c:v>510</c:v>
                </c:pt>
                <c:pt idx="99">
                  <c:v>510</c:v>
                </c:pt>
                <c:pt idx="100">
                  <c:v>510</c:v>
                </c:pt>
                <c:pt idx="101">
                  <c:v>530</c:v>
                </c:pt>
                <c:pt idx="102">
                  <c:v>520</c:v>
                </c:pt>
                <c:pt idx="103">
                  <c:v>495</c:v>
                </c:pt>
                <c:pt idx="104">
                  <c:v>460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460</c:v>
                </c:pt>
                <c:pt idx="111">
                  <c:v>465</c:v>
                </c:pt>
                <c:pt idx="112">
                  <c:v>490</c:v>
                </c:pt>
                <c:pt idx="113">
                  <c:v>510</c:v>
                </c:pt>
                <c:pt idx="114">
                  <c:v>520</c:v>
                </c:pt>
                <c:pt idx="115">
                  <c:v>520</c:v>
                </c:pt>
                <c:pt idx="116">
                  <c:v>560</c:v>
                </c:pt>
                <c:pt idx="117">
                  <c:v>560</c:v>
                </c:pt>
                <c:pt idx="118">
                  <c:v>590</c:v>
                </c:pt>
                <c:pt idx="119">
                  <c:v>590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660</c:v>
                </c:pt>
                <c:pt idx="124">
                  <c:v>660</c:v>
                </c:pt>
                <c:pt idx="125">
                  <c:v>660</c:v>
                </c:pt>
                <c:pt idx="126">
                  <c:v>690</c:v>
                </c:pt>
                <c:pt idx="127">
                  <c:v>690</c:v>
                </c:pt>
                <c:pt idx="128">
                  <c:v>690</c:v>
                </c:pt>
                <c:pt idx="129">
                  <c:v>690</c:v>
                </c:pt>
                <c:pt idx="130">
                  <c:v>690</c:v>
                </c:pt>
                <c:pt idx="131">
                  <c:v>680</c:v>
                </c:pt>
                <c:pt idx="132">
                  <c:v>660</c:v>
                </c:pt>
                <c:pt idx="133">
                  <c:v>630</c:v>
                </c:pt>
                <c:pt idx="134">
                  <c:v>580</c:v>
                </c:pt>
                <c:pt idx="135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3-4887-9856-C0A58E77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829791"/>
        <c:axId val="1"/>
      </c:lineChart>
      <c:dateAx>
        <c:axId val="763829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US$ per metric ton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499184339314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8297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22641509433965"/>
          <c:y val="0.9559543230016313"/>
          <c:w val="0.2652608213096559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F74DD56-242C-C606-DF26-9E4BBF2B51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activeCell="J2" sqref="J2"/>
    </sheetView>
  </sheetViews>
  <sheetFormatPr defaultRowHeight="11.25" x14ac:dyDescent="0.2"/>
  <cols>
    <col min="1" max="3" width="9.140625" style="1"/>
    <col min="4" max="7" width="16.140625" style="1" customWidth="1"/>
    <col min="8" max="8" width="9.140625" style="1"/>
    <col min="9" max="9" width="9.85546875" style="1" bestFit="1" customWidth="1"/>
    <col min="10" max="12" width="9.140625" style="1"/>
    <col min="13" max="13" width="12.140625" style="1" customWidth="1"/>
    <col min="14" max="14" width="15.85546875" style="1" customWidth="1"/>
    <col min="15" max="16384" width="9.140625" style="1"/>
  </cols>
  <sheetData>
    <row r="1" spans="1:14" ht="22.5" x14ac:dyDescent="0.2">
      <c r="J1" s="3" t="s">
        <v>3</v>
      </c>
      <c r="K1" s="3" t="s">
        <v>4</v>
      </c>
    </row>
    <row r="2" spans="1:14" x14ac:dyDescent="0.2">
      <c r="A2" s="4" t="s">
        <v>2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13</v>
      </c>
      <c r="G2" s="4" t="s">
        <v>14</v>
      </c>
      <c r="H2" s="4"/>
      <c r="I2" s="5" t="s">
        <v>5</v>
      </c>
      <c r="J2" s="2">
        <f>CORREL(A3:A138,B3:B138)</f>
        <v>0.90329599134731464</v>
      </c>
      <c r="K2" s="2">
        <f>CORREL(A3:A138,C3:C138)</f>
        <v>0.96698169882878682</v>
      </c>
      <c r="N2" s="1" t="s">
        <v>11</v>
      </c>
    </row>
    <row r="3" spans="1:14" x14ac:dyDescent="0.2">
      <c r="A3" s="2">
        <v>560</v>
      </c>
      <c r="B3" s="2">
        <v>830</v>
      </c>
      <c r="C3" s="2">
        <v>750</v>
      </c>
      <c r="D3" s="2">
        <f>C3-A3</f>
        <v>190</v>
      </c>
      <c r="E3" s="2">
        <f>LN(A4/A3)</f>
        <v>-1.8018505502678365E-2</v>
      </c>
      <c r="F3" s="2">
        <f>LN(B4/B3)</f>
        <v>0</v>
      </c>
      <c r="G3" s="2">
        <f>LN(C4/C3)</f>
        <v>-2.7028672387919259E-2</v>
      </c>
      <c r="H3" s="6">
        <v>32874</v>
      </c>
      <c r="I3" s="1" t="s">
        <v>7</v>
      </c>
      <c r="K3" s="1">
        <f>MAX(D3:D138)</f>
        <v>190</v>
      </c>
      <c r="L3" s="1" t="s">
        <v>9</v>
      </c>
      <c r="M3" s="4" t="s">
        <v>2</v>
      </c>
      <c r="N3" s="1">
        <f>STDEV(A3:A138)</f>
        <v>122.35755468038678</v>
      </c>
    </row>
    <row r="4" spans="1:14" x14ac:dyDescent="0.2">
      <c r="A4" s="2">
        <v>550</v>
      </c>
      <c r="B4" s="2">
        <v>830</v>
      </c>
      <c r="C4" s="2">
        <v>730</v>
      </c>
      <c r="D4" s="2">
        <f t="shared" ref="D4:D67" si="0">C4-A4</f>
        <v>180</v>
      </c>
      <c r="E4" s="2">
        <f t="shared" ref="E4:E67" si="1">LN(A5/A4)</f>
        <v>-1.8349138668196541E-2</v>
      </c>
      <c r="F4" s="2">
        <f t="shared" ref="F4:F67" si="2">LN(B5/B4)</f>
        <v>0</v>
      </c>
      <c r="G4" s="2">
        <f t="shared" ref="G4:G67" si="3">LN(C5/C4)</f>
        <v>-2.7779564107075706E-2</v>
      </c>
      <c r="H4" s="6">
        <v>32905</v>
      </c>
      <c r="I4" s="1" t="s">
        <v>8</v>
      </c>
      <c r="K4" s="1">
        <f>MIN(D3:D138)</f>
        <v>30</v>
      </c>
      <c r="L4" s="1" t="s">
        <v>10</v>
      </c>
      <c r="M4" s="4" t="s">
        <v>0</v>
      </c>
      <c r="N4" s="1">
        <f>STDEV(B3:B138)</f>
        <v>129.27920987828554</v>
      </c>
    </row>
    <row r="5" spans="1:14" x14ac:dyDescent="0.2">
      <c r="A5" s="2">
        <v>540</v>
      </c>
      <c r="B5" s="2">
        <v>830</v>
      </c>
      <c r="C5" s="2">
        <v>710</v>
      </c>
      <c r="D5" s="2">
        <f t="shared" si="0"/>
        <v>170</v>
      </c>
      <c r="E5" s="2">
        <f t="shared" si="1"/>
        <v>-1.8692133012152522E-2</v>
      </c>
      <c r="F5" s="2">
        <f t="shared" si="2"/>
        <v>-1.212136053234485E-2</v>
      </c>
      <c r="G5" s="2">
        <f t="shared" si="3"/>
        <v>-2.8573372444056E-2</v>
      </c>
      <c r="H5" s="6">
        <v>32933</v>
      </c>
      <c r="M5" s="4" t="s">
        <v>1</v>
      </c>
      <c r="N5" s="1">
        <f>STDEV(C3:C138)</f>
        <v>126.60324779776063</v>
      </c>
    </row>
    <row r="6" spans="1:14" x14ac:dyDescent="0.2">
      <c r="A6" s="2">
        <v>530</v>
      </c>
      <c r="B6" s="2">
        <v>820</v>
      </c>
      <c r="C6" s="2">
        <v>690</v>
      </c>
      <c r="D6" s="2">
        <f t="shared" si="0"/>
        <v>160</v>
      </c>
      <c r="E6" s="2">
        <f t="shared" si="1"/>
        <v>-1.9048194970694474E-2</v>
      </c>
      <c r="F6" s="2">
        <f t="shared" si="2"/>
        <v>-1.2270092591814359E-2</v>
      </c>
      <c r="G6" s="2">
        <f t="shared" si="3"/>
        <v>-2.9413885206293341E-2</v>
      </c>
      <c r="H6" s="6">
        <v>32964</v>
      </c>
    </row>
    <row r="7" spans="1:14" x14ac:dyDescent="0.2">
      <c r="A7" s="2">
        <v>520</v>
      </c>
      <c r="B7" s="2">
        <v>810</v>
      </c>
      <c r="C7" s="2">
        <v>670</v>
      </c>
      <c r="D7" s="2">
        <f t="shared" si="0"/>
        <v>150</v>
      </c>
      <c r="E7" s="2">
        <f t="shared" si="1"/>
        <v>-1.9418085857101627E-2</v>
      </c>
      <c r="F7" s="2">
        <f t="shared" si="2"/>
        <v>-1.2422519998557209E-2</v>
      </c>
      <c r="G7" s="2">
        <f t="shared" si="3"/>
        <v>-3.0305349495328922E-2</v>
      </c>
      <c r="H7" s="6">
        <v>32994</v>
      </c>
      <c r="M7" s="4" t="s">
        <v>15</v>
      </c>
      <c r="N7" s="7">
        <f>(STDEV(E3:E137))*SQRT(12)</f>
        <v>0.20068463579473969</v>
      </c>
    </row>
    <row r="8" spans="1:14" x14ac:dyDescent="0.2">
      <c r="A8" s="2">
        <v>510</v>
      </c>
      <c r="B8" s="2">
        <v>800</v>
      </c>
      <c r="C8" s="2">
        <v>650</v>
      </c>
      <c r="D8" s="2">
        <f t="shared" si="0"/>
        <v>140</v>
      </c>
      <c r="E8" s="2">
        <f t="shared" si="1"/>
        <v>-1.9802627296179754E-2</v>
      </c>
      <c r="F8" s="2">
        <f t="shared" si="2"/>
        <v>-1.2578782206860073E-2</v>
      </c>
      <c r="G8" s="2">
        <f t="shared" si="3"/>
        <v>-1.5504186535965199E-2</v>
      </c>
      <c r="H8" s="6">
        <v>33025</v>
      </c>
      <c r="M8" s="4" t="s">
        <v>13</v>
      </c>
      <c r="N8" s="7">
        <f>(STDEV(F3:F137))*SQRT(12)</f>
        <v>0.15606664664231262</v>
      </c>
    </row>
    <row r="9" spans="1:14" x14ac:dyDescent="0.2">
      <c r="A9" s="2">
        <v>500</v>
      </c>
      <c r="B9" s="2">
        <v>790</v>
      </c>
      <c r="C9" s="2">
        <v>640</v>
      </c>
      <c r="D9" s="2">
        <f t="shared" si="0"/>
        <v>140</v>
      </c>
      <c r="E9" s="2">
        <f t="shared" si="1"/>
        <v>-2.0202707317519466E-2</v>
      </c>
      <c r="F9" s="2">
        <f t="shared" si="2"/>
        <v>-1.2739025777429714E-2</v>
      </c>
      <c r="G9" s="2">
        <f t="shared" si="3"/>
        <v>-1.5748356968139168E-2</v>
      </c>
      <c r="H9" s="6">
        <v>33055</v>
      </c>
      <c r="M9" s="4" t="s">
        <v>14</v>
      </c>
      <c r="N9" s="7">
        <f>(STDEV(G3:G137))*SQRT(12)</f>
        <v>0.18861947516275598</v>
      </c>
    </row>
    <row r="10" spans="1:14" x14ac:dyDescent="0.2">
      <c r="A10" s="2">
        <v>490</v>
      </c>
      <c r="B10" s="2">
        <v>780</v>
      </c>
      <c r="C10" s="2">
        <v>630</v>
      </c>
      <c r="D10" s="2">
        <f t="shared" si="0"/>
        <v>140</v>
      </c>
      <c r="E10" s="2">
        <f t="shared" si="1"/>
        <v>-2.0619287202735703E-2</v>
      </c>
      <c r="F10" s="2">
        <f t="shared" si="2"/>
        <v>-1.9418085857101627E-2</v>
      </c>
      <c r="G10" s="2">
        <f t="shared" si="3"/>
        <v>-7.9681696491768449E-3</v>
      </c>
      <c r="H10" s="6">
        <v>33086</v>
      </c>
    </row>
    <row r="11" spans="1:14" x14ac:dyDescent="0.2">
      <c r="A11" s="2">
        <v>480</v>
      </c>
      <c r="B11" s="2">
        <v>765</v>
      </c>
      <c r="C11" s="2">
        <v>625</v>
      </c>
      <c r="D11" s="2">
        <f t="shared" si="0"/>
        <v>145</v>
      </c>
      <c r="E11" s="2">
        <f t="shared" si="1"/>
        <v>-2.1053409197832381E-2</v>
      </c>
      <c r="F11" s="2">
        <f t="shared" si="2"/>
        <v>-1.9802627296179754E-2</v>
      </c>
      <c r="G11" s="2">
        <f t="shared" si="3"/>
        <v>-8.0321716972642666E-3</v>
      </c>
      <c r="H11" s="6">
        <v>33117</v>
      </c>
    </row>
    <row r="12" spans="1:14" x14ac:dyDescent="0.2">
      <c r="A12" s="2">
        <v>470</v>
      </c>
      <c r="B12" s="2">
        <v>750</v>
      </c>
      <c r="C12" s="2">
        <v>620</v>
      </c>
      <c r="D12" s="2">
        <f t="shared" si="0"/>
        <v>150</v>
      </c>
      <c r="E12" s="2">
        <f t="shared" si="1"/>
        <v>-2.1506205220963619E-2</v>
      </c>
      <c r="F12" s="2">
        <f t="shared" si="2"/>
        <v>-2.7028672387919259E-2</v>
      </c>
      <c r="G12" s="2">
        <f t="shared" si="3"/>
        <v>-1.6260520871780291E-2</v>
      </c>
      <c r="H12" s="6">
        <v>33147</v>
      </c>
    </row>
    <row r="13" spans="1:14" x14ac:dyDescent="0.2">
      <c r="A13" s="2">
        <v>460</v>
      </c>
      <c r="B13" s="2">
        <v>730</v>
      </c>
      <c r="C13" s="2">
        <v>610</v>
      </c>
      <c r="D13" s="2">
        <f t="shared" si="0"/>
        <v>150</v>
      </c>
      <c r="E13" s="2">
        <f t="shared" si="1"/>
        <v>-2.197890671877523E-2</v>
      </c>
      <c r="F13" s="2">
        <f t="shared" si="2"/>
        <v>-2.7779564107075706E-2</v>
      </c>
      <c r="G13" s="2">
        <f t="shared" si="3"/>
        <v>-1.6529301951210582E-2</v>
      </c>
      <c r="H13" s="6">
        <v>33178</v>
      </c>
    </row>
    <row r="14" spans="1:14" x14ac:dyDescent="0.2">
      <c r="A14" s="2">
        <v>450</v>
      </c>
      <c r="B14" s="2">
        <v>710</v>
      </c>
      <c r="C14" s="2">
        <v>600</v>
      </c>
      <c r="D14" s="2">
        <f t="shared" si="0"/>
        <v>150</v>
      </c>
      <c r="E14" s="2">
        <f t="shared" si="1"/>
        <v>-1.1173300598125189E-2</v>
      </c>
      <c r="F14" s="2">
        <f t="shared" si="2"/>
        <v>-2.8573372444056E-2</v>
      </c>
      <c r="G14" s="2">
        <f t="shared" si="3"/>
        <v>-3.3901551675681339E-2</v>
      </c>
      <c r="H14" s="6">
        <v>33208</v>
      </c>
    </row>
    <row r="15" spans="1:14" x14ac:dyDescent="0.2">
      <c r="A15" s="2">
        <v>445</v>
      </c>
      <c r="B15" s="2">
        <v>690</v>
      </c>
      <c r="C15" s="2">
        <v>580</v>
      </c>
      <c r="D15" s="2">
        <f t="shared" si="0"/>
        <v>135</v>
      </c>
      <c r="E15" s="2">
        <f t="shared" si="1"/>
        <v>-1.1299555253933394E-2</v>
      </c>
      <c r="F15" s="2">
        <f t="shared" si="2"/>
        <v>-2.9413885206293341E-2</v>
      </c>
      <c r="G15" s="2">
        <f t="shared" si="3"/>
        <v>-3.5091319811270061E-2</v>
      </c>
      <c r="H15" s="6">
        <v>33239</v>
      </c>
    </row>
    <row r="16" spans="1:14" x14ac:dyDescent="0.2">
      <c r="A16" s="2">
        <v>440</v>
      </c>
      <c r="B16" s="2">
        <v>670</v>
      </c>
      <c r="C16" s="2">
        <v>560</v>
      </c>
      <c r="D16" s="2">
        <f t="shared" si="0"/>
        <v>120</v>
      </c>
      <c r="E16" s="2">
        <f t="shared" si="1"/>
        <v>-1.1428695823622744E-2</v>
      </c>
      <c r="F16" s="2">
        <f t="shared" si="2"/>
        <v>-3.0305349495328922E-2</v>
      </c>
      <c r="G16" s="2">
        <f t="shared" si="3"/>
        <v>-3.6367644170874833E-2</v>
      </c>
      <c r="H16" s="6">
        <v>33270</v>
      </c>
    </row>
    <row r="17" spans="1:8" x14ac:dyDescent="0.2">
      <c r="A17" s="2">
        <v>435</v>
      </c>
      <c r="B17" s="2">
        <v>650</v>
      </c>
      <c r="C17" s="2">
        <v>540</v>
      </c>
      <c r="D17" s="2">
        <f t="shared" si="0"/>
        <v>105</v>
      </c>
      <c r="E17" s="2">
        <f t="shared" si="1"/>
        <v>-1.1560822401075971E-2</v>
      </c>
      <c r="F17" s="2">
        <f t="shared" si="2"/>
        <v>-4.7252884850545497E-2</v>
      </c>
      <c r="G17" s="2">
        <f t="shared" si="3"/>
        <v>-3.7740327982847086E-2</v>
      </c>
      <c r="H17" s="6">
        <v>33298</v>
      </c>
    </row>
    <row r="18" spans="1:8" x14ac:dyDescent="0.2">
      <c r="A18" s="2">
        <v>430</v>
      </c>
      <c r="B18" s="2">
        <v>620</v>
      </c>
      <c r="C18" s="2">
        <v>520</v>
      </c>
      <c r="D18" s="2">
        <f t="shared" si="0"/>
        <v>90</v>
      </c>
      <c r="E18" s="2">
        <f t="shared" si="1"/>
        <v>-1.1696039763191298E-2</v>
      </c>
      <c r="F18" s="2">
        <f t="shared" si="2"/>
        <v>-4.9596941139372061E-2</v>
      </c>
      <c r="G18" s="2">
        <f t="shared" si="3"/>
        <v>-2.9270382300113224E-2</v>
      </c>
      <c r="H18" s="6">
        <v>33329</v>
      </c>
    </row>
    <row r="19" spans="1:8" x14ac:dyDescent="0.2">
      <c r="A19" s="2">
        <v>425</v>
      </c>
      <c r="B19" s="2">
        <v>590</v>
      </c>
      <c r="C19" s="2">
        <v>505</v>
      </c>
      <c r="D19" s="2">
        <f t="shared" si="0"/>
        <v>80</v>
      </c>
      <c r="E19" s="2">
        <f t="shared" si="1"/>
        <v>-1.1834457647002796E-2</v>
      </c>
      <c r="F19" s="2">
        <f t="shared" si="2"/>
        <v>-3.4486176071169321E-2</v>
      </c>
      <c r="G19" s="2">
        <f t="shared" si="3"/>
        <v>-3.0153038170687558E-2</v>
      </c>
      <c r="H19" s="6">
        <v>33359</v>
      </c>
    </row>
    <row r="20" spans="1:8" x14ac:dyDescent="0.2">
      <c r="A20" s="2">
        <v>420</v>
      </c>
      <c r="B20" s="2">
        <v>570</v>
      </c>
      <c r="C20" s="2">
        <v>490</v>
      </c>
      <c r="D20" s="2">
        <f t="shared" si="0"/>
        <v>70</v>
      </c>
      <c r="E20" s="2">
        <f t="shared" si="1"/>
        <v>-1.1976191046715649E-2</v>
      </c>
      <c r="F20" s="2">
        <f t="shared" si="2"/>
        <v>-3.5718082602079232E-2</v>
      </c>
      <c r="G20" s="2">
        <f t="shared" si="3"/>
        <v>-3.1090587070031119E-2</v>
      </c>
      <c r="H20" s="6">
        <v>33390</v>
      </c>
    </row>
    <row r="21" spans="1:8" x14ac:dyDescent="0.2">
      <c r="A21" s="2">
        <v>415</v>
      </c>
      <c r="B21" s="2">
        <v>550</v>
      </c>
      <c r="C21" s="2">
        <v>475</v>
      </c>
      <c r="D21" s="2">
        <f t="shared" si="0"/>
        <v>60</v>
      </c>
      <c r="E21" s="2">
        <f t="shared" si="1"/>
        <v>-1.212136053234485E-2</v>
      </c>
      <c r="F21" s="2">
        <f t="shared" si="2"/>
        <v>-4.6520015634892817E-2</v>
      </c>
      <c r="G21" s="2">
        <f t="shared" si="3"/>
        <v>-3.2088314551500512E-2</v>
      </c>
      <c r="H21" s="6">
        <v>33420</v>
      </c>
    </row>
    <row r="22" spans="1:8" x14ac:dyDescent="0.2">
      <c r="A22" s="2">
        <v>410</v>
      </c>
      <c r="B22" s="2">
        <v>525</v>
      </c>
      <c r="C22" s="2">
        <v>460</v>
      </c>
      <c r="D22" s="2">
        <f t="shared" si="0"/>
        <v>50</v>
      </c>
      <c r="E22" s="2">
        <f t="shared" si="1"/>
        <v>-2.4692612590371522E-2</v>
      </c>
      <c r="F22" s="2">
        <f t="shared" si="2"/>
        <v>-4.8790164169432056E-2</v>
      </c>
      <c r="G22" s="2">
        <f t="shared" si="3"/>
        <v>-3.3152207316900509E-2</v>
      </c>
      <c r="H22" s="6">
        <v>33451</v>
      </c>
    </row>
    <row r="23" spans="1:8" x14ac:dyDescent="0.2">
      <c r="A23" s="2">
        <v>400</v>
      </c>
      <c r="B23" s="2">
        <v>500</v>
      </c>
      <c r="C23" s="2">
        <v>445</v>
      </c>
      <c r="D23" s="2">
        <f t="shared" si="0"/>
        <v>45</v>
      </c>
      <c r="E23" s="2">
        <f t="shared" si="1"/>
        <v>-2.5317807984289897E-2</v>
      </c>
      <c r="F23" s="2">
        <f t="shared" si="2"/>
        <v>-4.0821994520255166E-2</v>
      </c>
      <c r="G23" s="2">
        <f t="shared" si="3"/>
        <v>-3.4289073478632075E-2</v>
      </c>
      <c r="H23" s="6">
        <v>33482</v>
      </c>
    </row>
    <row r="24" spans="1:8" x14ac:dyDescent="0.2">
      <c r="A24" s="2">
        <v>390</v>
      </c>
      <c r="B24" s="2">
        <v>480</v>
      </c>
      <c r="C24" s="2">
        <v>430</v>
      </c>
      <c r="D24" s="2">
        <f t="shared" si="0"/>
        <v>40</v>
      </c>
      <c r="E24" s="2">
        <f t="shared" si="1"/>
        <v>0</v>
      </c>
      <c r="F24" s="2">
        <f t="shared" si="2"/>
        <v>1.0362787035546658E-2</v>
      </c>
      <c r="G24" s="2">
        <f t="shared" si="3"/>
        <v>1.1560822401076006E-2</v>
      </c>
      <c r="H24" s="6">
        <v>33512</v>
      </c>
    </row>
    <row r="25" spans="1:8" x14ac:dyDescent="0.2">
      <c r="A25" s="2">
        <v>390</v>
      </c>
      <c r="B25" s="2">
        <v>485</v>
      </c>
      <c r="C25" s="2">
        <v>435</v>
      </c>
      <c r="D25" s="2">
        <f t="shared" si="0"/>
        <v>45</v>
      </c>
      <c r="E25" s="2">
        <f t="shared" si="1"/>
        <v>1.2739025777429712E-2</v>
      </c>
      <c r="F25" s="2">
        <f t="shared" si="2"/>
        <v>1.0256500167189061E-2</v>
      </c>
      <c r="G25" s="2">
        <f t="shared" si="3"/>
        <v>2.2728251077556091E-2</v>
      </c>
      <c r="H25" s="6">
        <v>33543</v>
      </c>
    </row>
    <row r="26" spans="1:8" x14ac:dyDescent="0.2">
      <c r="A26" s="2">
        <v>395</v>
      </c>
      <c r="B26" s="2">
        <v>490</v>
      </c>
      <c r="C26" s="2">
        <v>445</v>
      </c>
      <c r="D26" s="2">
        <f t="shared" si="0"/>
        <v>50</v>
      </c>
      <c r="E26" s="2">
        <f t="shared" si="1"/>
        <v>1.2578782206860185E-2</v>
      </c>
      <c r="F26" s="2">
        <f t="shared" si="2"/>
        <v>2.0202707317519469E-2</v>
      </c>
      <c r="G26" s="2">
        <f t="shared" si="3"/>
        <v>4.3963123421116204E-2</v>
      </c>
      <c r="H26" s="6">
        <v>33573</v>
      </c>
    </row>
    <row r="27" spans="1:8" x14ac:dyDescent="0.2">
      <c r="A27" s="2">
        <v>400</v>
      </c>
      <c r="B27" s="2">
        <v>500</v>
      </c>
      <c r="C27" s="2">
        <v>465</v>
      </c>
      <c r="D27" s="2">
        <f t="shared" si="0"/>
        <v>65</v>
      </c>
      <c r="E27" s="2">
        <f t="shared" si="1"/>
        <v>1.242251999855711E-2</v>
      </c>
      <c r="F27" s="2">
        <f t="shared" si="2"/>
        <v>2.9558802241544429E-2</v>
      </c>
      <c r="G27" s="2">
        <f t="shared" si="3"/>
        <v>3.174869831458027E-2</v>
      </c>
      <c r="H27" s="6">
        <v>33604</v>
      </c>
    </row>
    <row r="28" spans="1:8" x14ac:dyDescent="0.2">
      <c r="A28" s="2">
        <v>405</v>
      </c>
      <c r="B28" s="2">
        <v>515</v>
      </c>
      <c r="C28" s="2">
        <v>480</v>
      </c>
      <c r="D28" s="2">
        <f t="shared" si="0"/>
        <v>75</v>
      </c>
      <c r="E28" s="2">
        <f t="shared" si="1"/>
        <v>1.2270092591814401E-2</v>
      </c>
      <c r="F28" s="2">
        <f t="shared" si="2"/>
        <v>2.871010588243136E-2</v>
      </c>
      <c r="G28" s="2">
        <f t="shared" si="3"/>
        <v>0</v>
      </c>
      <c r="H28" s="6">
        <v>33635</v>
      </c>
    </row>
    <row r="29" spans="1:8" x14ac:dyDescent="0.2">
      <c r="A29" s="2">
        <v>410</v>
      </c>
      <c r="B29" s="2">
        <v>530</v>
      </c>
      <c r="C29" s="2">
        <v>480</v>
      </c>
      <c r="D29" s="2">
        <f t="shared" si="0"/>
        <v>70</v>
      </c>
      <c r="E29" s="2">
        <f t="shared" si="1"/>
        <v>1.212136053234482E-2</v>
      </c>
      <c r="F29" s="2">
        <f t="shared" si="2"/>
        <v>1.8692133012152546E-2</v>
      </c>
      <c r="G29" s="2">
        <f t="shared" si="3"/>
        <v>6.062462181643484E-2</v>
      </c>
      <c r="H29" s="6">
        <v>33664</v>
      </c>
    </row>
    <row r="30" spans="1:8" x14ac:dyDescent="0.2">
      <c r="A30" s="2">
        <v>415</v>
      </c>
      <c r="B30" s="2">
        <v>540</v>
      </c>
      <c r="C30" s="2">
        <v>510</v>
      </c>
      <c r="D30" s="2">
        <f t="shared" si="0"/>
        <v>95</v>
      </c>
      <c r="E30" s="2">
        <f t="shared" si="1"/>
        <v>1.197619104671562E-2</v>
      </c>
      <c r="F30" s="2">
        <f t="shared" si="2"/>
        <v>1.8349138668196617E-2</v>
      </c>
      <c r="G30" s="2">
        <f t="shared" si="3"/>
        <v>9.7561749453646558E-3</v>
      </c>
      <c r="H30" s="6">
        <v>33695</v>
      </c>
    </row>
    <row r="31" spans="1:8" x14ac:dyDescent="0.2">
      <c r="A31" s="2">
        <v>420</v>
      </c>
      <c r="B31" s="2">
        <v>550</v>
      </c>
      <c r="C31" s="2">
        <v>515</v>
      </c>
      <c r="D31" s="2">
        <f t="shared" si="0"/>
        <v>95</v>
      </c>
      <c r="E31" s="2">
        <f t="shared" si="1"/>
        <v>1.1834457647002798E-2</v>
      </c>
      <c r="F31" s="2">
        <f t="shared" si="2"/>
        <v>1.8018505502678212E-2</v>
      </c>
      <c r="G31" s="2">
        <f t="shared" si="3"/>
        <v>9.6619109117368901E-3</v>
      </c>
      <c r="H31" s="6">
        <v>33725</v>
      </c>
    </row>
    <row r="32" spans="1:8" x14ac:dyDescent="0.2">
      <c r="A32" s="2">
        <v>425</v>
      </c>
      <c r="B32" s="2">
        <v>560</v>
      </c>
      <c r="C32" s="2">
        <v>520</v>
      </c>
      <c r="D32" s="2">
        <f t="shared" si="0"/>
        <v>95</v>
      </c>
      <c r="E32" s="2">
        <f t="shared" si="1"/>
        <v>3.4685557987890109E-2</v>
      </c>
      <c r="F32" s="2">
        <f t="shared" si="2"/>
        <v>6.8992871486951421E-2</v>
      </c>
      <c r="G32" s="2">
        <f t="shared" si="3"/>
        <v>5.6089466651043578E-2</v>
      </c>
      <c r="H32" s="6">
        <v>33756</v>
      </c>
    </row>
    <row r="33" spans="1:8" x14ac:dyDescent="0.2">
      <c r="A33" s="2">
        <v>440</v>
      </c>
      <c r="B33" s="2">
        <v>600</v>
      </c>
      <c r="C33" s="2">
        <v>550</v>
      </c>
      <c r="D33" s="2">
        <f t="shared" si="0"/>
        <v>110</v>
      </c>
      <c r="E33" s="2">
        <f t="shared" si="1"/>
        <v>-1.1428695823622744E-2</v>
      </c>
      <c r="F33" s="2">
        <f t="shared" si="2"/>
        <v>-1.6807118316381289E-2</v>
      </c>
      <c r="G33" s="2">
        <f t="shared" si="3"/>
        <v>-9.1324835632724741E-3</v>
      </c>
      <c r="H33" s="6">
        <v>33786</v>
      </c>
    </row>
    <row r="34" spans="1:8" x14ac:dyDescent="0.2">
      <c r="A34" s="2">
        <v>435</v>
      </c>
      <c r="B34" s="2">
        <v>590</v>
      </c>
      <c r="C34" s="2">
        <v>545</v>
      </c>
      <c r="D34" s="2">
        <f t="shared" si="0"/>
        <v>110</v>
      </c>
      <c r="E34" s="2">
        <f t="shared" si="1"/>
        <v>-1.1560822401075971E-2</v>
      </c>
      <c r="F34" s="2">
        <f t="shared" si="2"/>
        <v>-1.7094433359300068E-2</v>
      </c>
      <c r="G34" s="2">
        <f t="shared" si="3"/>
        <v>-9.2166551049239522E-3</v>
      </c>
      <c r="H34" s="6">
        <v>33817</v>
      </c>
    </row>
    <row r="35" spans="1:8" x14ac:dyDescent="0.2">
      <c r="A35" s="2">
        <v>430</v>
      </c>
      <c r="B35" s="2">
        <v>580</v>
      </c>
      <c r="C35" s="2">
        <v>540</v>
      </c>
      <c r="D35" s="2">
        <f t="shared" si="0"/>
        <v>110</v>
      </c>
      <c r="E35" s="2">
        <f t="shared" si="1"/>
        <v>-2.3530497410194161E-2</v>
      </c>
      <c r="F35" s="2">
        <f t="shared" si="2"/>
        <v>-1.7391742711869222E-2</v>
      </c>
      <c r="G35" s="2">
        <f t="shared" si="3"/>
        <v>-2.8170876966696335E-2</v>
      </c>
      <c r="H35" s="6">
        <v>33848</v>
      </c>
    </row>
    <row r="36" spans="1:8" x14ac:dyDescent="0.2">
      <c r="A36" s="2">
        <v>420</v>
      </c>
      <c r="B36" s="2">
        <v>570</v>
      </c>
      <c r="C36" s="2">
        <v>525</v>
      </c>
      <c r="D36" s="2">
        <f t="shared" si="0"/>
        <v>105</v>
      </c>
      <c r="E36" s="2">
        <f t="shared" si="1"/>
        <v>-3.6367644170874833E-2</v>
      </c>
      <c r="F36" s="2">
        <f t="shared" si="2"/>
        <v>-2.6668247082161294E-2</v>
      </c>
      <c r="G36" s="2">
        <f t="shared" si="3"/>
        <v>-4.8790164169432056E-2</v>
      </c>
      <c r="H36" s="6">
        <v>33878</v>
      </c>
    </row>
    <row r="37" spans="1:8" x14ac:dyDescent="0.2">
      <c r="A37" s="2">
        <v>405</v>
      </c>
      <c r="B37" s="2">
        <v>555</v>
      </c>
      <c r="C37" s="2">
        <v>500</v>
      </c>
      <c r="D37" s="2">
        <f t="shared" si="0"/>
        <v>95</v>
      </c>
      <c r="E37" s="2">
        <f t="shared" si="1"/>
        <v>-5.0643732818754915E-2</v>
      </c>
      <c r="F37" s="2">
        <f t="shared" si="2"/>
        <v>-5.5569851154810765E-2</v>
      </c>
      <c r="G37" s="2">
        <f t="shared" si="3"/>
        <v>-7.2570692834835374E-2</v>
      </c>
      <c r="H37" s="6">
        <v>33909</v>
      </c>
    </row>
    <row r="38" spans="1:8" x14ac:dyDescent="0.2">
      <c r="A38" s="2">
        <v>385</v>
      </c>
      <c r="B38" s="2">
        <v>525</v>
      </c>
      <c r="C38" s="2">
        <v>465</v>
      </c>
      <c r="D38" s="2">
        <f t="shared" si="0"/>
        <v>80</v>
      </c>
      <c r="E38" s="2">
        <f t="shared" si="1"/>
        <v>-6.7139302837628562E-2</v>
      </c>
      <c r="F38" s="2">
        <f t="shared" si="2"/>
        <v>-5.8840500022933465E-2</v>
      </c>
      <c r="G38" s="2">
        <f t="shared" si="3"/>
        <v>-0.12588024588900282</v>
      </c>
      <c r="H38" s="6">
        <v>33939</v>
      </c>
    </row>
    <row r="39" spans="1:8" x14ac:dyDescent="0.2">
      <c r="A39" s="2">
        <v>360</v>
      </c>
      <c r="B39" s="2">
        <v>495</v>
      </c>
      <c r="C39" s="2">
        <v>410</v>
      </c>
      <c r="D39" s="2">
        <f t="shared" si="0"/>
        <v>50</v>
      </c>
      <c r="E39" s="2">
        <f t="shared" si="1"/>
        <v>-8.701137698962981E-2</v>
      </c>
      <c r="F39" s="2">
        <f t="shared" si="2"/>
        <v>-4.1242958534049134E-2</v>
      </c>
      <c r="G39" s="2">
        <f t="shared" si="3"/>
        <v>-7.5985906977921985E-2</v>
      </c>
      <c r="H39" s="6">
        <v>33970</v>
      </c>
    </row>
    <row r="40" spans="1:8" x14ac:dyDescent="0.2">
      <c r="A40" s="2">
        <v>330</v>
      </c>
      <c r="B40" s="2">
        <v>475</v>
      </c>
      <c r="C40" s="2">
        <v>380</v>
      </c>
      <c r="D40" s="2">
        <f t="shared" si="0"/>
        <v>50</v>
      </c>
      <c r="E40" s="2">
        <f t="shared" si="1"/>
        <v>0</v>
      </c>
      <c r="F40" s="2">
        <f t="shared" si="2"/>
        <v>-3.2088314551500512E-2</v>
      </c>
      <c r="G40" s="2">
        <f t="shared" si="3"/>
        <v>0</v>
      </c>
      <c r="H40" s="6">
        <v>34001</v>
      </c>
    </row>
    <row r="41" spans="1:8" x14ac:dyDescent="0.2">
      <c r="A41" s="2">
        <v>330</v>
      </c>
      <c r="B41" s="2">
        <v>460</v>
      </c>
      <c r="C41" s="2">
        <v>380</v>
      </c>
      <c r="D41" s="2">
        <f t="shared" si="0"/>
        <v>50</v>
      </c>
      <c r="E41" s="2">
        <f t="shared" si="1"/>
        <v>0</v>
      </c>
      <c r="F41" s="2">
        <f t="shared" si="2"/>
        <v>0</v>
      </c>
      <c r="G41" s="2">
        <f t="shared" si="3"/>
        <v>2.5975486403260736E-2</v>
      </c>
      <c r="H41" s="6">
        <v>34029</v>
      </c>
    </row>
    <row r="42" spans="1:8" x14ac:dyDescent="0.2">
      <c r="A42" s="2">
        <v>330</v>
      </c>
      <c r="B42" s="2">
        <v>460</v>
      </c>
      <c r="C42" s="2">
        <v>390</v>
      </c>
      <c r="D42" s="2">
        <f t="shared" si="0"/>
        <v>60</v>
      </c>
      <c r="E42" s="2">
        <f t="shared" si="1"/>
        <v>0</v>
      </c>
      <c r="F42" s="2">
        <f t="shared" si="2"/>
        <v>0</v>
      </c>
      <c r="G42" s="2">
        <f t="shared" si="3"/>
        <v>0</v>
      </c>
      <c r="H42" s="6">
        <v>34060</v>
      </c>
    </row>
    <row r="43" spans="1:8" x14ac:dyDescent="0.2">
      <c r="A43" s="2">
        <v>330</v>
      </c>
      <c r="B43" s="2">
        <v>460</v>
      </c>
      <c r="C43" s="2">
        <v>390</v>
      </c>
      <c r="D43" s="2">
        <f t="shared" si="0"/>
        <v>60</v>
      </c>
      <c r="E43" s="2">
        <f t="shared" si="1"/>
        <v>0</v>
      </c>
      <c r="F43" s="2">
        <f t="shared" si="2"/>
        <v>0</v>
      </c>
      <c r="G43" s="2">
        <f t="shared" si="3"/>
        <v>0</v>
      </c>
      <c r="H43" s="6">
        <v>34090</v>
      </c>
    </row>
    <row r="44" spans="1:8" x14ac:dyDescent="0.2">
      <c r="A44" s="2">
        <v>330</v>
      </c>
      <c r="B44" s="2">
        <v>460</v>
      </c>
      <c r="C44" s="2">
        <v>390</v>
      </c>
      <c r="D44" s="2">
        <f t="shared" si="0"/>
        <v>60</v>
      </c>
      <c r="E44" s="2">
        <f t="shared" si="1"/>
        <v>0</v>
      </c>
      <c r="F44" s="2">
        <f t="shared" si="2"/>
        <v>-2.197890671877523E-2</v>
      </c>
      <c r="G44" s="2">
        <f t="shared" si="3"/>
        <v>-2.5975486403260677E-2</v>
      </c>
      <c r="H44" s="6">
        <v>34121</v>
      </c>
    </row>
    <row r="45" spans="1:8" x14ac:dyDescent="0.2">
      <c r="A45" s="2">
        <v>330</v>
      </c>
      <c r="B45" s="2">
        <v>450</v>
      </c>
      <c r="C45" s="2">
        <v>380</v>
      </c>
      <c r="D45" s="2">
        <f t="shared" si="0"/>
        <v>50</v>
      </c>
      <c r="E45" s="2">
        <f t="shared" si="1"/>
        <v>0</v>
      </c>
      <c r="F45" s="2">
        <f t="shared" si="2"/>
        <v>-3.3901551675681339E-2</v>
      </c>
      <c r="G45" s="2">
        <f t="shared" si="3"/>
        <v>-2.6668247082161294E-2</v>
      </c>
      <c r="H45" s="6">
        <v>34151</v>
      </c>
    </row>
    <row r="46" spans="1:8" x14ac:dyDescent="0.2">
      <c r="A46" s="2">
        <v>330</v>
      </c>
      <c r="B46" s="2">
        <v>435</v>
      </c>
      <c r="C46" s="2">
        <v>370</v>
      </c>
      <c r="D46" s="2">
        <f t="shared" si="0"/>
        <v>40</v>
      </c>
      <c r="E46" s="2">
        <f t="shared" si="1"/>
        <v>0</v>
      </c>
      <c r="F46" s="2">
        <f t="shared" si="2"/>
        <v>-3.5091319811270061E-2</v>
      </c>
      <c r="G46" s="2">
        <f t="shared" si="3"/>
        <v>-2.7398974188114388E-2</v>
      </c>
      <c r="H46" s="6">
        <v>34182</v>
      </c>
    </row>
    <row r="47" spans="1:8" x14ac:dyDescent="0.2">
      <c r="A47" s="2">
        <v>330</v>
      </c>
      <c r="B47" s="2">
        <v>420</v>
      </c>
      <c r="C47" s="2">
        <v>360</v>
      </c>
      <c r="D47" s="2">
        <f t="shared" si="0"/>
        <v>30</v>
      </c>
      <c r="E47" s="2">
        <f t="shared" si="1"/>
        <v>-3.077165866675366E-2</v>
      </c>
      <c r="F47" s="2">
        <f t="shared" si="2"/>
        <v>-2.409755157906053E-2</v>
      </c>
      <c r="G47" s="2">
        <f t="shared" si="3"/>
        <v>-2.8170876966696335E-2</v>
      </c>
      <c r="H47" s="6">
        <v>34213</v>
      </c>
    </row>
    <row r="48" spans="1:8" x14ac:dyDescent="0.2">
      <c r="A48" s="2">
        <v>320</v>
      </c>
      <c r="B48" s="2">
        <v>410</v>
      </c>
      <c r="C48" s="2">
        <v>350</v>
      </c>
      <c r="D48" s="2">
        <f t="shared" si="0"/>
        <v>30</v>
      </c>
      <c r="E48" s="2">
        <f t="shared" si="1"/>
        <v>-1.5748356968139168E-2</v>
      </c>
      <c r="F48" s="2">
        <f t="shared" si="2"/>
        <v>0</v>
      </c>
      <c r="G48" s="2">
        <f t="shared" si="3"/>
        <v>-1.4388737452099556E-2</v>
      </c>
      <c r="H48" s="6">
        <v>34243</v>
      </c>
    </row>
    <row r="49" spans="1:8" x14ac:dyDescent="0.2">
      <c r="A49" s="2">
        <v>315</v>
      </c>
      <c r="B49" s="2">
        <v>410</v>
      </c>
      <c r="C49" s="2">
        <v>345</v>
      </c>
      <c r="D49" s="2">
        <f t="shared" si="0"/>
        <v>30</v>
      </c>
      <c r="E49" s="2">
        <f t="shared" si="1"/>
        <v>0</v>
      </c>
      <c r="F49" s="2">
        <f t="shared" si="2"/>
        <v>0</v>
      </c>
      <c r="G49" s="2">
        <f t="shared" si="3"/>
        <v>5.6352936551131778E-2</v>
      </c>
      <c r="H49" s="6">
        <v>34274</v>
      </c>
    </row>
    <row r="50" spans="1:8" x14ac:dyDescent="0.2">
      <c r="A50" s="2">
        <v>315</v>
      </c>
      <c r="B50" s="2">
        <v>410</v>
      </c>
      <c r="C50" s="2">
        <v>365</v>
      </c>
      <c r="D50" s="2">
        <f t="shared" si="0"/>
        <v>50</v>
      </c>
      <c r="E50" s="2">
        <f t="shared" si="1"/>
        <v>4.6520015634892907E-2</v>
      </c>
      <c r="F50" s="2">
        <f t="shared" si="2"/>
        <v>7.0617567213953417E-2</v>
      </c>
      <c r="G50" s="2">
        <f t="shared" si="3"/>
        <v>5.3345980705292714E-2</v>
      </c>
      <c r="H50" s="6">
        <v>34304</v>
      </c>
    </row>
    <row r="51" spans="1:8" x14ac:dyDescent="0.2">
      <c r="A51" s="2">
        <v>330</v>
      </c>
      <c r="B51" s="2">
        <v>440</v>
      </c>
      <c r="C51" s="2">
        <v>385</v>
      </c>
      <c r="D51" s="2">
        <f t="shared" si="0"/>
        <v>55</v>
      </c>
      <c r="E51" s="2">
        <f t="shared" si="1"/>
        <v>2.9852963149681128E-2</v>
      </c>
      <c r="F51" s="2">
        <f t="shared" si="2"/>
        <v>2.2472855852058576E-2</v>
      </c>
      <c r="G51" s="2">
        <f t="shared" si="3"/>
        <v>3.8221212820197671E-2</v>
      </c>
      <c r="H51" s="6">
        <v>34335</v>
      </c>
    </row>
    <row r="52" spans="1:8" x14ac:dyDescent="0.2">
      <c r="A52" s="2">
        <v>340</v>
      </c>
      <c r="B52" s="2">
        <v>450</v>
      </c>
      <c r="C52" s="2">
        <v>400</v>
      </c>
      <c r="D52" s="2">
        <f t="shared" si="0"/>
        <v>60</v>
      </c>
      <c r="E52" s="2">
        <f t="shared" si="1"/>
        <v>2.8987536873252187E-2</v>
      </c>
      <c r="F52" s="2">
        <f t="shared" si="2"/>
        <v>1.1049836186584935E-2</v>
      </c>
      <c r="G52" s="2">
        <f t="shared" si="3"/>
        <v>0</v>
      </c>
      <c r="H52" s="6">
        <v>34366</v>
      </c>
    </row>
    <row r="53" spans="1:8" x14ac:dyDescent="0.2">
      <c r="A53" s="2">
        <v>350</v>
      </c>
      <c r="B53" s="2">
        <v>455</v>
      </c>
      <c r="C53" s="2">
        <v>400</v>
      </c>
      <c r="D53" s="2">
        <f t="shared" si="0"/>
        <v>50</v>
      </c>
      <c r="E53" s="2">
        <f t="shared" si="1"/>
        <v>0.13353139262452257</v>
      </c>
      <c r="F53" s="2">
        <f t="shared" si="2"/>
        <v>7.4107972153721835E-2</v>
      </c>
      <c r="G53" s="2">
        <f t="shared" si="3"/>
        <v>0.10660973505825827</v>
      </c>
      <c r="H53" s="6">
        <v>34394</v>
      </c>
    </row>
    <row r="54" spans="1:8" x14ac:dyDescent="0.2">
      <c r="A54" s="2">
        <v>400</v>
      </c>
      <c r="B54" s="2">
        <v>490</v>
      </c>
      <c r="C54" s="2">
        <v>445</v>
      </c>
      <c r="D54" s="2">
        <f t="shared" si="0"/>
        <v>45</v>
      </c>
      <c r="E54" s="2">
        <f t="shared" si="1"/>
        <v>0</v>
      </c>
      <c r="F54" s="2">
        <f t="shared" si="2"/>
        <v>4.0005334613699206E-2</v>
      </c>
      <c r="G54" s="2">
        <f t="shared" si="3"/>
        <v>3.315220731690055E-2</v>
      </c>
      <c r="H54" s="6">
        <v>34425</v>
      </c>
    </row>
    <row r="55" spans="1:8" x14ac:dyDescent="0.2">
      <c r="A55" s="2">
        <v>400</v>
      </c>
      <c r="B55" s="2">
        <v>510</v>
      </c>
      <c r="C55" s="2">
        <v>460</v>
      </c>
      <c r="D55" s="2">
        <f t="shared" si="0"/>
        <v>60</v>
      </c>
      <c r="E55" s="2">
        <f t="shared" si="1"/>
        <v>0.13976194237515863</v>
      </c>
      <c r="F55" s="2">
        <f t="shared" si="2"/>
        <v>9.3526058010823546E-2</v>
      </c>
      <c r="G55" s="2">
        <f t="shared" si="3"/>
        <v>0.12260232209233228</v>
      </c>
      <c r="H55" s="6">
        <v>34455</v>
      </c>
    </row>
    <row r="56" spans="1:8" x14ac:dyDescent="0.2">
      <c r="A56" s="2">
        <v>460</v>
      </c>
      <c r="B56" s="2">
        <v>560</v>
      </c>
      <c r="C56" s="2">
        <v>520</v>
      </c>
      <c r="D56" s="2">
        <f t="shared" si="0"/>
        <v>60</v>
      </c>
      <c r="E56" s="2">
        <f t="shared" si="1"/>
        <v>0</v>
      </c>
      <c r="F56" s="2">
        <f t="shared" si="2"/>
        <v>0</v>
      </c>
      <c r="G56" s="2">
        <f t="shared" si="3"/>
        <v>0</v>
      </c>
      <c r="H56" s="6">
        <v>34486</v>
      </c>
    </row>
    <row r="57" spans="1:8" x14ac:dyDescent="0.2">
      <c r="A57" s="2">
        <v>460</v>
      </c>
      <c r="B57" s="2">
        <v>560</v>
      </c>
      <c r="C57" s="2">
        <v>520</v>
      </c>
      <c r="D57" s="2">
        <f t="shared" si="0"/>
        <v>60</v>
      </c>
      <c r="E57" s="2">
        <f t="shared" si="1"/>
        <v>0.14165051706302684</v>
      </c>
      <c r="F57" s="2">
        <f t="shared" si="2"/>
        <v>6.8992871486951421E-2</v>
      </c>
      <c r="G57" s="2">
        <f t="shared" si="3"/>
        <v>0.12629372532429206</v>
      </c>
      <c r="H57" s="6">
        <v>34516</v>
      </c>
    </row>
    <row r="58" spans="1:8" x14ac:dyDescent="0.2">
      <c r="A58" s="2">
        <v>530</v>
      </c>
      <c r="B58" s="2">
        <v>600</v>
      </c>
      <c r="C58" s="2">
        <v>590</v>
      </c>
      <c r="D58" s="2">
        <f t="shared" si="0"/>
        <v>60</v>
      </c>
      <c r="E58" s="2">
        <f t="shared" si="1"/>
        <v>0</v>
      </c>
      <c r="F58" s="2">
        <f t="shared" si="2"/>
        <v>4.8790164169432049E-2</v>
      </c>
      <c r="G58" s="2">
        <f t="shared" si="3"/>
        <v>0</v>
      </c>
      <c r="H58" s="6">
        <v>34547</v>
      </c>
    </row>
    <row r="59" spans="1:8" x14ac:dyDescent="0.2">
      <c r="A59" s="2">
        <v>530</v>
      </c>
      <c r="B59" s="2">
        <v>630</v>
      </c>
      <c r="C59" s="2">
        <v>590</v>
      </c>
      <c r="D59" s="2">
        <f t="shared" si="0"/>
        <v>60</v>
      </c>
      <c r="E59" s="2">
        <f t="shared" si="1"/>
        <v>0.12405264866997882</v>
      </c>
      <c r="F59" s="2">
        <f t="shared" si="2"/>
        <v>0.10536051565782635</v>
      </c>
      <c r="G59" s="2">
        <f t="shared" si="3"/>
        <v>0.112117298120706</v>
      </c>
      <c r="H59" s="6">
        <v>34578</v>
      </c>
    </row>
    <row r="60" spans="1:8" x14ac:dyDescent="0.2">
      <c r="A60" s="2">
        <v>600</v>
      </c>
      <c r="B60" s="2">
        <v>700</v>
      </c>
      <c r="C60" s="2">
        <v>660</v>
      </c>
      <c r="D60" s="2">
        <f t="shared" si="0"/>
        <v>60</v>
      </c>
      <c r="E60" s="2">
        <f t="shared" si="1"/>
        <v>0</v>
      </c>
      <c r="F60" s="2">
        <f t="shared" si="2"/>
        <v>0</v>
      </c>
      <c r="G60" s="2">
        <f t="shared" si="3"/>
        <v>0</v>
      </c>
      <c r="H60" s="6">
        <v>34608</v>
      </c>
    </row>
    <row r="61" spans="1:8" x14ac:dyDescent="0.2">
      <c r="A61" s="2">
        <v>600</v>
      </c>
      <c r="B61" s="2">
        <v>700</v>
      </c>
      <c r="C61" s="2">
        <v>660</v>
      </c>
      <c r="D61" s="2">
        <f t="shared" si="0"/>
        <v>60</v>
      </c>
      <c r="E61" s="2">
        <f t="shared" si="1"/>
        <v>0</v>
      </c>
      <c r="F61" s="2">
        <f t="shared" si="2"/>
        <v>0</v>
      </c>
      <c r="G61" s="2">
        <f t="shared" si="3"/>
        <v>0</v>
      </c>
      <c r="H61" s="6">
        <v>34639</v>
      </c>
    </row>
    <row r="62" spans="1:8" x14ac:dyDescent="0.2">
      <c r="A62" s="2">
        <v>600</v>
      </c>
      <c r="B62" s="2">
        <v>700</v>
      </c>
      <c r="C62" s="2">
        <v>660</v>
      </c>
      <c r="D62" s="2">
        <f t="shared" si="0"/>
        <v>60</v>
      </c>
      <c r="E62" s="2">
        <f t="shared" si="1"/>
        <v>9.5310179804324935E-2</v>
      </c>
      <c r="F62" s="2">
        <f t="shared" si="2"/>
        <v>6.8992871486951421E-2</v>
      </c>
      <c r="G62" s="2">
        <f t="shared" si="3"/>
        <v>8.7011376989629699E-2</v>
      </c>
      <c r="H62" s="6">
        <v>34669</v>
      </c>
    </row>
    <row r="63" spans="1:8" x14ac:dyDescent="0.2">
      <c r="A63" s="2">
        <v>660</v>
      </c>
      <c r="B63" s="2">
        <v>750</v>
      </c>
      <c r="C63" s="2">
        <v>720</v>
      </c>
      <c r="D63" s="2">
        <f t="shared" si="0"/>
        <v>60</v>
      </c>
      <c r="E63" s="2">
        <f t="shared" si="1"/>
        <v>0</v>
      </c>
      <c r="F63" s="2">
        <f t="shared" si="2"/>
        <v>0</v>
      </c>
      <c r="G63" s="2">
        <f t="shared" si="3"/>
        <v>0</v>
      </c>
      <c r="H63" s="6">
        <v>34700</v>
      </c>
    </row>
    <row r="64" spans="1:8" x14ac:dyDescent="0.2">
      <c r="A64" s="2">
        <v>660</v>
      </c>
      <c r="B64" s="2">
        <v>750</v>
      </c>
      <c r="C64" s="2">
        <v>720</v>
      </c>
      <c r="D64" s="2">
        <f t="shared" si="0"/>
        <v>60</v>
      </c>
      <c r="E64" s="2">
        <f t="shared" si="1"/>
        <v>0.10763066419236536</v>
      </c>
      <c r="F64" s="2">
        <f t="shared" si="2"/>
        <v>9.5310179804324935E-2</v>
      </c>
      <c r="G64" s="2">
        <f t="shared" si="3"/>
        <v>9.9090902644230969E-2</v>
      </c>
      <c r="H64" s="6">
        <v>34731</v>
      </c>
    </row>
    <row r="65" spans="1:8" x14ac:dyDescent="0.2">
      <c r="A65" s="2">
        <v>735</v>
      </c>
      <c r="B65" s="2">
        <v>825</v>
      </c>
      <c r="C65" s="2">
        <v>795</v>
      </c>
      <c r="D65" s="2">
        <f t="shared" si="0"/>
        <v>60</v>
      </c>
      <c r="E65" s="2">
        <f t="shared" si="1"/>
        <v>0</v>
      </c>
      <c r="F65" s="2">
        <f t="shared" si="2"/>
        <v>0</v>
      </c>
      <c r="G65" s="2">
        <f t="shared" si="3"/>
        <v>0</v>
      </c>
      <c r="H65" s="6">
        <v>34759</v>
      </c>
    </row>
    <row r="66" spans="1:8" x14ac:dyDescent="0.2">
      <c r="A66" s="2">
        <v>735</v>
      </c>
      <c r="B66" s="2">
        <v>825</v>
      </c>
      <c r="C66" s="2">
        <v>795</v>
      </c>
      <c r="D66" s="2">
        <f t="shared" si="0"/>
        <v>60</v>
      </c>
      <c r="E66" s="2">
        <f t="shared" si="1"/>
        <v>0</v>
      </c>
      <c r="F66" s="2">
        <f t="shared" si="2"/>
        <v>0</v>
      </c>
      <c r="G66" s="2">
        <f t="shared" si="3"/>
        <v>0</v>
      </c>
      <c r="H66" s="6">
        <v>34790</v>
      </c>
    </row>
    <row r="67" spans="1:8" x14ac:dyDescent="0.2">
      <c r="A67" s="2">
        <v>735</v>
      </c>
      <c r="B67" s="2">
        <v>825</v>
      </c>
      <c r="C67" s="2">
        <v>795</v>
      </c>
      <c r="D67" s="2">
        <f t="shared" si="0"/>
        <v>60</v>
      </c>
      <c r="E67" s="2">
        <f t="shared" si="1"/>
        <v>0.10943384104546204</v>
      </c>
      <c r="F67" s="2">
        <f t="shared" si="2"/>
        <v>9.8061213176214732E-2</v>
      </c>
      <c r="G67" s="2">
        <f t="shared" si="3"/>
        <v>0.10157979281792023</v>
      </c>
      <c r="H67" s="6">
        <v>34820</v>
      </c>
    </row>
    <row r="68" spans="1:8" x14ac:dyDescent="0.2">
      <c r="A68" s="2">
        <v>820</v>
      </c>
      <c r="B68" s="2">
        <v>910</v>
      </c>
      <c r="C68" s="2">
        <v>880</v>
      </c>
      <c r="D68" s="2">
        <f t="shared" ref="D68:D131" si="4">C68-A68</f>
        <v>60</v>
      </c>
      <c r="E68" s="2">
        <f t="shared" ref="E68:E131" si="5">LN(A69/A68)</f>
        <v>0</v>
      </c>
      <c r="F68" s="2">
        <f t="shared" ref="F68:F131" si="6">LN(B69/B68)</f>
        <v>0</v>
      </c>
      <c r="G68" s="2">
        <f t="shared" ref="G68:G131" si="7">LN(C69/C68)</f>
        <v>0</v>
      </c>
      <c r="H68" s="6">
        <v>34851</v>
      </c>
    </row>
    <row r="69" spans="1:8" x14ac:dyDescent="0.2">
      <c r="A69" s="2">
        <v>820</v>
      </c>
      <c r="B69" s="2">
        <v>910</v>
      </c>
      <c r="C69" s="2">
        <v>880</v>
      </c>
      <c r="D69" s="2">
        <f t="shared" si="4"/>
        <v>60</v>
      </c>
      <c r="E69" s="2">
        <f t="shared" si="5"/>
        <v>0</v>
      </c>
      <c r="F69" s="2">
        <f t="shared" si="6"/>
        <v>0</v>
      </c>
      <c r="G69" s="2">
        <f t="shared" si="7"/>
        <v>0</v>
      </c>
      <c r="H69" s="6">
        <v>34881</v>
      </c>
    </row>
    <row r="70" spans="1:8" x14ac:dyDescent="0.2">
      <c r="A70" s="2">
        <v>820</v>
      </c>
      <c r="B70" s="2">
        <v>910</v>
      </c>
      <c r="C70" s="2">
        <v>880</v>
      </c>
      <c r="D70" s="2">
        <f t="shared" si="4"/>
        <v>60</v>
      </c>
      <c r="E70" s="2">
        <f t="shared" si="5"/>
        <v>0</v>
      </c>
      <c r="F70" s="2">
        <f t="shared" si="6"/>
        <v>0</v>
      </c>
      <c r="G70" s="2">
        <f t="shared" si="7"/>
        <v>0</v>
      </c>
      <c r="H70" s="6">
        <v>34912</v>
      </c>
    </row>
    <row r="71" spans="1:8" x14ac:dyDescent="0.2">
      <c r="A71" s="2">
        <v>820</v>
      </c>
      <c r="B71" s="2">
        <v>910</v>
      </c>
      <c r="C71" s="2">
        <v>880</v>
      </c>
      <c r="D71" s="2">
        <f t="shared" si="4"/>
        <v>60</v>
      </c>
      <c r="E71" s="2">
        <f t="shared" si="5"/>
        <v>-1.2270092591814359E-2</v>
      </c>
      <c r="F71" s="2">
        <f t="shared" si="6"/>
        <v>7.9197041661193096E-2</v>
      </c>
      <c r="G71" s="2">
        <f t="shared" si="7"/>
        <v>0</v>
      </c>
      <c r="H71" s="6">
        <v>34943</v>
      </c>
    </row>
    <row r="72" spans="1:8" x14ac:dyDescent="0.2">
      <c r="A72" s="2">
        <v>810</v>
      </c>
      <c r="B72" s="2">
        <v>985</v>
      </c>
      <c r="C72" s="2">
        <v>880</v>
      </c>
      <c r="D72" s="2">
        <f t="shared" si="4"/>
        <v>70</v>
      </c>
      <c r="E72" s="2">
        <f t="shared" si="5"/>
        <v>-2.500130220541727E-2</v>
      </c>
      <c r="F72" s="2">
        <f t="shared" si="6"/>
        <v>0</v>
      </c>
      <c r="G72" s="2">
        <f t="shared" si="7"/>
        <v>0</v>
      </c>
      <c r="H72" s="6">
        <v>34973</v>
      </c>
    </row>
    <row r="73" spans="1:8" x14ac:dyDescent="0.2">
      <c r="A73" s="2">
        <v>790</v>
      </c>
      <c r="B73" s="2">
        <v>985</v>
      </c>
      <c r="C73" s="2">
        <v>880</v>
      </c>
      <c r="D73" s="2">
        <f t="shared" si="4"/>
        <v>90</v>
      </c>
      <c r="E73" s="2">
        <f t="shared" si="5"/>
        <v>-5.1959738930711104E-2</v>
      </c>
      <c r="F73" s="2">
        <f t="shared" si="6"/>
        <v>-5.2095111883401927E-2</v>
      </c>
      <c r="G73" s="2">
        <f t="shared" si="7"/>
        <v>-2.2989518224698718E-2</v>
      </c>
      <c r="H73" s="6">
        <v>35004</v>
      </c>
    </row>
    <row r="74" spans="1:8" x14ac:dyDescent="0.2">
      <c r="A74" s="2">
        <v>750</v>
      </c>
      <c r="B74" s="2">
        <v>935</v>
      </c>
      <c r="C74" s="2">
        <v>860</v>
      </c>
      <c r="D74" s="2">
        <f t="shared" si="4"/>
        <v>110</v>
      </c>
      <c r="E74" s="2">
        <f t="shared" si="5"/>
        <v>-0.1431008436406733</v>
      </c>
      <c r="F74" s="2">
        <f t="shared" si="6"/>
        <v>-8.3614140041133572E-2</v>
      </c>
      <c r="G74" s="2">
        <f t="shared" si="7"/>
        <v>-8.489944378648627E-2</v>
      </c>
      <c r="H74" s="6">
        <v>35034</v>
      </c>
    </row>
    <row r="75" spans="1:8" x14ac:dyDescent="0.2">
      <c r="A75" s="2">
        <v>650</v>
      </c>
      <c r="B75" s="2">
        <v>860</v>
      </c>
      <c r="C75" s="2">
        <v>790</v>
      </c>
      <c r="D75" s="2">
        <f t="shared" si="4"/>
        <v>140</v>
      </c>
      <c r="E75" s="2">
        <f t="shared" si="5"/>
        <v>-0.34574587340654206</v>
      </c>
      <c r="F75" s="2">
        <f t="shared" si="6"/>
        <v>-0.20585205420414873</v>
      </c>
      <c r="G75" s="2">
        <f t="shared" si="7"/>
        <v>-0.29191040856130207</v>
      </c>
      <c r="H75" s="6">
        <v>35065</v>
      </c>
    </row>
    <row r="76" spans="1:8" x14ac:dyDescent="0.2">
      <c r="A76" s="2">
        <v>460</v>
      </c>
      <c r="B76" s="2">
        <v>700</v>
      </c>
      <c r="C76" s="2">
        <v>590</v>
      </c>
      <c r="D76" s="2">
        <f t="shared" si="4"/>
        <v>130</v>
      </c>
      <c r="E76" s="2">
        <f t="shared" si="5"/>
        <v>-0.24512245803298496</v>
      </c>
      <c r="F76" s="2">
        <f t="shared" si="6"/>
        <v>-0.19671029424605427</v>
      </c>
      <c r="G76" s="2">
        <f t="shared" si="7"/>
        <v>-0.20633643299782845</v>
      </c>
      <c r="H76" s="6">
        <v>35096</v>
      </c>
    </row>
    <row r="77" spans="1:8" x14ac:dyDescent="0.2">
      <c r="A77" s="2">
        <v>360</v>
      </c>
      <c r="B77" s="2">
        <v>575</v>
      </c>
      <c r="C77" s="2">
        <v>480</v>
      </c>
      <c r="D77" s="2">
        <f t="shared" si="4"/>
        <v>120</v>
      </c>
      <c r="E77" s="2">
        <f t="shared" si="5"/>
        <v>-8.701137698962981E-2</v>
      </c>
      <c r="F77" s="2">
        <f t="shared" si="6"/>
        <v>-0.1005412292218774</v>
      </c>
      <c r="G77" s="2">
        <f t="shared" si="7"/>
        <v>-0.13353139262452263</v>
      </c>
      <c r="H77" s="6">
        <v>35125</v>
      </c>
    </row>
    <row r="78" spans="1:8" x14ac:dyDescent="0.2">
      <c r="A78" s="2">
        <v>330</v>
      </c>
      <c r="B78" s="2">
        <v>520</v>
      </c>
      <c r="C78" s="2">
        <v>420</v>
      </c>
      <c r="D78" s="2">
        <f t="shared" si="4"/>
        <v>90</v>
      </c>
      <c r="E78" s="2">
        <f t="shared" si="5"/>
        <v>0</v>
      </c>
      <c r="F78" s="2">
        <f t="shared" si="6"/>
        <v>0</v>
      </c>
      <c r="G78" s="2">
        <f t="shared" si="7"/>
        <v>0</v>
      </c>
      <c r="H78" s="6">
        <v>35156</v>
      </c>
    </row>
    <row r="79" spans="1:8" x14ac:dyDescent="0.2">
      <c r="A79" s="2">
        <v>330</v>
      </c>
      <c r="B79" s="2">
        <v>520</v>
      </c>
      <c r="C79" s="2">
        <v>420</v>
      </c>
      <c r="D79" s="2">
        <f t="shared" si="4"/>
        <v>90</v>
      </c>
      <c r="E79" s="2">
        <f t="shared" si="5"/>
        <v>0.127833371509885</v>
      </c>
      <c r="F79" s="2">
        <f t="shared" si="6"/>
        <v>0</v>
      </c>
      <c r="G79" s="2">
        <f t="shared" si="7"/>
        <v>0.1124779834266903</v>
      </c>
      <c r="H79" s="6">
        <v>35186</v>
      </c>
    </row>
    <row r="80" spans="1:8" x14ac:dyDescent="0.2">
      <c r="A80" s="2">
        <v>375</v>
      </c>
      <c r="B80" s="2">
        <v>520</v>
      </c>
      <c r="C80" s="2">
        <v>470</v>
      </c>
      <c r="D80" s="2">
        <f t="shared" si="4"/>
        <v>95</v>
      </c>
      <c r="E80" s="2">
        <f t="shared" si="5"/>
        <v>6.4538521137571164E-2</v>
      </c>
      <c r="F80" s="2">
        <f t="shared" si="6"/>
        <v>0.10919929196499201</v>
      </c>
      <c r="G80" s="2">
        <f t="shared" si="7"/>
        <v>0.12014431184206321</v>
      </c>
      <c r="H80" s="6">
        <v>35217</v>
      </c>
    </row>
    <row r="81" spans="1:8" x14ac:dyDescent="0.2">
      <c r="A81" s="2">
        <v>400</v>
      </c>
      <c r="B81" s="2">
        <v>580</v>
      </c>
      <c r="C81" s="2">
        <v>530</v>
      </c>
      <c r="D81" s="2">
        <f t="shared" si="4"/>
        <v>130</v>
      </c>
      <c r="E81" s="2">
        <f t="shared" si="5"/>
        <v>2.4692612590371414E-2</v>
      </c>
      <c r="F81" s="2">
        <f t="shared" si="6"/>
        <v>0</v>
      </c>
      <c r="G81" s="2">
        <f t="shared" si="7"/>
        <v>0</v>
      </c>
      <c r="H81" s="6">
        <v>35247</v>
      </c>
    </row>
    <row r="82" spans="1:8" x14ac:dyDescent="0.2">
      <c r="A82" s="2">
        <v>410</v>
      </c>
      <c r="B82" s="2">
        <v>580</v>
      </c>
      <c r="C82" s="2">
        <v>530</v>
      </c>
      <c r="D82" s="2">
        <f t="shared" si="4"/>
        <v>120</v>
      </c>
      <c r="E82" s="2">
        <f t="shared" si="5"/>
        <v>1.212136053234482E-2</v>
      </c>
      <c r="F82" s="2">
        <f t="shared" si="6"/>
        <v>0</v>
      </c>
      <c r="G82" s="2">
        <f t="shared" si="7"/>
        <v>0</v>
      </c>
      <c r="H82" s="6">
        <v>35278</v>
      </c>
    </row>
    <row r="83" spans="1:8" x14ac:dyDescent="0.2">
      <c r="A83" s="2">
        <v>415</v>
      </c>
      <c r="B83" s="2">
        <v>580</v>
      </c>
      <c r="C83" s="2">
        <v>530</v>
      </c>
      <c r="D83" s="2">
        <f t="shared" si="4"/>
        <v>115</v>
      </c>
      <c r="E83" s="2">
        <f t="shared" si="5"/>
        <v>-2.4391453124159124E-2</v>
      </c>
      <c r="F83" s="2">
        <f t="shared" si="6"/>
        <v>3.3901551675681416E-2</v>
      </c>
      <c r="G83" s="2">
        <f t="shared" si="7"/>
        <v>0</v>
      </c>
      <c r="H83" s="6">
        <v>35309</v>
      </c>
    </row>
    <row r="84" spans="1:8" x14ac:dyDescent="0.2">
      <c r="A84" s="2">
        <v>405</v>
      </c>
      <c r="B84" s="2">
        <v>600</v>
      </c>
      <c r="C84" s="2">
        <v>530</v>
      </c>
      <c r="D84" s="2">
        <f t="shared" si="4"/>
        <v>125</v>
      </c>
      <c r="E84" s="2">
        <f t="shared" si="5"/>
        <v>-1.2422519998557209E-2</v>
      </c>
      <c r="F84" s="2">
        <f t="shared" si="6"/>
        <v>-3.3901551675681339E-2</v>
      </c>
      <c r="G84" s="2">
        <f t="shared" si="7"/>
        <v>-9.47874395454377E-3</v>
      </c>
      <c r="H84" s="6">
        <v>35339</v>
      </c>
    </row>
    <row r="85" spans="1:8" x14ac:dyDescent="0.2">
      <c r="A85" s="2">
        <v>400</v>
      </c>
      <c r="B85" s="2">
        <v>580</v>
      </c>
      <c r="C85" s="2">
        <v>525</v>
      </c>
      <c r="D85" s="2">
        <f t="shared" si="4"/>
        <v>125</v>
      </c>
      <c r="E85" s="2">
        <f t="shared" si="5"/>
        <v>-2.5317807984289897E-2</v>
      </c>
      <c r="F85" s="2">
        <f t="shared" si="6"/>
        <v>0</v>
      </c>
      <c r="G85" s="2">
        <f t="shared" si="7"/>
        <v>-9.5694510161506725E-3</v>
      </c>
      <c r="H85" s="6">
        <v>35370</v>
      </c>
    </row>
    <row r="86" spans="1:8" x14ac:dyDescent="0.2">
      <c r="A86" s="2">
        <v>390</v>
      </c>
      <c r="B86" s="2">
        <v>580</v>
      </c>
      <c r="C86" s="2">
        <v>520</v>
      </c>
      <c r="D86" s="2">
        <f t="shared" si="4"/>
        <v>130</v>
      </c>
      <c r="E86" s="2">
        <f t="shared" si="5"/>
        <v>-2.5975486403260677E-2</v>
      </c>
      <c r="F86" s="2">
        <f t="shared" si="6"/>
        <v>0</v>
      </c>
      <c r="G86" s="2">
        <f t="shared" si="7"/>
        <v>-9.6619109117368589E-3</v>
      </c>
      <c r="H86" s="6">
        <v>35400</v>
      </c>
    </row>
    <row r="87" spans="1:8" x14ac:dyDescent="0.2">
      <c r="A87" s="2">
        <v>380</v>
      </c>
      <c r="B87" s="2">
        <v>580</v>
      </c>
      <c r="C87" s="2">
        <v>515</v>
      </c>
      <c r="D87" s="2">
        <f t="shared" si="4"/>
        <v>135</v>
      </c>
      <c r="E87" s="2">
        <f t="shared" si="5"/>
        <v>-2.6668247082161294E-2</v>
      </c>
      <c r="F87" s="2">
        <f t="shared" si="6"/>
        <v>0</v>
      </c>
      <c r="G87" s="2">
        <f t="shared" si="7"/>
        <v>-2.9558802241544391E-2</v>
      </c>
      <c r="H87" s="6">
        <v>35431</v>
      </c>
    </row>
    <row r="88" spans="1:8" x14ac:dyDescent="0.2">
      <c r="A88" s="2">
        <v>370</v>
      </c>
      <c r="B88" s="2">
        <v>580</v>
      </c>
      <c r="C88" s="2">
        <v>500</v>
      </c>
      <c r="D88" s="2">
        <f t="shared" si="4"/>
        <v>130</v>
      </c>
      <c r="E88" s="2">
        <f t="shared" si="5"/>
        <v>0</v>
      </c>
      <c r="F88" s="2">
        <f t="shared" si="6"/>
        <v>-3.5091319811270061E-2</v>
      </c>
      <c r="G88" s="2">
        <f t="shared" si="7"/>
        <v>-4.0821994520255166E-2</v>
      </c>
      <c r="H88" s="6">
        <v>35462</v>
      </c>
    </row>
    <row r="89" spans="1:8" x14ac:dyDescent="0.2">
      <c r="A89" s="2">
        <v>370</v>
      </c>
      <c r="B89" s="2">
        <v>560</v>
      </c>
      <c r="C89" s="2">
        <v>480</v>
      </c>
      <c r="D89" s="2">
        <f t="shared" si="4"/>
        <v>110</v>
      </c>
      <c r="E89" s="2">
        <f t="shared" si="5"/>
        <v>0</v>
      </c>
      <c r="F89" s="2">
        <f t="shared" si="6"/>
        <v>0</v>
      </c>
      <c r="G89" s="2">
        <f t="shared" si="7"/>
        <v>-2.1053409197832381E-2</v>
      </c>
      <c r="H89" s="6">
        <v>35490</v>
      </c>
    </row>
    <row r="90" spans="1:8" x14ac:dyDescent="0.2">
      <c r="A90" s="2">
        <v>370</v>
      </c>
      <c r="B90" s="2">
        <v>560</v>
      </c>
      <c r="C90" s="2">
        <v>470</v>
      </c>
      <c r="D90" s="2">
        <f t="shared" si="4"/>
        <v>100</v>
      </c>
      <c r="E90" s="2">
        <f t="shared" si="5"/>
        <v>5.2643733485421881E-2</v>
      </c>
      <c r="F90" s="2">
        <f t="shared" si="6"/>
        <v>3.5091319811270193E-2</v>
      </c>
      <c r="G90" s="2">
        <f t="shared" si="7"/>
        <v>6.1875403718087453E-2</v>
      </c>
      <c r="H90" s="6">
        <v>35521</v>
      </c>
    </row>
    <row r="91" spans="1:8" x14ac:dyDescent="0.2">
      <c r="A91" s="2">
        <v>390</v>
      </c>
      <c r="B91" s="2">
        <v>580</v>
      </c>
      <c r="C91" s="2">
        <v>500</v>
      </c>
      <c r="D91" s="2">
        <f t="shared" si="4"/>
        <v>110</v>
      </c>
      <c r="E91" s="2">
        <f t="shared" si="5"/>
        <v>6.2131781107006179E-2</v>
      </c>
      <c r="F91" s="2">
        <f t="shared" si="6"/>
        <v>0</v>
      </c>
      <c r="G91" s="2">
        <f t="shared" si="7"/>
        <v>3.9220713153281329E-2</v>
      </c>
      <c r="H91" s="6">
        <v>35551</v>
      </c>
    </row>
    <row r="92" spans="1:8" x14ac:dyDescent="0.2">
      <c r="A92" s="2">
        <v>415</v>
      </c>
      <c r="B92" s="2">
        <v>580</v>
      </c>
      <c r="C92" s="2">
        <v>520</v>
      </c>
      <c r="D92" s="2">
        <f t="shared" si="4"/>
        <v>105</v>
      </c>
      <c r="E92" s="2">
        <f t="shared" si="5"/>
        <v>4.7067510857985731E-2</v>
      </c>
      <c r="F92" s="2">
        <f t="shared" si="6"/>
        <v>5.0430853626891904E-2</v>
      </c>
      <c r="G92" s="2">
        <f t="shared" si="7"/>
        <v>5.6089466651043578E-2</v>
      </c>
      <c r="H92" s="6">
        <v>35582</v>
      </c>
    </row>
    <row r="93" spans="1:8" x14ac:dyDescent="0.2">
      <c r="A93" s="2">
        <v>435</v>
      </c>
      <c r="B93" s="2">
        <v>610</v>
      </c>
      <c r="C93" s="2">
        <v>550</v>
      </c>
      <c r="D93" s="2">
        <f t="shared" si="4"/>
        <v>115</v>
      </c>
      <c r="E93" s="2">
        <f t="shared" si="5"/>
        <v>3.3901551675681416E-2</v>
      </c>
      <c r="F93" s="2">
        <f t="shared" si="6"/>
        <v>0</v>
      </c>
      <c r="G93" s="2">
        <f t="shared" si="7"/>
        <v>1.8018505502678212E-2</v>
      </c>
      <c r="H93" s="6">
        <v>35612</v>
      </c>
    </row>
    <row r="94" spans="1:8" x14ac:dyDescent="0.2">
      <c r="A94" s="2">
        <v>450</v>
      </c>
      <c r="B94" s="2">
        <v>610</v>
      </c>
      <c r="C94" s="2">
        <v>560</v>
      </c>
      <c r="D94" s="2">
        <f t="shared" si="4"/>
        <v>110</v>
      </c>
      <c r="E94" s="2">
        <f t="shared" si="5"/>
        <v>0</v>
      </c>
      <c r="F94" s="2">
        <f t="shared" si="6"/>
        <v>0</v>
      </c>
      <c r="G94" s="2">
        <f t="shared" si="7"/>
        <v>0</v>
      </c>
      <c r="H94" s="6">
        <v>35643</v>
      </c>
    </row>
    <row r="95" spans="1:8" x14ac:dyDescent="0.2">
      <c r="A95" s="2">
        <v>450</v>
      </c>
      <c r="B95" s="2">
        <v>610</v>
      </c>
      <c r="C95" s="2">
        <v>560</v>
      </c>
      <c r="D95" s="2">
        <f t="shared" si="4"/>
        <v>110</v>
      </c>
      <c r="E95" s="2">
        <f t="shared" si="5"/>
        <v>0</v>
      </c>
      <c r="F95" s="2">
        <f t="shared" si="6"/>
        <v>0</v>
      </c>
      <c r="G95" s="2">
        <f t="shared" si="7"/>
        <v>0</v>
      </c>
      <c r="H95" s="6">
        <v>35674</v>
      </c>
    </row>
    <row r="96" spans="1:8" x14ac:dyDescent="0.2">
      <c r="A96" s="2">
        <v>450</v>
      </c>
      <c r="B96" s="2">
        <v>610</v>
      </c>
      <c r="C96" s="2">
        <v>560</v>
      </c>
      <c r="D96" s="2">
        <f t="shared" si="4"/>
        <v>110</v>
      </c>
      <c r="E96" s="2">
        <f t="shared" si="5"/>
        <v>0</v>
      </c>
      <c r="F96" s="2">
        <f t="shared" si="6"/>
        <v>0</v>
      </c>
      <c r="G96" s="2">
        <f t="shared" si="7"/>
        <v>0</v>
      </c>
      <c r="H96" s="6">
        <v>35704</v>
      </c>
    </row>
    <row r="97" spans="1:8" x14ac:dyDescent="0.2">
      <c r="A97" s="2">
        <v>450</v>
      </c>
      <c r="B97" s="2">
        <v>610</v>
      </c>
      <c r="C97" s="2">
        <v>560</v>
      </c>
      <c r="D97" s="2">
        <f t="shared" si="4"/>
        <v>110</v>
      </c>
      <c r="E97" s="2">
        <f t="shared" si="5"/>
        <v>-2.2472855852058628E-2</v>
      </c>
      <c r="F97" s="2">
        <f t="shared" si="6"/>
        <v>0</v>
      </c>
      <c r="G97" s="2">
        <f t="shared" si="7"/>
        <v>-3.6367644170874833E-2</v>
      </c>
      <c r="H97" s="6">
        <v>35735</v>
      </c>
    </row>
    <row r="98" spans="1:8" x14ac:dyDescent="0.2">
      <c r="A98" s="2">
        <v>440</v>
      </c>
      <c r="B98" s="2">
        <v>610</v>
      </c>
      <c r="C98" s="2">
        <v>540</v>
      </c>
      <c r="D98" s="2">
        <f t="shared" si="4"/>
        <v>100</v>
      </c>
      <c r="E98" s="2">
        <f t="shared" si="5"/>
        <v>-4.6520015634892817E-2</v>
      </c>
      <c r="F98" s="2">
        <f t="shared" si="6"/>
        <v>-3.3336420267591836E-2</v>
      </c>
      <c r="G98" s="2">
        <f t="shared" si="7"/>
        <v>-3.7740327982847086E-2</v>
      </c>
      <c r="H98" s="6">
        <v>35765</v>
      </c>
    </row>
    <row r="99" spans="1:8" x14ac:dyDescent="0.2">
      <c r="A99" s="2">
        <v>420</v>
      </c>
      <c r="B99" s="2">
        <v>590</v>
      </c>
      <c r="C99" s="2">
        <v>520</v>
      </c>
      <c r="D99" s="2">
        <f t="shared" si="4"/>
        <v>100</v>
      </c>
      <c r="E99" s="2">
        <f t="shared" si="5"/>
        <v>-2.409755157906053E-2</v>
      </c>
      <c r="F99" s="2">
        <f t="shared" si="6"/>
        <v>-5.2185753170570191E-2</v>
      </c>
      <c r="G99" s="2">
        <f t="shared" si="7"/>
        <v>-1.9418085857101627E-2</v>
      </c>
      <c r="H99" s="6">
        <v>35796</v>
      </c>
    </row>
    <row r="100" spans="1:8" x14ac:dyDescent="0.2">
      <c r="A100" s="2">
        <v>410</v>
      </c>
      <c r="B100" s="2">
        <v>560</v>
      </c>
      <c r="C100" s="2">
        <v>510</v>
      </c>
      <c r="D100" s="2">
        <f t="shared" si="4"/>
        <v>100</v>
      </c>
      <c r="E100" s="2">
        <f t="shared" si="5"/>
        <v>0</v>
      </c>
      <c r="F100" s="2">
        <f t="shared" si="6"/>
        <v>-1.8018505502678365E-2</v>
      </c>
      <c r="G100" s="2">
        <f t="shared" si="7"/>
        <v>0</v>
      </c>
      <c r="H100" s="6">
        <v>35827</v>
      </c>
    </row>
    <row r="101" spans="1:8" x14ac:dyDescent="0.2">
      <c r="A101" s="2">
        <v>410</v>
      </c>
      <c r="B101" s="2">
        <v>550</v>
      </c>
      <c r="C101" s="2">
        <v>510</v>
      </c>
      <c r="D101" s="2">
        <f t="shared" si="4"/>
        <v>100</v>
      </c>
      <c r="E101" s="2">
        <f t="shared" si="5"/>
        <v>0</v>
      </c>
      <c r="F101" s="2">
        <f t="shared" si="6"/>
        <v>0</v>
      </c>
      <c r="G101" s="2">
        <f t="shared" si="7"/>
        <v>0</v>
      </c>
      <c r="H101" s="6">
        <v>35855</v>
      </c>
    </row>
    <row r="102" spans="1:8" x14ac:dyDescent="0.2">
      <c r="A102" s="2">
        <v>410</v>
      </c>
      <c r="B102" s="2">
        <v>550</v>
      </c>
      <c r="C102" s="2">
        <v>510</v>
      </c>
      <c r="D102" s="2">
        <f t="shared" si="4"/>
        <v>100</v>
      </c>
      <c r="E102" s="2">
        <f t="shared" si="5"/>
        <v>0</v>
      </c>
      <c r="F102" s="2">
        <f t="shared" si="6"/>
        <v>0</v>
      </c>
      <c r="G102" s="2">
        <f t="shared" si="7"/>
        <v>0</v>
      </c>
      <c r="H102" s="6">
        <v>35886</v>
      </c>
    </row>
    <row r="103" spans="1:8" x14ac:dyDescent="0.2">
      <c r="A103" s="2">
        <v>410</v>
      </c>
      <c r="B103" s="2">
        <v>550</v>
      </c>
      <c r="C103" s="2">
        <v>510</v>
      </c>
      <c r="D103" s="2">
        <f t="shared" si="4"/>
        <v>100</v>
      </c>
      <c r="E103" s="2">
        <f t="shared" si="5"/>
        <v>0</v>
      </c>
      <c r="F103" s="2">
        <f t="shared" si="6"/>
        <v>4.4451762570833796E-2</v>
      </c>
      <c r="G103" s="2">
        <f t="shared" si="7"/>
        <v>3.8466280827796143E-2</v>
      </c>
      <c r="H103" s="6">
        <v>35916</v>
      </c>
    </row>
    <row r="104" spans="1:8" x14ac:dyDescent="0.2">
      <c r="A104" s="2">
        <v>410</v>
      </c>
      <c r="B104" s="2">
        <v>575</v>
      </c>
      <c r="C104" s="2">
        <v>530</v>
      </c>
      <c r="D104" s="2">
        <f t="shared" si="4"/>
        <v>120</v>
      </c>
      <c r="E104" s="2">
        <f t="shared" si="5"/>
        <v>0</v>
      </c>
      <c r="F104" s="2">
        <f t="shared" si="6"/>
        <v>0</v>
      </c>
      <c r="G104" s="2">
        <f t="shared" si="7"/>
        <v>-1.9048194970694474E-2</v>
      </c>
      <c r="H104" s="6">
        <v>35947</v>
      </c>
    </row>
    <row r="105" spans="1:8" x14ac:dyDescent="0.2">
      <c r="A105" s="2">
        <v>410</v>
      </c>
      <c r="B105" s="2">
        <v>575</v>
      </c>
      <c r="C105" s="2">
        <v>520</v>
      </c>
      <c r="D105" s="2">
        <f t="shared" si="4"/>
        <v>110</v>
      </c>
      <c r="E105" s="2">
        <f t="shared" si="5"/>
        <v>-2.4692612590371522E-2</v>
      </c>
      <c r="F105" s="2">
        <f t="shared" si="6"/>
        <v>-4.445176257083381E-2</v>
      </c>
      <c r="G105" s="2">
        <f t="shared" si="7"/>
        <v>-4.9271049006782794E-2</v>
      </c>
      <c r="H105" s="6">
        <v>35977</v>
      </c>
    </row>
    <row r="106" spans="1:8" x14ac:dyDescent="0.2">
      <c r="A106" s="2">
        <v>400</v>
      </c>
      <c r="B106" s="2">
        <v>550</v>
      </c>
      <c r="C106" s="2">
        <v>495</v>
      </c>
      <c r="D106" s="2">
        <f t="shared" si="4"/>
        <v>95</v>
      </c>
      <c r="E106" s="2">
        <f t="shared" si="5"/>
        <v>-7.7961541469711806E-2</v>
      </c>
      <c r="F106" s="2">
        <f t="shared" si="6"/>
        <v>-4.6520015634892817E-2</v>
      </c>
      <c r="G106" s="2">
        <f t="shared" si="7"/>
        <v>-7.3331273085549625E-2</v>
      </c>
      <c r="H106" s="6">
        <v>36008</v>
      </c>
    </row>
    <row r="107" spans="1:8" x14ac:dyDescent="0.2">
      <c r="A107" s="2">
        <v>370</v>
      </c>
      <c r="B107" s="2">
        <v>525</v>
      </c>
      <c r="C107" s="2">
        <v>460</v>
      </c>
      <c r="D107" s="2">
        <f t="shared" si="4"/>
        <v>90</v>
      </c>
      <c r="E107" s="2">
        <f t="shared" si="5"/>
        <v>-5.5569851154810765E-2</v>
      </c>
      <c r="F107" s="2">
        <f t="shared" si="6"/>
        <v>-4.8790164169432056E-2</v>
      </c>
      <c r="G107" s="2">
        <f t="shared" si="7"/>
        <v>-2.197890671877523E-2</v>
      </c>
      <c r="H107" s="6">
        <v>36039</v>
      </c>
    </row>
    <row r="108" spans="1:8" x14ac:dyDescent="0.2">
      <c r="A108" s="2">
        <v>350</v>
      </c>
      <c r="B108" s="2">
        <v>500</v>
      </c>
      <c r="C108" s="2">
        <v>450</v>
      </c>
      <c r="D108" s="2">
        <f t="shared" si="4"/>
        <v>100</v>
      </c>
      <c r="E108" s="2">
        <f t="shared" si="5"/>
        <v>0</v>
      </c>
      <c r="F108" s="2">
        <f t="shared" si="6"/>
        <v>0</v>
      </c>
      <c r="G108" s="2">
        <f t="shared" si="7"/>
        <v>0</v>
      </c>
      <c r="H108" s="6">
        <v>36069</v>
      </c>
    </row>
    <row r="109" spans="1:8" x14ac:dyDescent="0.2">
      <c r="A109" s="2">
        <v>350</v>
      </c>
      <c r="B109" s="2">
        <v>500</v>
      </c>
      <c r="C109" s="2">
        <v>450</v>
      </c>
      <c r="D109" s="2">
        <f t="shared" si="4"/>
        <v>100</v>
      </c>
      <c r="E109" s="2">
        <f t="shared" si="5"/>
        <v>0</v>
      </c>
      <c r="F109" s="2">
        <f t="shared" si="6"/>
        <v>0</v>
      </c>
      <c r="G109" s="2">
        <f t="shared" si="7"/>
        <v>0</v>
      </c>
      <c r="H109" s="6">
        <v>36100</v>
      </c>
    </row>
    <row r="110" spans="1:8" x14ac:dyDescent="0.2">
      <c r="A110" s="2">
        <v>350</v>
      </c>
      <c r="B110" s="2">
        <v>500</v>
      </c>
      <c r="C110" s="2">
        <v>450</v>
      </c>
      <c r="D110" s="2">
        <f t="shared" si="4"/>
        <v>100</v>
      </c>
      <c r="E110" s="2">
        <f t="shared" si="5"/>
        <v>0</v>
      </c>
      <c r="F110" s="2">
        <f t="shared" si="6"/>
        <v>0</v>
      </c>
      <c r="G110" s="2">
        <f t="shared" si="7"/>
        <v>0</v>
      </c>
      <c r="H110" s="6">
        <v>36130</v>
      </c>
    </row>
    <row r="111" spans="1:8" x14ac:dyDescent="0.2">
      <c r="A111" s="2">
        <v>350</v>
      </c>
      <c r="B111" s="2">
        <v>500</v>
      </c>
      <c r="C111" s="2">
        <v>450</v>
      </c>
      <c r="D111" s="2">
        <f t="shared" si="4"/>
        <v>100</v>
      </c>
      <c r="E111" s="2">
        <f t="shared" si="5"/>
        <v>0</v>
      </c>
      <c r="F111" s="2">
        <f t="shared" si="6"/>
        <v>-2.0202707317519466E-2</v>
      </c>
      <c r="G111" s="2">
        <f t="shared" si="7"/>
        <v>0</v>
      </c>
      <c r="H111" s="6">
        <v>36161</v>
      </c>
    </row>
    <row r="112" spans="1:8" x14ac:dyDescent="0.2">
      <c r="A112" s="2">
        <v>350</v>
      </c>
      <c r="B112" s="2">
        <v>490</v>
      </c>
      <c r="C112" s="2">
        <v>450</v>
      </c>
      <c r="D112" s="2">
        <f t="shared" si="4"/>
        <v>100</v>
      </c>
      <c r="E112" s="2">
        <f t="shared" si="5"/>
        <v>2.8170876966696224E-2</v>
      </c>
      <c r="F112" s="2">
        <f t="shared" si="6"/>
        <v>0</v>
      </c>
      <c r="G112" s="2">
        <f t="shared" si="7"/>
        <v>2.1978906718775167E-2</v>
      </c>
      <c r="H112" s="6">
        <v>36192</v>
      </c>
    </row>
    <row r="113" spans="1:8" x14ac:dyDescent="0.2">
      <c r="A113" s="2">
        <v>360</v>
      </c>
      <c r="B113" s="2">
        <v>490</v>
      </c>
      <c r="C113" s="2">
        <v>460</v>
      </c>
      <c r="D113" s="2">
        <f t="shared" si="4"/>
        <v>100</v>
      </c>
      <c r="E113" s="2">
        <f t="shared" si="5"/>
        <v>8.0042707673536356E-2</v>
      </c>
      <c r="F113" s="2">
        <f t="shared" si="6"/>
        <v>2.0202707317519469E-2</v>
      </c>
      <c r="G113" s="2">
        <f t="shared" si="7"/>
        <v>1.0810916104215676E-2</v>
      </c>
      <c r="H113" s="6">
        <v>36220</v>
      </c>
    </row>
    <row r="114" spans="1:8" x14ac:dyDescent="0.2">
      <c r="A114" s="2">
        <v>390</v>
      </c>
      <c r="B114" s="2">
        <v>500</v>
      </c>
      <c r="C114" s="2">
        <v>465</v>
      </c>
      <c r="D114" s="2">
        <f t="shared" si="4"/>
        <v>75</v>
      </c>
      <c r="E114" s="2">
        <f t="shared" si="5"/>
        <v>5.0010420574661416E-2</v>
      </c>
      <c r="F114" s="2">
        <f t="shared" si="6"/>
        <v>3.9220713153281329E-2</v>
      </c>
      <c r="G114" s="2">
        <f t="shared" si="7"/>
        <v>5.2367985517315939E-2</v>
      </c>
      <c r="H114" s="6">
        <v>36251</v>
      </c>
    </row>
    <row r="115" spans="1:8" x14ac:dyDescent="0.2">
      <c r="A115" s="2">
        <v>410</v>
      </c>
      <c r="B115" s="2">
        <v>520</v>
      </c>
      <c r="C115" s="2">
        <v>490</v>
      </c>
      <c r="D115" s="2">
        <f t="shared" si="4"/>
        <v>80</v>
      </c>
      <c r="E115" s="2">
        <f t="shared" si="5"/>
        <v>2.4097551579060524E-2</v>
      </c>
      <c r="F115" s="2">
        <f t="shared" si="6"/>
        <v>3.7740327982847113E-2</v>
      </c>
      <c r="G115" s="2">
        <f t="shared" si="7"/>
        <v>4.0005334613699206E-2</v>
      </c>
      <c r="H115" s="6">
        <v>36281</v>
      </c>
    </row>
    <row r="116" spans="1:8" x14ac:dyDescent="0.2">
      <c r="A116" s="2">
        <v>420</v>
      </c>
      <c r="B116" s="2">
        <v>540</v>
      </c>
      <c r="C116" s="2">
        <v>510</v>
      </c>
      <c r="D116" s="2">
        <f t="shared" si="4"/>
        <v>90</v>
      </c>
      <c r="E116" s="2">
        <f t="shared" si="5"/>
        <v>2.3530497410194036E-2</v>
      </c>
      <c r="F116" s="2">
        <f t="shared" si="6"/>
        <v>0</v>
      </c>
      <c r="G116" s="2">
        <f t="shared" si="7"/>
        <v>1.9418085857101516E-2</v>
      </c>
      <c r="H116" s="6">
        <v>36312</v>
      </c>
    </row>
    <row r="117" spans="1:8" x14ac:dyDescent="0.2">
      <c r="A117" s="2">
        <v>430</v>
      </c>
      <c r="B117" s="2">
        <v>540</v>
      </c>
      <c r="C117" s="2">
        <v>520</v>
      </c>
      <c r="D117" s="2">
        <f t="shared" si="4"/>
        <v>90</v>
      </c>
      <c r="E117" s="2">
        <f t="shared" si="5"/>
        <v>0</v>
      </c>
      <c r="F117" s="2">
        <f t="shared" si="6"/>
        <v>0</v>
      </c>
      <c r="G117" s="2">
        <f t="shared" si="7"/>
        <v>0</v>
      </c>
      <c r="H117" s="6">
        <v>36342</v>
      </c>
    </row>
    <row r="118" spans="1:8" x14ac:dyDescent="0.2">
      <c r="A118" s="2">
        <v>430</v>
      </c>
      <c r="B118" s="2">
        <v>540</v>
      </c>
      <c r="C118" s="2">
        <v>520</v>
      </c>
      <c r="D118" s="2">
        <f t="shared" si="4"/>
        <v>90</v>
      </c>
      <c r="E118" s="2">
        <f t="shared" si="5"/>
        <v>8.8947486016496116E-2</v>
      </c>
      <c r="F118" s="2">
        <f t="shared" si="6"/>
        <v>7.1458963982145046E-2</v>
      </c>
      <c r="G118" s="2">
        <f t="shared" si="7"/>
        <v>7.4107972153721835E-2</v>
      </c>
      <c r="H118" s="6">
        <v>36373</v>
      </c>
    </row>
    <row r="119" spans="1:8" x14ac:dyDescent="0.2">
      <c r="A119" s="2">
        <v>470</v>
      </c>
      <c r="B119" s="2">
        <v>580</v>
      </c>
      <c r="C119" s="2">
        <v>560</v>
      </c>
      <c r="D119" s="2">
        <f t="shared" si="4"/>
        <v>90</v>
      </c>
      <c r="E119" s="2">
        <f t="shared" si="5"/>
        <v>0</v>
      </c>
      <c r="F119" s="2">
        <f t="shared" si="6"/>
        <v>0</v>
      </c>
      <c r="G119" s="2">
        <f t="shared" si="7"/>
        <v>0</v>
      </c>
      <c r="H119" s="6">
        <v>36404</v>
      </c>
    </row>
    <row r="120" spans="1:8" x14ac:dyDescent="0.2">
      <c r="A120" s="2">
        <v>470</v>
      </c>
      <c r="B120" s="2">
        <v>580</v>
      </c>
      <c r="C120" s="2">
        <v>560</v>
      </c>
      <c r="D120" s="2">
        <f t="shared" si="4"/>
        <v>90</v>
      </c>
      <c r="E120" s="2">
        <f t="shared" si="5"/>
        <v>6.1875403718087453E-2</v>
      </c>
      <c r="F120" s="2">
        <f t="shared" si="6"/>
        <v>5.0430853626891904E-2</v>
      </c>
      <c r="G120" s="2">
        <f t="shared" si="7"/>
        <v>5.2185753170570247E-2</v>
      </c>
      <c r="H120" s="6">
        <v>36434</v>
      </c>
    </row>
    <row r="121" spans="1:8" x14ac:dyDescent="0.2">
      <c r="A121" s="2">
        <v>500</v>
      </c>
      <c r="B121" s="2">
        <v>610</v>
      </c>
      <c r="C121" s="2">
        <v>590</v>
      </c>
      <c r="D121" s="2">
        <f t="shared" si="4"/>
        <v>90</v>
      </c>
      <c r="E121" s="2">
        <f t="shared" si="5"/>
        <v>0</v>
      </c>
      <c r="F121" s="2">
        <f t="shared" si="6"/>
        <v>0</v>
      </c>
      <c r="G121" s="2">
        <f t="shared" si="7"/>
        <v>0</v>
      </c>
      <c r="H121" s="6">
        <v>36465</v>
      </c>
    </row>
    <row r="122" spans="1:8" x14ac:dyDescent="0.2">
      <c r="A122" s="2">
        <v>500</v>
      </c>
      <c r="B122" s="2">
        <v>610</v>
      </c>
      <c r="C122" s="2">
        <v>590</v>
      </c>
      <c r="D122" s="2">
        <f t="shared" si="4"/>
        <v>90</v>
      </c>
      <c r="E122" s="2">
        <f t="shared" si="5"/>
        <v>5.8268908123975824E-2</v>
      </c>
      <c r="F122" s="2">
        <f t="shared" si="6"/>
        <v>4.8009219186360662E-2</v>
      </c>
      <c r="G122" s="2">
        <f t="shared" si="7"/>
        <v>4.9596941139372186E-2</v>
      </c>
      <c r="H122" s="6">
        <v>36495</v>
      </c>
    </row>
    <row r="123" spans="1:8" x14ac:dyDescent="0.2">
      <c r="A123" s="2">
        <v>530</v>
      </c>
      <c r="B123" s="2">
        <v>640</v>
      </c>
      <c r="C123" s="2">
        <v>620</v>
      </c>
      <c r="D123" s="2">
        <f t="shared" si="4"/>
        <v>90</v>
      </c>
      <c r="E123" s="2">
        <f t="shared" si="5"/>
        <v>0</v>
      </c>
      <c r="F123" s="2">
        <f t="shared" si="6"/>
        <v>0</v>
      </c>
      <c r="G123" s="2">
        <f t="shared" si="7"/>
        <v>0</v>
      </c>
      <c r="H123" s="6">
        <v>36526</v>
      </c>
    </row>
    <row r="124" spans="1:8" x14ac:dyDescent="0.2">
      <c r="A124" s="2">
        <v>530</v>
      </c>
      <c r="B124" s="2">
        <v>640</v>
      </c>
      <c r="C124" s="2">
        <v>620</v>
      </c>
      <c r="D124" s="2">
        <f t="shared" si="4"/>
        <v>90</v>
      </c>
      <c r="E124" s="2">
        <f t="shared" si="5"/>
        <v>1.8692133012152546E-2</v>
      </c>
      <c r="F124" s="2">
        <f t="shared" si="6"/>
        <v>0</v>
      </c>
      <c r="G124" s="2">
        <f t="shared" si="7"/>
        <v>0</v>
      </c>
      <c r="H124" s="6">
        <v>36557</v>
      </c>
    </row>
    <row r="125" spans="1:8" x14ac:dyDescent="0.2">
      <c r="A125" s="2">
        <v>540</v>
      </c>
      <c r="B125" s="2">
        <v>640</v>
      </c>
      <c r="C125" s="2">
        <v>620</v>
      </c>
      <c r="D125" s="2">
        <f t="shared" si="4"/>
        <v>80</v>
      </c>
      <c r="E125" s="2">
        <f t="shared" si="5"/>
        <v>7.1458963982145046E-2</v>
      </c>
      <c r="F125" s="2">
        <f t="shared" si="6"/>
        <v>6.062462181643484E-2</v>
      </c>
      <c r="G125" s="2">
        <f t="shared" si="7"/>
        <v>6.252035698133393E-2</v>
      </c>
      <c r="H125" s="6">
        <v>36586</v>
      </c>
    </row>
    <row r="126" spans="1:8" x14ac:dyDescent="0.2">
      <c r="A126" s="2">
        <v>580</v>
      </c>
      <c r="B126" s="2">
        <v>680</v>
      </c>
      <c r="C126" s="2">
        <v>660</v>
      </c>
      <c r="D126" s="2">
        <f t="shared" si="4"/>
        <v>80</v>
      </c>
      <c r="E126" s="2">
        <f t="shared" si="5"/>
        <v>0</v>
      </c>
      <c r="F126" s="2">
        <f t="shared" si="6"/>
        <v>0</v>
      </c>
      <c r="G126" s="2">
        <f t="shared" si="7"/>
        <v>0</v>
      </c>
      <c r="H126" s="6">
        <v>36617</v>
      </c>
    </row>
    <row r="127" spans="1:8" x14ac:dyDescent="0.2">
      <c r="A127" s="2">
        <v>580</v>
      </c>
      <c r="B127" s="2">
        <v>680</v>
      </c>
      <c r="C127" s="2">
        <v>660</v>
      </c>
      <c r="D127" s="2">
        <f t="shared" si="4"/>
        <v>80</v>
      </c>
      <c r="E127" s="2">
        <f t="shared" si="5"/>
        <v>0</v>
      </c>
      <c r="F127" s="2">
        <f t="shared" si="6"/>
        <v>0</v>
      </c>
      <c r="G127" s="2">
        <f t="shared" si="7"/>
        <v>0</v>
      </c>
      <c r="H127" s="6">
        <v>36647</v>
      </c>
    </row>
    <row r="128" spans="1:8" x14ac:dyDescent="0.2">
      <c r="A128" s="2">
        <v>580</v>
      </c>
      <c r="B128" s="2">
        <v>680</v>
      </c>
      <c r="C128" s="2">
        <v>660</v>
      </c>
      <c r="D128" s="2">
        <f t="shared" si="4"/>
        <v>80</v>
      </c>
      <c r="E128" s="2">
        <f t="shared" si="5"/>
        <v>5.0430853626891904E-2</v>
      </c>
      <c r="F128" s="2">
        <f t="shared" si="6"/>
        <v>4.3172171865208782E-2</v>
      </c>
      <c r="G128" s="2">
        <f t="shared" si="7"/>
        <v>4.4451762570833796E-2</v>
      </c>
      <c r="H128" s="6">
        <v>36678</v>
      </c>
    </row>
    <row r="129" spans="1:8" x14ac:dyDescent="0.2">
      <c r="A129" s="2">
        <v>610</v>
      </c>
      <c r="B129" s="2">
        <v>710</v>
      </c>
      <c r="C129" s="2">
        <v>690</v>
      </c>
      <c r="D129" s="2">
        <f t="shared" si="4"/>
        <v>80</v>
      </c>
      <c r="E129" s="2">
        <f t="shared" si="5"/>
        <v>0</v>
      </c>
      <c r="F129" s="2">
        <f t="shared" si="6"/>
        <v>0</v>
      </c>
      <c r="G129" s="2">
        <f t="shared" si="7"/>
        <v>0</v>
      </c>
      <c r="H129" s="6">
        <v>36708</v>
      </c>
    </row>
    <row r="130" spans="1:8" x14ac:dyDescent="0.2">
      <c r="A130" s="2">
        <v>610</v>
      </c>
      <c r="B130" s="2">
        <v>710</v>
      </c>
      <c r="C130" s="2">
        <v>690</v>
      </c>
      <c r="D130" s="2">
        <f t="shared" si="4"/>
        <v>80</v>
      </c>
      <c r="E130" s="2">
        <f t="shared" si="5"/>
        <v>0</v>
      </c>
      <c r="F130" s="2">
        <f t="shared" si="6"/>
        <v>0</v>
      </c>
      <c r="G130" s="2">
        <f t="shared" si="7"/>
        <v>0</v>
      </c>
      <c r="H130" s="6">
        <v>36739</v>
      </c>
    </row>
    <row r="131" spans="1:8" x14ac:dyDescent="0.2">
      <c r="A131" s="2">
        <v>610</v>
      </c>
      <c r="B131" s="2">
        <v>710</v>
      </c>
      <c r="C131" s="2">
        <v>690</v>
      </c>
      <c r="D131" s="2">
        <f t="shared" si="4"/>
        <v>80</v>
      </c>
      <c r="E131" s="2">
        <f t="shared" si="5"/>
        <v>0</v>
      </c>
      <c r="F131" s="2">
        <f t="shared" si="6"/>
        <v>0</v>
      </c>
      <c r="G131" s="2">
        <f t="shared" si="7"/>
        <v>0</v>
      </c>
      <c r="H131" s="6">
        <v>36770</v>
      </c>
    </row>
    <row r="132" spans="1:8" x14ac:dyDescent="0.2">
      <c r="A132" s="2">
        <v>610</v>
      </c>
      <c r="B132" s="2">
        <v>710</v>
      </c>
      <c r="C132" s="2">
        <v>690</v>
      </c>
      <c r="D132" s="2">
        <f t="shared" ref="D132:D138" si="8">C132-A132</f>
        <v>80</v>
      </c>
      <c r="E132" s="2">
        <f t="shared" ref="E132:E137" si="9">LN(A133/A132)</f>
        <v>0</v>
      </c>
      <c r="F132" s="2">
        <f t="shared" ref="F132:F137" si="10">LN(B133/B132)</f>
        <v>0</v>
      </c>
      <c r="G132" s="2">
        <f t="shared" ref="G132:G137" si="11">LN(C133/C132)</f>
        <v>0</v>
      </c>
      <c r="H132" s="6">
        <v>36800</v>
      </c>
    </row>
    <row r="133" spans="1:8" x14ac:dyDescent="0.2">
      <c r="A133" s="2">
        <v>610</v>
      </c>
      <c r="B133" s="2">
        <v>710</v>
      </c>
      <c r="C133" s="2">
        <v>690</v>
      </c>
      <c r="D133" s="2">
        <f t="shared" si="8"/>
        <v>80</v>
      </c>
      <c r="E133" s="2">
        <f t="shared" si="9"/>
        <v>-1.6529301951210582E-2</v>
      </c>
      <c r="F133" s="2">
        <f t="shared" si="10"/>
        <v>0</v>
      </c>
      <c r="G133" s="2">
        <f t="shared" si="11"/>
        <v>-1.4598799421152636E-2</v>
      </c>
      <c r="H133" s="6">
        <v>36831</v>
      </c>
    </row>
    <row r="134" spans="1:8" x14ac:dyDescent="0.2">
      <c r="A134" s="2">
        <v>600</v>
      </c>
      <c r="B134" s="2">
        <v>710</v>
      </c>
      <c r="C134" s="2">
        <v>680</v>
      </c>
      <c r="D134" s="2">
        <f t="shared" si="8"/>
        <v>80</v>
      </c>
      <c r="E134" s="2">
        <f t="shared" si="9"/>
        <v>-5.1293294387550578E-2</v>
      </c>
      <c r="F134" s="2">
        <f t="shared" si="10"/>
        <v>-2.8573372444056E-2</v>
      </c>
      <c r="G134" s="2">
        <f t="shared" si="11"/>
        <v>-2.985296314968116E-2</v>
      </c>
      <c r="H134" s="6">
        <v>36861</v>
      </c>
    </row>
    <row r="135" spans="1:8" x14ac:dyDescent="0.2">
      <c r="A135" s="2">
        <v>570</v>
      </c>
      <c r="B135" s="2">
        <v>690</v>
      </c>
      <c r="C135" s="2">
        <v>660</v>
      </c>
      <c r="D135" s="2">
        <f t="shared" si="8"/>
        <v>90</v>
      </c>
      <c r="E135" s="2">
        <f t="shared" si="9"/>
        <v>-7.2759354282428315E-2</v>
      </c>
      <c r="F135" s="2">
        <f t="shared" si="10"/>
        <v>-2.9413885206293341E-2</v>
      </c>
      <c r="G135" s="2">
        <f t="shared" si="11"/>
        <v>-4.6520015634892817E-2</v>
      </c>
      <c r="H135" s="6">
        <v>36892</v>
      </c>
    </row>
    <row r="136" spans="1:8" x14ac:dyDescent="0.2">
      <c r="A136" s="2">
        <v>530</v>
      </c>
      <c r="B136" s="2">
        <v>670</v>
      </c>
      <c r="C136" s="2">
        <v>630</v>
      </c>
      <c r="D136" s="2">
        <f t="shared" si="8"/>
        <v>100</v>
      </c>
      <c r="E136" s="2">
        <f t="shared" si="9"/>
        <v>-7.847161544149521E-2</v>
      </c>
      <c r="F136" s="2">
        <f t="shared" si="10"/>
        <v>-5.3652713492320141E-2</v>
      </c>
      <c r="G136" s="2">
        <f t="shared" si="11"/>
        <v>-8.2691715845113409E-2</v>
      </c>
      <c r="H136" s="6">
        <v>36923</v>
      </c>
    </row>
    <row r="137" spans="1:8" x14ac:dyDescent="0.2">
      <c r="A137" s="2">
        <v>490</v>
      </c>
      <c r="B137" s="2">
        <v>635</v>
      </c>
      <c r="C137" s="2">
        <v>580</v>
      </c>
      <c r="D137" s="2">
        <f t="shared" si="8"/>
        <v>90</v>
      </c>
      <c r="E137" s="2">
        <f t="shared" si="9"/>
        <v>-8.5157808340306826E-2</v>
      </c>
      <c r="F137" s="2">
        <f t="shared" si="10"/>
        <v>-7.3502461992926496E-2</v>
      </c>
      <c r="G137" s="2">
        <f t="shared" si="11"/>
        <v>-9.015109699429745E-2</v>
      </c>
      <c r="H137" s="6">
        <v>36951</v>
      </c>
    </row>
    <row r="138" spans="1:8" x14ac:dyDescent="0.2">
      <c r="A138" s="2">
        <v>450</v>
      </c>
      <c r="B138" s="2">
        <v>590</v>
      </c>
      <c r="C138" s="2">
        <v>530</v>
      </c>
      <c r="D138" s="2">
        <f t="shared" si="8"/>
        <v>80</v>
      </c>
      <c r="E138" s="2"/>
      <c r="F138" s="2"/>
      <c r="G138" s="2"/>
      <c r="H138" s="6">
        <v>36982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topLeftCell="A98" zoomScale="80" workbookViewId="0">
      <selection activeCell="H3" sqref="H3"/>
    </sheetView>
  </sheetViews>
  <sheetFormatPr defaultRowHeight="12.75" x14ac:dyDescent="0.2"/>
  <cols>
    <col min="2" max="3" width="9.140625" style="1"/>
    <col min="4" max="4" width="13.7109375" customWidth="1"/>
    <col min="5" max="5" width="15.5703125" customWidth="1"/>
    <col min="7" max="7" width="11.28515625" customWidth="1"/>
  </cols>
  <sheetData>
    <row r="1" spans="1:15" ht="13.5" thickBot="1" x14ac:dyDescent="0.25"/>
    <row r="2" spans="1:15" x14ac:dyDescent="0.2">
      <c r="A2" s="9" t="s">
        <v>17</v>
      </c>
      <c r="B2" s="4" t="s">
        <v>2</v>
      </c>
      <c r="C2" s="4" t="s">
        <v>1</v>
      </c>
      <c r="D2" s="4" t="s">
        <v>18</v>
      </c>
      <c r="E2" s="4" t="s">
        <v>19</v>
      </c>
      <c r="G2" s="10"/>
      <c r="H2" s="11" t="s">
        <v>1</v>
      </c>
    </row>
    <row r="3" spans="1:15" ht="13.5" thickBot="1" x14ac:dyDescent="0.25">
      <c r="A3" s="6">
        <v>32874</v>
      </c>
      <c r="B3" s="2">
        <v>560</v>
      </c>
      <c r="C3" s="2">
        <v>750</v>
      </c>
      <c r="G3" s="12" t="s">
        <v>16</v>
      </c>
      <c r="H3" s="13">
        <f>CORREL(D4:D138,E4:E138)</f>
        <v>0.93555741647392321</v>
      </c>
    </row>
    <row r="4" spans="1:15" x14ac:dyDescent="0.2">
      <c r="A4" s="6">
        <v>32905</v>
      </c>
      <c r="B4" s="2">
        <v>550</v>
      </c>
      <c r="C4" s="2">
        <v>730</v>
      </c>
      <c r="D4" s="8">
        <f>((B4-B3)/B3)</f>
        <v>-1.7857142857142856E-2</v>
      </c>
      <c r="E4" s="8">
        <f>((C4-C3)/C3)</f>
        <v>-2.6666666666666668E-2</v>
      </c>
    </row>
    <row r="5" spans="1:15" x14ac:dyDescent="0.2">
      <c r="A5" s="6">
        <v>32933</v>
      </c>
      <c r="B5" s="2">
        <v>540</v>
      </c>
      <c r="C5" s="2">
        <v>710</v>
      </c>
      <c r="D5" s="8">
        <f t="shared" ref="D5:D68" si="0">((B5-B4)/B4)</f>
        <v>-1.8181818181818181E-2</v>
      </c>
      <c r="E5" s="8">
        <f t="shared" ref="E5:E68" si="1">((C5-C4)/C4)</f>
        <v>-2.7397260273972601E-2</v>
      </c>
    </row>
    <row r="6" spans="1:15" x14ac:dyDescent="0.2">
      <c r="A6" s="6">
        <v>32964</v>
      </c>
      <c r="B6" s="2">
        <v>530</v>
      </c>
      <c r="C6" s="2">
        <v>690</v>
      </c>
      <c r="D6" s="8">
        <f t="shared" si="0"/>
        <v>-1.8518518518518517E-2</v>
      </c>
      <c r="E6" s="8">
        <f t="shared" si="1"/>
        <v>-2.8169014084507043E-2</v>
      </c>
    </row>
    <row r="7" spans="1:15" ht="13.5" thickBot="1" x14ac:dyDescent="0.25">
      <c r="A7" s="6">
        <v>32994</v>
      </c>
      <c r="B7" s="2">
        <v>520</v>
      </c>
      <c r="C7" s="2">
        <v>670</v>
      </c>
      <c r="D7" s="8">
        <f t="shared" si="0"/>
        <v>-1.8867924528301886E-2</v>
      </c>
      <c r="E7" s="8">
        <f t="shared" si="1"/>
        <v>-2.8985507246376812E-2</v>
      </c>
    </row>
    <row r="8" spans="1:15" ht="13.5" thickBot="1" x14ac:dyDescent="0.25">
      <c r="A8" s="6">
        <v>33025</v>
      </c>
      <c r="B8" s="2">
        <v>510</v>
      </c>
      <c r="C8" s="2">
        <v>650</v>
      </c>
      <c r="D8" s="8">
        <f t="shared" si="0"/>
        <v>-1.9230769230769232E-2</v>
      </c>
      <c r="E8" s="8">
        <f t="shared" si="1"/>
        <v>-2.9850746268656716E-2</v>
      </c>
      <c r="G8" s="35" t="s">
        <v>32</v>
      </c>
      <c r="H8" s="36"/>
      <c r="I8" s="15"/>
      <c r="J8" s="16"/>
      <c r="K8" s="17"/>
      <c r="L8" s="18"/>
      <c r="M8" s="19"/>
      <c r="N8" s="19"/>
      <c r="O8" s="20"/>
    </row>
    <row r="9" spans="1:15" x14ac:dyDescent="0.2">
      <c r="A9" s="6">
        <v>33055</v>
      </c>
      <c r="B9" s="2">
        <v>500</v>
      </c>
      <c r="C9" s="2">
        <v>640</v>
      </c>
      <c r="D9" s="8">
        <f t="shared" si="0"/>
        <v>-1.9607843137254902E-2</v>
      </c>
      <c r="E9" s="8">
        <f t="shared" si="1"/>
        <v>-1.5384615384615385E-2</v>
      </c>
      <c r="G9" s="37"/>
      <c r="H9" s="33" t="s">
        <v>2</v>
      </c>
      <c r="I9" s="25"/>
      <c r="J9" s="21"/>
      <c r="K9" s="22"/>
      <c r="L9" s="23"/>
      <c r="M9" s="24"/>
      <c r="N9" s="24"/>
      <c r="O9" s="25"/>
    </row>
    <row r="10" spans="1:15" ht="13.5" thickBot="1" x14ac:dyDescent="0.25">
      <c r="A10" s="6">
        <v>33086</v>
      </c>
      <c r="B10" s="2">
        <v>490</v>
      </c>
      <c r="C10" s="2">
        <v>630</v>
      </c>
      <c r="D10" s="8">
        <f t="shared" si="0"/>
        <v>-0.02</v>
      </c>
      <c r="E10" s="8">
        <f t="shared" si="1"/>
        <v>-1.5625E-2</v>
      </c>
      <c r="G10" s="37"/>
      <c r="H10" s="34" t="s">
        <v>1</v>
      </c>
      <c r="I10" s="30"/>
      <c r="J10" s="26"/>
      <c r="K10" s="27"/>
      <c r="L10" s="28"/>
      <c r="M10" s="29"/>
      <c r="N10" s="29"/>
      <c r="O10" s="30"/>
    </row>
    <row r="11" spans="1:15" x14ac:dyDescent="0.2">
      <c r="A11" s="6">
        <v>33117</v>
      </c>
      <c r="B11" s="2">
        <v>480</v>
      </c>
      <c r="C11" s="2">
        <v>625</v>
      </c>
      <c r="D11" s="8">
        <f t="shared" si="0"/>
        <v>-2.0408163265306121E-2</v>
      </c>
      <c r="E11" s="8">
        <f t="shared" si="1"/>
        <v>-7.9365079365079361E-3</v>
      </c>
      <c r="G11" s="37"/>
      <c r="H11" s="38"/>
      <c r="I11" s="14"/>
      <c r="J11" s="14"/>
      <c r="K11" s="14"/>
      <c r="L11" s="14"/>
      <c r="M11" s="14"/>
      <c r="N11" s="14"/>
      <c r="O11" s="14"/>
    </row>
    <row r="12" spans="1:15" x14ac:dyDescent="0.2">
      <c r="A12" s="6">
        <v>33147</v>
      </c>
      <c r="B12" s="2">
        <v>470</v>
      </c>
      <c r="C12" s="2">
        <v>620</v>
      </c>
      <c r="D12" s="8">
        <f t="shared" si="0"/>
        <v>-2.0833333333333332E-2</v>
      </c>
      <c r="E12" s="8">
        <f t="shared" si="1"/>
        <v>-8.0000000000000002E-3</v>
      </c>
      <c r="G12" s="39"/>
      <c r="H12" s="40"/>
      <c r="I12" s="31"/>
      <c r="J12" s="31"/>
      <c r="K12" s="32"/>
      <c r="L12" s="32"/>
      <c r="M12" s="32"/>
      <c r="N12" s="32"/>
      <c r="O12" s="32"/>
    </row>
    <row r="13" spans="1:15" x14ac:dyDescent="0.2">
      <c r="A13" s="6">
        <v>33178</v>
      </c>
      <c r="B13" s="2">
        <v>460</v>
      </c>
      <c r="C13" s="2">
        <v>610</v>
      </c>
      <c r="D13" s="8">
        <f t="shared" si="0"/>
        <v>-2.1276595744680851E-2</v>
      </c>
      <c r="E13" s="8">
        <f t="shared" si="1"/>
        <v>-1.6129032258064516E-2</v>
      </c>
      <c r="G13" s="37" t="s">
        <v>20</v>
      </c>
      <c r="H13" s="40">
        <f>CORREL(B4:B138,C3:C137)</f>
        <v>0.92069395490019523</v>
      </c>
      <c r="I13" s="32"/>
      <c r="J13" s="32"/>
      <c r="K13" s="32"/>
      <c r="L13" s="32"/>
      <c r="M13" s="32"/>
      <c r="N13" s="32"/>
      <c r="O13" s="32"/>
    </row>
    <row r="14" spans="1:15" x14ac:dyDescent="0.2">
      <c r="A14" s="6">
        <v>33208</v>
      </c>
      <c r="B14" s="2">
        <v>450</v>
      </c>
      <c r="C14" s="2">
        <v>600</v>
      </c>
      <c r="D14" s="8">
        <f t="shared" si="0"/>
        <v>-2.1739130434782608E-2</v>
      </c>
      <c r="E14" s="8">
        <f t="shared" si="1"/>
        <v>-1.6393442622950821E-2</v>
      </c>
      <c r="G14" s="37" t="s">
        <v>21</v>
      </c>
      <c r="H14" s="38">
        <f>CORREL(B5:B138,C3:C136)</f>
        <v>0.84769602074636408</v>
      </c>
      <c r="I14" s="14"/>
      <c r="J14" s="14"/>
      <c r="K14" s="14"/>
      <c r="L14" s="14"/>
      <c r="M14" s="14"/>
      <c r="N14" s="14"/>
      <c r="O14" s="14"/>
    </row>
    <row r="15" spans="1:15" x14ac:dyDescent="0.2">
      <c r="A15" s="6">
        <v>33239</v>
      </c>
      <c r="B15" s="2">
        <v>445</v>
      </c>
      <c r="C15" s="2">
        <v>580</v>
      </c>
      <c r="D15" s="8">
        <f t="shared" si="0"/>
        <v>-1.1111111111111112E-2</v>
      </c>
      <c r="E15" s="8">
        <f t="shared" si="1"/>
        <v>-3.3333333333333333E-2</v>
      </c>
      <c r="G15" s="37" t="s">
        <v>22</v>
      </c>
      <c r="H15" s="38">
        <f>CORREL(B6:B138,C3:C135)</f>
        <v>0.75515437871275615</v>
      </c>
      <c r="I15" s="14"/>
      <c r="J15" s="14"/>
      <c r="K15" s="14"/>
      <c r="L15" s="14"/>
      <c r="M15" s="14"/>
      <c r="N15" s="14"/>
      <c r="O15" s="14"/>
    </row>
    <row r="16" spans="1:15" x14ac:dyDescent="0.2">
      <c r="A16" s="6">
        <v>33270</v>
      </c>
      <c r="B16" s="2">
        <v>440</v>
      </c>
      <c r="C16" s="2">
        <v>560</v>
      </c>
      <c r="D16" s="8">
        <f t="shared" si="0"/>
        <v>-1.1235955056179775E-2</v>
      </c>
      <c r="E16" s="8">
        <f t="shared" si="1"/>
        <v>-3.4482758620689655E-2</v>
      </c>
      <c r="G16" s="37" t="s">
        <v>23</v>
      </c>
      <c r="H16" s="38">
        <f>CORREL(B7:B138,C3:C134)</f>
        <v>0.6554436838716805</v>
      </c>
      <c r="I16" s="14"/>
      <c r="J16" s="14"/>
      <c r="K16" s="14"/>
      <c r="L16" s="14"/>
      <c r="M16" s="14"/>
      <c r="N16" s="14"/>
      <c r="O16" s="14"/>
    </row>
    <row r="17" spans="1:15" x14ac:dyDescent="0.2">
      <c r="A17" s="6">
        <v>33298</v>
      </c>
      <c r="B17" s="2">
        <v>435</v>
      </c>
      <c r="C17" s="2">
        <v>540</v>
      </c>
      <c r="D17" s="8">
        <f t="shared" si="0"/>
        <v>-1.1363636363636364E-2</v>
      </c>
      <c r="E17" s="8">
        <f t="shared" si="1"/>
        <v>-3.5714285714285712E-2</v>
      </c>
      <c r="G17" s="37" t="s">
        <v>24</v>
      </c>
      <c r="H17" s="40">
        <f>CORREL(B8:B138,C3:C133)</f>
        <v>0.55677190674655797</v>
      </c>
      <c r="I17" s="32"/>
      <c r="J17" s="32"/>
      <c r="K17" s="32"/>
      <c r="L17" s="32"/>
      <c r="M17" s="32"/>
      <c r="N17" s="32"/>
      <c r="O17" s="32"/>
    </row>
    <row r="18" spans="1:15" x14ac:dyDescent="0.2">
      <c r="A18" s="6">
        <v>33329</v>
      </c>
      <c r="B18" s="2">
        <v>430</v>
      </c>
      <c r="C18" s="2">
        <v>520</v>
      </c>
      <c r="D18" s="8">
        <f t="shared" si="0"/>
        <v>-1.1494252873563218E-2</v>
      </c>
      <c r="E18" s="8">
        <f t="shared" si="1"/>
        <v>-3.7037037037037035E-2</v>
      </c>
      <c r="G18" s="37" t="s">
        <v>25</v>
      </c>
      <c r="H18" s="38">
        <f>CORREL(B9:B138,C3:C132)</f>
        <v>0.45555089741340782</v>
      </c>
      <c r="I18" s="14"/>
      <c r="J18" s="14"/>
      <c r="K18" s="14"/>
      <c r="L18" s="14"/>
      <c r="M18" s="14"/>
      <c r="N18" s="14"/>
      <c r="O18" s="14"/>
    </row>
    <row r="19" spans="1:15" x14ac:dyDescent="0.2">
      <c r="A19" s="6">
        <v>33359</v>
      </c>
      <c r="B19" s="2">
        <v>425</v>
      </c>
      <c r="C19" s="2">
        <v>505</v>
      </c>
      <c r="D19" s="8">
        <f t="shared" si="0"/>
        <v>-1.1627906976744186E-2</v>
      </c>
      <c r="E19" s="8">
        <f t="shared" si="1"/>
        <v>-2.8846153846153848E-2</v>
      </c>
      <c r="G19" s="37"/>
      <c r="H19" s="38"/>
      <c r="I19" s="14"/>
      <c r="J19" s="14"/>
      <c r="K19" s="14"/>
      <c r="L19" s="14"/>
      <c r="M19" s="14"/>
      <c r="N19" s="14"/>
      <c r="O19" s="14"/>
    </row>
    <row r="20" spans="1:15" x14ac:dyDescent="0.2">
      <c r="A20" s="6">
        <v>33390</v>
      </c>
      <c r="B20" s="2">
        <v>420</v>
      </c>
      <c r="C20" s="2">
        <v>490</v>
      </c>
      <c r="D20" s="8">
        <f t="shared" si="0"/>
        <v>-1.1764705882352941E-2</v>
      </c>
      <c r="E20" s="8">
        <f t="shared" si="1"/>
        <v>-2.9702970297029702E-2</v>
      </c>
      <c r="G20" s="37"/>
      <c r="H20" s="38"/>
      <c r="I20" s="14"/>
      <c r="J20" s="14"/>
      <c r="K20" s="14"/>
      <c r="L20" s="14"/>
      <c r="M20" s="14"/>
      <c r="N20" s="14"/>
      <c r="O20" s="14"/>
    </row>
    <row r="21" spans="1:15" x14ac:dyDescent="0.2">
      <c r="A21" s="6">
        <v>33420</v>
      </c>
      <c r="B21" s="2">
        <v>415</v>
      </c>
      <c r="C21" s="2">
        <v>475</v>
      </c>
      <c r="D21" s="8">
        <f t="shared" si="0"/>
        <v>-1.1904761904761904E-2</v>
      </c>
      <c r="E21" s="8">
        <f t="shared" si="1"/>
        <v>-3.0612244897959183E-2</v>
      </c>
      <c r="G21" s="37" t="s">
        <v>26</v>
      </c>
      <c r="H21" s="38">
        <f>CORREL(B3:B137,C4:C138)</f>
        <v>0.95805519391279148</v>
      </c>
      <c r="I21" s="14"/>
      <c r="J21" s="14"/>
      <c r="K21" s="14"/>
      <c r="L21" s="14"/>
      <c r="M21" s="14"/>
      <c r="N21" s="14"/>
      <c r="O21" s="14"/>
    </row>
    <row r="22" spans="1:15" x14ac:dyDescent="0.2">
      <c r="A22" s="6">
        <v>33451</v>
      </c>
      <c r="B22" s="2">
        <v>410</v>
      </c>
      <c r="C22" s="2">
        <v>460</v>
      </c>
      <c r="D22" s="8">
        <f t="shared" si="0"/>
        <v>-1.2048192771084338E-2</v>
      </c>
      <c r="E22" s="8">
        <f t="shared" si="1"/>
        <v>-3.1578947368421054E-2</v>
      </c>
      <c r="G22" s="37" t="s">
        <v>27</v>
      </c>
      <c r="H22" s="38">
        <f>CORREL(B3:B136,C5:C138)</f>
        <v>0.91527438767479841</v>
      </c>
      <c r="I22" s="14"/>
      <c r="J22" s="14"/>
      <c r="K22" s="14"/>
      <c r="L22" s="14"/>
      <c r="M22" s="14"/>
      <c r="N22" s="14"/>
      <c r="O22" s="14"/>
    </row>
    <row r="23" spans="1:15" x14ac:dyDescent="0.2">
      <c r="A23" s="6">
        <v>33482</v>
      </c>
      <c r="B23" s="2">
        <v>400</v>
      </c>
      <c r="C23" s="2">
        <v>445</v>
      </c>
      <c r="D23" s="8">
        <f t="shared" si="0"/>
        <v>-2.4390243902439025E-2</v>
      </c>
      <c r="E23" s="8">
        <f t="shared" si="1"/>
        <v>-3.2608695652173912E-2</v>
      </c>
      <c r="G23" s="37" t="s">
        <v>28</v>
      </c>
      <c r="H23" s="38">
        <f>CORREL(B3:B135,C6:C138)</f>
        <v>0.84318365359450453</v>
      </c>
      <c r="I23" s="14"/>
      <c r="J23" s="14"/>
      <c r="K23" s="14"/>
      <c r="L23" s="14"/>
      <c r="M23" s="14"/>
      <c r="N23" s="14"/>
      <c r="O23" s="14"/>
    </row>
    <row r="24" spans="1:15" x14ac:dyDescent="0.2">
      <c r="A24" s="6">
        <v>33512</v>
      </c>
      <c r="B24" s="2">
        <v>390</v>
      </c>
      <c r="C24" s="2">
        <v>430</v>
      </c>
      <c r="D24" s="8">
        <f t="shared" si="0"/>
        <v>-2.5000000000000001E-2</v>
      </c>
      <c r="E24" s="8">
        <f t="shared" si="1"/>
        <v>-3.3707865168539325E-2</v>
      </c>
      <c r="G24" s="37" t="s">
        <v>29</v>
      </c>
      <c r="H24" s="38">
        <f>CORREL(B3:B134,C7:C138)</f>
        <v>0.7576628190235466</v>
      </c>
      <c r="I24" s="14"/>
      <c r="J24" s="14"/>
      <c r="K24" s="14"/>
      <c r="L24" s="14"/>
      <c r="M24" s="14"/>
      <c r="N24" s="14"/>
      <c r="O24" s="14"/>
    </row>
    <row r="25" spans="1:15" x14ac:dyDescent="0.2">
      <c r="A25" s="6">
        <v>33543</v>
      </c>
      <c r="B25" s="2">
        <v>390</v>
      </c>
      <c r="C25" s="2">
        <v>435</v>
      </c>
      <c r="D25" s="8">
        <f t="shared" si="0"/>
        <v>0</v>
      </c>
      <c r="E25" s="8">
        <f t="shared" si="1"/>
        <v>1.1627906976744186E-2</v>
      </c>
      <c r="G25" s="37" t="s">
        <v>30</v>
      </c>
      <c r="H25" s="38">
        <f>CORREL(B3:B133,C8:C138)</f>
        <v>0.67062749490832474</v>
      </c>
      <c r="I25" s="14"/>
      <c r="J25" s="14"/>
      <c r="K25" s="14"/>
      <c r="L25" s="14"/>
      <c r="M25" s="14"/>
      <c r="N25" s="14"/>
      <c r="O25" s="14"/>
    </row>
    <row r="26" spans="1:15" ht="13.5" thickBot="1" x14ac:dyDescent="0.25">
      <c r="A26" s="6">
        <v>33573</v>
      </c>
      <c r="B26" s="2">
        <v>395</v>
      </c>
      <c r="C26" s="2">
        <v>445</v>
      </c>
      <c r="D26" s="8">
        <f t="shared" si="0"/>
        <v>1.282051282051282E-2</v>
      </c>
      <c r="E26" s="8">
        <f t="shared" si="1"/>
        <v>2.2988505747126436E-2</v>
      </c>
      <c r="G26" s="41" t="s">
        <v>31</v>
      </c>
      <c r="H26" s="42">
        <f>CORREL(B3:B132,C9:C138)</f>
        <v>0.58124306151389482</v>
      </c>
      <c r="I26" s="14"/>
      <c r="J26" s="14"/>
      <c r="K26" s="14"/>
      <c r="L26" s="14"/>
      <c r="M26" s="14"/>
      <c r="N26" s="14"/>
      <c r="O26" s="14"/>
    </row>
    <row r="27" spans="1:15" x14ac:dyDescent="0.2">
      <c r="A27" s="6">
        <v>33604</v>
      </c>
      <c r="B27" s="2">
        <v>400</v>
      </c>
      <c r="C27" s="2">
        <v>465</v>
      </c>
      <c r="D27" s="8">
        <f t="shared" si="0"/>
        <v>1.2658227848101266E-2</v>
      </c>
      <c r="E27" s="8">
        <f t="shared" si="1"/>
        <v>4.49438202247191E-2</v>
      </c>
    </row>
    <row r="28" spans="1:15" x14ac:dyDescent="0.2">
      <c r="A28" s="6">
        <v>33635</v>
      </c>
      <c r="B28" s="2">
        <v>405</v>
      </c>
      <c r="C28" s="2">
        <v>480</v>
      </c>
      <c r="D28" s="8">
        <f t="shared" si="0"/>
        <v>1.2500000000000001E-2</v>
      </c>
      <c r="E28" s="8">
        <f t="shared" si="1"/>
        <v>3.2258064516129031E-2</v>
      </c>
    </row>
    <row r="29" spans="1:15" x14ac:dyDescent="0.2">
      <c r="A29" s="6">
        <v>33664</v>
      </c>
      <c r="B29" s="2">
        <v>410</v>
      </c>
      <c r="C29" s="2">
        <v>480</v>
      </c>
      <c r="D29" s="8">
        <f t="shared" si="0"/>
        <v>1.2345679012345678E-2</v>
      </c>
      <c r="E29" s="8">
        <f t="shared" si="1"/>
        <v>0</v>
      </c>
    </row>
    <row r="30" spans="1:15" x14ac:dyDescent="0.2">
      <c r="A30" s="6">
        <v>33695</v>
      </c>
      <c r="B30" s="2">
        <v>415</v>
      </c>
      <c r="C30" s="2">
        <v>510</v>
      </c>
      <c r="D30" s="8">
        <f t="shared" si="0"/>
        <v>1.2195121951219513E-2</v>
      </c>
      <c r="E30" s="8">
        <f t="shared" si="1"/>
        <v>6.25E-2</v>
      </c>
    </row>
    <row r="31" spans="1:15" x14ac:dyDescent="0.2">
      <c r="A31" s="6">
        <v>33725</v>
      </c>
      <c r="B31" s="2">
        <v>420</v>
      </c>
      <c r="C31" s="2">
        <v>515</v>
      </c>
      <c r="D31" s="8">
        <f t="shared" si="0"/>
        <v>1.2048192771084338E-2</v>
      </c>
      <c r="E31" s="8">
        <f t="shared" si="1"/>
        <v>9.8039215686274508E-3</v>
      </c>
    </row>
    <row r="32" spans="1:15" x14ac:dyDescent="0.2">
      <c r="A32" s="6">
        <v>33756</v>
      </c>
      <c r="B32" s="2">
        <v>425</v>
      </c>
      <c r="C32" s="2">
        <v>520</v>
      </c>
      <c r="D32" s="8">
        <f t="shared" si="0"/>
        <v>1.1904761904761904E-2</v>
      </c>
      <c r="E32" s="8">
        <f t="shared" si="1"/>
        <v>9.7087378640776691E-3</v>
      </c>
    </row>
    <row r="33" spans="1:5" x14ac:dyDescent="0.2">
      <c r="A33" s="6">
        <v>33786</v>
      </c>
      <c r="B33" s="2">
        <v>440</v>
      </c>
      <c r="C33" s="2">
        <v>550</v>
      </c>
      <c r="D33" s="8">
        <f t="shared" si="0"/>
        <v>3.5294117647058823E-2</v>
      </c>
      <c r="E33" s="8">
        <f t="shared" si="1"/>
        <v>5.7692307692307696E-2</v>
      </c>
    </row>
    <row r="34" spans="1:5" x14ac:dyDescent="0.2">
      <c r="A34" s="6">
        <v>33817</v>
      </c>
      <c r="B34" s="2">
        <v>435</v>
      </c>
      <c r="C34" s="2">
        <v>545</v>
      </c>
      <c r="D34" s="8">
        <f t="shared" si="0"/>
        <v>-1.1363636363636364E-2</v>
      </c>
      <c r="E34" s="8">
        <f t="shared" si="1"/>
        <v>-9.0909090909090905E-3</v>
      </c>
    </row>
    <row r="35" spans="1:5" x14ac:dyDescent="0.2">
      <c r="A35" s="6">
        <v>33848</v>
      </c>
      <c r="B35" s="2">
        <v>430</v>
      </c>
      <c r="C35" s="2">
        <v>540</v>
      </c>
      <c r="D35" s="8">
        <f t="shared" si="0"/>
        <v>-1.1494252873563218E-2</v>
      </c>
      <c r="E35" s="8">
        <f t="shared" si="1"/>
        <v>-9.1743119266055051E-3</v>
      </c>
    </row>
    <row r="36" spans="1:5" x14ac:dyDescent="0.2">
      <c r="A36" s="6">
        <v>33878</v>
      </c>
      <c r="B36" s="2">
        <v>420</v>
      </c>
      <c r="C36" s="2">
        <v>525</v>
      </c>
      <c r="D36" s="8">
        <f t="shared" si="0"/>
        <v>-2.3255813953488372E-2</v>
      </c>
      <c r="E36" s="8">
        <f t="shared" si="1"/>
        <v>-2.7777777777777776E-2</v>
      </c>
    </row>
    <row r="37" spans="1:5" x14ac:dyDescent="0.2">
      <c r="A37" s="6">
        <v>33909</v>
      </c>
      <c r="B37" s="2">
        <v>405</v>
      </c>
      <c r="C37" s="2">
        <v>500</v>
      </c>
      <c r="D37" s="8">
        <f t="shared" si="0"/>
        <v>-3.5714285714285712E-2</v>
      </c>
      <c r="E37" s="8">
        <f t="shared" si="1"/>
        <v>-4.7619047619047616E-2</v>
      </c>
    </row>
    <row r="38" spans="1:5" x14ac:dyDescent="0.2">
      <c r="A38" s="6">
        <v>33939</v>
      </c>
      <c r="B38" s="2">
        <v>385</v>
      </c>
      <c r="C38" s="2">
        <v>465</v>
      </c>
      <c r="D38" s="8">
        <f t="shared" si="0"/>
        <v>-4.9382716049382713E-2</v>
      </c>
      <c r="E38" s="8">
        <f t="shared" si="1"/>
        <v>-7.0000000000000007E-2</v>
      </c>
    </row>
    <row r="39" spans="1:5" x14ac:dyDescent="0.2">
      <c r="A39" s="6">
        <v>33970</v>
      </c>
      <c r="B39" s="2">
        <v>360</v>
      </c>
      <c r="C39" s="2">
        <v>410</v>
      </c>
      <c r="D39" s="8">
        <f t="shared" si="0"/>
        <v>-6.4935064935064929E-2</v>
      </c>
      <c r="E39" s="8">
        <f t="shared" si="1"/>
        <v>-0.11827956989247312</v>
      </c>
    </row>
    <row r="40" spans="1:5" x14ac:dyDescent="0.2">
      <c r="A40" s="6">
        <v>34001</v>
      </c>
      <c r="B40" s="2">
        <v>330</v>
      </c>
      <c r="C40" s="2">
        <v>380</v>
      </c>
      <c r="D40" s="8">
        <f t="shared" si="0"/>
        <v>-8.3333333333333329E-2</v>
      </c>
      <c r="E40" s="8">
        <f t="shared" si="1"/>
        <v>-7.3170731707317069E-2</v>
      </c>
    </row>
    <row r="41" spans="1:5" x14ac:dyDescent="0.2">
      <c r="A41" s="6">
        <v>34029</v>
      </c>
      <c r="B41" s="2">
        <v>330</v>
      </c>
      <c r="C41" s="2">
        <v>380</v>
      </c>
      <c r="D41" s="8">
        <f t="shared" si="0"/>
        <v>0</v>
      </c>
      <c r="E41" s="8">
        <f t="shared" si="1"/>
        <v>0</v>
      </c>
    </row>
    <row r="42" spans="1:5" x14ac:dyDescent="0.2">
      <c r="A42" s="6">
        <v>34060</v>
      </c>
      <c r="B42" s="2">
        <v>330</v>
      </c>
      <c r="C42" s="2">
        <v>390</v>
      </c>
      <c r="D42" s="8">
        <f t="shared" si="0"/>
        <v>0</v>
      </c>
      <c r="E42" s="8">
        <f t="shared" si="1"/>
        <v>2.6315789473684209E-2</v>
      </c>
    </row>
    <row r="43" spans="1:5" x14ac:dyDescent="0.2">
      <c r="A43" s="6">
        <v>34090</v>
      </c>
      <c r="B43" s="2">
        <v>330</v>
      </c>
      <c r="C43" s="2">
        <v>390</v>
      </c>
      <c r="D43" s="8">
        <f t="shared" si="0"/>
        <v>0</v>
      </c>
      <c r="E43" s="8">
        <f t="shared" si="1"/>
        <v>0</v>
      </c>
    </row>
    <row r="44" spans="1:5" x14ac:dyDescent="0.2">
      <c r="A44" s="6">
        <v>34121</v>
      </c>
      <c r="B44" s="2">
        <v>330</v>
      </c>
      <c r="C44" s="2">
        <v>390</v>
      </c>
      <c r="D44" s="8">
        <f t="shared" si="0"/>
        <v>0</v>
      </c>
      <c r="E44" s="8">
        <f t="shared" si="1"/>
        <v>0</v>
      </c>
    </row>
    <row r="45" spans="1:5" x14ac:dyDescent="0.2">
      <c r="A45" s="6">
        <v>34151</v>
      </c>
      <c r="B45" s="2">
        <v>330</v>
      </c>
      <c r="C45" s="2">
        <v>380</v>
      </c>
      <c r="D45" s="8">
        <f t="shared" si="0"/>
        <v>0</v>
      </c>
      <c r="E45" s="8">
        <f t="shared" si="1"/>
        <v>-2.564102564102564E-2</v>
      </c>
    </row>
    <row r="46" spans="1:5" x14ac:dyDescent="0.2">
      <c r="A46" s="6">
        <v>34182</v>
      </c>
      <c r="B46" s="2">
        <v>330</v>
      </c>
      <c r="C46" s="2">
        <v>370</v>
      </c>
      <c r="D46" s="8">
        <f t="shared" si="0"/>
        <v>0</v>
      </c>
      <c r="E46" s="8">
        <f t="shared" si="1"/>
        <v>-2.6315789473684209E-2</v>
      </c>
    </row>
    <row r="47" spans="1:5" x14ac:dyDescent="0.2">
      <c r="A47" s="6">
        <v>34213</v>
      </c>
      <c r="B47" s="2">
        <v>330</v>
      </c>
      <c r="C47" s="2">
        <v>360</v>
      </c>
      <c r="D47" s="8">
        <f t="shared" si="0"/>
        <v>0</v>
      </c>
      <c r="E47" s="8">
        <f t="shared" si="1"/>
        <v>-2.7027027027027029E-2</v>
      </c>
    </row>
    <row r="48" spans="1:5" x14ac:dyDescent="0.2">
      <c r="A48" s="6">
        <v>34243</v>
      </c>
      <c r="B48" s="2">
        <v>320</v>
      </c>
      <c r="C48" s="2">
        <v>350</v>
      </c>
      <c r="D48" s="8">
        <f t="shared" si="0"/>
        <v>-3.0303030303030304E-2</v>
      </c>
      <c r="E48" s="8">
        <f t="shared" si="1"/>
        <v>-2.7777777777777776E-2</v>
      </c>
    </row>
    <row r="49" spans="1:5" x14ac:dyDescent="0.2">
      <c r="A49" s="6">
        <v>34274</v>
      </c>
      <c r="B49" s="2">
        <v>315</v>
      </c>
      <c r="C49" s="2">
        <v>345</v>
      </c>
      <c r="D49" s="8">
        <f t="shared" si="0"/>
        <v>-1.5625E-2</v>
      </c>
      <c r="E49" s="8">
        <f t="shared" si="1"/>
        <v>-1.4285714285714285E-2</v>
      </c>
    </row>
    <row r="50" spans="1:5" x14ac:dyDescent="0.2">
      <c r="A50" s="6">
        <v>34304</v>
      </c>
      <c r="B50" s="2">
        <v>315</v>
      </c>
      <c r="C50" s="2">
        <v>365</v>
      </c>
      <c r="D50" s="8">
        <f t="shared" si="0"/>
        <v>0</v>
      </c>
      <c r="E50" s="8">
        <f t="shared" si="1"/>
        <v>5.7971014492753624E-2</v>
      </c>
    </row>
    <row r="51" spans="1:5" x14ac:dyDescent="0.2">
      <c r="A51" s="6">
        <v>34335</v>
      </c>
      <c r="B51" s="2">
        <v>330</v>
      </c>
      <c r="C51" s="2">
        <v>385</v>
      </c>
      <c r="D51" s="8">
        <f t="shared" si="0"/>
        <v>4.7619047619047616E-2</v>
      </c>
      <c r="E51" s="8">
        <f t="shared" si="1"/>
        <v>5.4794520547945202E-2</v>
      </c>
    </row>
    <row r="52" spans="1:5" x14ac:dyDescent="0.2">
      <c r="A52" s="6">
        <v>34366</v>
      </c>
      <c r="B52" s="2">
        <v>340</v>
      </c>
      <c r="C52" s="2">
        <v>400</v>
      </c>
      <c r="D52" s="8">
        <f t="shared" si="0"/>
        <v>3.0303030303030304E-2</v>
      </c>
      <c r="E52" s="8">
        <f t="shared" si="1"/>
        <v>3.896103896103896E-2</v>
      </c>
    </row>
    <row r="53" spans="1:5" x14ac:dyDescent="0.2">
      <c r="A53" s="6">
        <v>34394</v>
      </c>
      <c r="B53" s="2">
        <v>350</v>
      </c>
      <c r="C53" s="2">
        <v>400</v>
      </c>
      <c r="D53" s="8">
        <f t="shared" si="0"/>
        <v>2.9411764705882353E-2</v>
      </c>
      <c r="E53" s="8">
        <f t="shared" si="1"/>
        <v>0</v>
      </c>
    </row>
    <row r="54" spans="1:5" x14ac:dyDescent="0.2">
      <c r="A54" s="6">
        <v>34425</v>
      </c>
      <c r="B54" s="2">
        <v>400</v>
      </c>
      <c r="C54" s="2">
        <v>445</v>
      </c>
      <c r="D54" s="8">
        <f t="shared" si="0"/>
        <v>0.14285714285714285</v>
      </c>
      <c r="E54" s="8">
        <f t="shared" si="1"/>
        <v>0.1125</v>
      </c>
    </row>
    <row r="55" spans="1:5" x14ac:dyDescent="0.2">
      <c r="A55" s="6">
        <v>34455</v>
      </c>
      <c r="B55" s="2">
        <v>400</v>
      </c>
      <c r="C55" s="2">
        <v>460</v>
      </c>
      <c r="D55" s="8">
        <f t="shared" si="0"/>
        <v>0</v>
      </c>
      <c r="E55" s="8">
        <f t="shared" si="1"/>
        <v>3.3707865168539325E-2</v>
      </c>
    </row>
    <row r="56" spans="1:5" x14ac:dyDescent="0.2">
      <c r="A56" s="6">
        <v>34486</v>
      </c>
      <c r="B56" s="2">
        <v>460</v>
      </c>
      <c r="C56" s="2">
        <v>520</v>
      </c>
      <c r="D56" s="8">
        <f t="shared" si="0"/>
        <v>0.15</v>
      </c>
      <c r="E56" s="8">
        <f t="shared" si="1"/>
        <v>0.13043478260869565</v>
      </c>
    </row>
    <row r="57" spans="1:5" x14ac:dyDescent="0.2">
      <c r="A57" s="6">
        <v>34516</v>
      </c>
      <c r="B57" s="2">
        <v>460</v>
      </c>
      <c r="C57" s="2">
        <v>520</v>
      </c>
      <c r="D57" s="8">
        <f t="shared" si="0"/>
        <v>0</v>
      </c>
      <c r="E57" s="8">
        <f t="shared" si="1"/>
        <v>0</v>
      </c>
    </row>
    <row r="58" spans="1:5" x14ac:dyDescent="0.2">
      <c r="A58" s="6">
        <v>34547</v>
      </c>
      <c r="B58" s="2">
        <v>530</v>
      </c>
      <c r="C58" s="2">
        <v>590</v>
      </c>
      <c r="D58" s="8">
        <f t="shared" si="0"/>
        <v>0.15217391304347827</v>
      </c>
      <c r="E58" s="8">
        <f t="shared" si="1"/>
        <v>0.13461538461538461</v>
      </c>
    </row>
    <row r="59" spans="1:5" x14ac:dyDescent="0.2">
      <c r="A59" s="6">
        <v>34578</v>
      </c>
      <c r="B59" s="2">
        <v>530</v>
      </c>
      <c r="C59" s="2">
        <v>590</v>
      </c>
      <c r="D59" s="8">
        <f t="shared" si="0"/>
        <v>0</v>
      </c>
      <c r="E59" s="8">
        <f t="shared" si="1"/>
        <v>0</v>
      </c>
    </row>
    <row r="60" spans="1:5" x14ac:dyDescent="0.2">
      <c r="A60" s="6">
        <v>34608</v>
      </c>
      <c r="B60" s="2">
        <v>600</v>
      </c>
      <c r="C60" s="2">
        <v>660</v>
      </c>
      <c r="D60" s="8">
        <f t="shared" si="0"/>
        <v>0.13207547169811321</v>
      </c>
      <c r="E60" s="8">
        <f t="shared" si="1"/>
        <v>0.11864406779661017</v>
      </c>
    </row>
    <row r="61" spans="1:5" x14ac:dyDescent="0.2">
      <c r="A61" s="6">
        <v>34639</v>
      </c>
      <c r="B61" s="2">
        <v>600</v>
      </c>
      <c r="C61" s="2">
        <v>660</v>
      </c>
      <c r="D61" s="8">
        <f t="shared" si="0"/>
        <v>0</v>
      </c>
      <c r="E61" s="8">
        <f t="shared" si="1"/>
        <v>0</v>
      </c>
    </row>
    <row r="62" spans="1:5" x14ac:dyDescent="0.2">
      <c r="A62" s="6">
        <v>34669</v>
      </c>
      <c r="B62" s="2">
        <v>600</v>
      </c>
      <c r="C62" s="2">
        <v>660</v>
      </c>
      <c r="D62" s="8">
        <f t="shared" si="0"/>
        <v>0</v>
      </c>
      <c r="E62" s="8">
        <f t="shared" si="1"/>
        <v>0</v>
      </c>
    </row>
    <row r="63" spans="1:5" x14ac:dyDescent="0.2">
      <c r="A63" s="6">
        <v>34700</v>
      </c>
      <c r="B63" s="2">
        <v>660</v>
      </c>
      <c r="C63" s="2">
        <v>720</v>
      </c>
      <c r="D63" s="8">
        <f t="shared" si="0"/>
        <v>0.1</v>
      </c>
      <c r="E63" s="8">
        <f t="shared" si="1"/>
        <v>9.0909090909090912E-2</v>
      </c>
    </row>
    <row r="64" spans="1:5" x14ac:dyDescent="0.2">
      <c r="A64" s="6">
        <v>34731</v>
      </c>
      <c r="B64" s="2">
        <v>660</v>
      </c>
      <c r="C64" s="2">
        <v>720</v>
      </c>
      <c r="D64" s="8">
        <f t="shared" si="0"/>
        <v>0</v>
      </c>
      <c r="E64" s="8">
        <f t="shared" si="1"/>
        <v>0</v>
      </c>
    </row>
    <row r="65" spans="1:5" x14ac:dyDescent="0.2">
      <c r="A65" s="6">
        <v>34759</v>
      </c>
      <c r="B65" s="2">
        <v>735</v>
      </c>
      <c r="C65" s="2">
        <v>795</v>
      </c>
      <c r="D65" s="8">
        <f t="shared" si="0"/>
        <v>0.11363636363636363</v>
      </c>
      <c r="E65" s="8">
        <f t="shared" si="1"/>
        <v>0.10416666666666667</v>
      </c>
    </row>
    <row r="66" spans="1:5" x14ac:dyDescent="0.2">
      <c r="A66" s="6">
        <v>34790</v>
      </c>
      <c r="B66" s="2">
        <v>735</v>
      </c>
      <c r="C66" s="2">
        <v>795</v>
      </c>
      <c r="D66" s="8">
        <f t="shared" si="0"/>
        <v>0</v>
      </c>
      <c r="E66" s="8">
        <f t="shared" si="1"/>
        <v>0</v>
      </c>
    </row>
    <row r="67" spans="1:5" x14ac:dyDescent="0.2">
      <c r="A67" s="6">
        <v>34820</v>
      </c>
      <c r="B67" s="2">
        <v>735</v>
      </c>
      <c r="C67" s="2">
        <v>795</v>
      </c>
      <c r="D67" s="8">
        <f t="shared" si="0"/>
        <v>0</v>
      </c>
      <c r="E67" s="8">
        <f t="shared" si="1"/>
        <v>0</v>
      </c>
    </row>
    <row r="68" spans="1:5" x14ac:dyDescent="0.2">
      <c r="A68" s="6">
        <v>34851</v>
      </c>
      <c r="B68" s="2">
        <v>820</v>
      </c>
      <c r="C68" s="2">
        <v>880</v>
      </c>
      <c r="D68" s="8">
        <f t="shared" si="0"/>
        <v>0.11564625850340136</v>
      </c>
      <c r="E68" s="8">
        <f t="shared" si="1"/>
        <v>0.1069182389937107</v>
      </c>
    </row>
    <row r="69" spans="1:5" x14ac:dyDescent="0.2">
      <c r="A69" s="6">
        <v>34881</v>
      </c>
      <c r="B69" s="2">
        <v>820</v>
      </c>
      <c r="C69" s="2">
        <v>880</v>
      </c>
      <c r="D69" s="8">
        <f t="shared" ref="D69:D132" si="2">((B69-B68)/B68)</f>
        <v>0</v>
      </c>
      <c r="E69" s="8">
        <f t="shared" ref="E69:E132" si="3">((C69-C68)/C68)</f>
        <v>0</v>
      </c>
    </row>
    <row r="70" spans="1:5" x14ac:dyDescent="0.2">
      <c r="A70" s="6">
        <v>34912</v>
      </c>
      <c r="B70" s="2">
        <v>820</v>
      </c>
      <c r="C70" s="2">
        <v>880</v>
      </c>
      <c r="D70" s="8">
        <f t="shared" si="2"/>
        <v>0</v>
      </c>
      <c r="E70" s="8">
        <f t="shared" si="3"/>
        <v>0</v>
      </c>
    </row>
    <row r="71" spans="1:5" x14ac:dyDescent="0.2">
      <c r="A71" s="6">
        <v>34943</v>
      </c>
      <c r="B71" s="2">
        <v>820</v>
      </c>
      <c r="C71" s="2">
        <v>880</v>
      </c>
      <c r="D71" s="8">
        <f t="shared" si="2"/>
        <v>0</v>
      </c>
      <c r="E71" s="8">
        <f t="shared" si="3"/>
        <v>0</v>
      </c>
    </row>
    <row r="72" spans="1:5" x14ac:dyDescent="0.2">
      <c r="A72" s="6">
        <v>34973</v>
      </c>
      <c r="B72" s="2">
        <v>810</v>
      </c>
      <c r="C72" s="2">
        <v>880</v>
      </c>
      <c r="D72" s="8">
        <f t="shared" si="2"/>
        <v>-1.2195121951219513E-2</v>
      </c>
      <c r="E72" s="8">
        <f t="shared" si="3"/>
        <v>0</v>
      </c>
    </row>
    <row r="73" spans="1:5" x14ac:dyDescent="0.2">
      <c r="A73" s="6">
        <v>35004</v>
      </c>
      <c r="B73" s="2">
        <v>790</v>
      </c>
      <c r="C73" s="2">
        <v>880</v>
      </c>
      <c r="D73" s="8">
        <f t="shared" si="2"/>
        <v>-2.4691358024691357E-2</v>
      </c>
      <c r="E73" s="8">
        <f t="shared" si="3"/>
        <v>0</v>
      </c>
    </row>
    <row r="74" spans="1:5" x14ac:dyDescent="0.2">
      <c r="A74" s="6">
        <v>35034</v>
      </c>
      <c r="B74" s="2">
        <v>750</v>
      </c>
      <c r="C74" s="2">
        <v>860</v>
      </c>
      <c r="D74" s="8">
        <f t="shared" si="2"/>
        <v>-5.0632911392405063E-2</v>
      </c>
      <c r="E74" s="8">
        <f t="shared" si="3"/>
        <v>-2.2727272727272728E-2</v>
      </c>
    </row>
    <row r="75" spans="1:5" x14ac:dyDescent="0.2">
      <c r="A75" s="6">
        <v>35065</v>
      </c>
      <c r="B75" s="2">
        <v>650</v>
      </c>
      <c r="C75" s="2">
        <v>790</v>
      </c>
      <c r="D75" s="8">
        <f t="shared" si="2"/>
        <v>-0.13333333333333333</v>
      </c>
      <c r="E75" s="8">
        <f t="shared" si="3"/>
        <v>-8.1395348837209308E-2</v>
      </c>
    </row>
    <row r="76" spans="1:5" x14ac:dyDescent="0.2">
      <c r="A76" s="6">
        <v>35096</v>
      </c>
      <c r="B76" s="2">
        <v>460</v>
      </c>
      <c r="C76" s="2">
        <v>590</v>
      </c>
      <c r="D76" s="8">
        <f t="shared" si="2"/>
        <v>-0.29230769230769232</v>
      </c>
      <c r="E76" s="8">
        <f t="shared" si="3"/>
        <v>-0.25316455696202533</v>
      </c>
    </row>
    <row r="77" spans="1:5" x14ac:dyDescent="0.2">
      <c r="A77" s="6">
        <v>35125</v>
      </c>
      <c r="B77" s="2">
        <v>360</v>
      </c>
      <c r="C77" s="2">
        <v>480</v>
      </c>
      <c r="D77" s="8">
        <f t="shared" si="2"/>
        <v>-0.21739130434782608</v>
      </c>
      <c r="E77" s="8">
        <f t="shared" si="3"/>
        <v>-0.1864406779661017</v>
      </c>
    </row>
    <row r="78" spans="1:5" x14ac:dyDescent="0.2">
      <c r="A78" s="6">
        <v>35156</v>
      </c>
      <c r="B78" s="2">
        <v>330</v>
      </c>
      <c r="C78" s="2">
        <v>420</v>
      </c>
      <c r="D78" s="8">
        <f t="shared" si="2"/>
        <v>-8.3333333333333329E-2</v>
      </c>
      <c r="E78" s="8">
        <f t="shared" si="3"/>
        <v>-0.125</v>
      </c>
    </row>
    <row r="79" spans="1:5" x14ac:dyDescent="0.2">
      <c r="A79" s="6">
        <v>35186</v>
      </c>
      <c r="B79" s="2">
        <v>330</v>
      </c>
      <c r="C79" s="2">
        <v>420</v>
      </c>
      <c r="D79" s="8">
        <f t="shared" si="2"/>
        <v>0</v>
      </c>
      <c r="E79" s="8">
        <f t="shared" si="3"/>
        <v>0</v>
      </c>
    </row>
    <row r="80" spans="1:5" x14ac:dyDescent="0.2">
      <c r="A80" s="6">
        <v>35217</v>
      </c>
      <c r="B80" s="2">
        <v>375</v>
      </c>
      <c r="C80" s="2">
        <v>470</v>
      </c>
      <c r="D80" s="8">
        <f t="shared" si="2"/>
        <v>0.13636363636363635</v>
      </c>
      <c r="E80" s="8">
        <f t="shared" si="3"/>
        <v>0.11904761904761904</v>
      </c>
    </row>
    <row r="81" spans="1:5" x14ac:dyDescent="0.2">
      <c r="A81" s="6">
        <v>35247</v>
      </c>
      <c r="B81" s="2">
        <v>400</v>
      </c>
      <c r="C81" s="2">
        <v>530</v>
      </c>
      <c r="D81" s="8">
        <f t="shared" si="2"/>
        <v>6.6666666666666666E-2</v>
      </c>
      <c r="E81" s="8">
        <f t="shared" si="3"/>
        <v>0.1276595744680851</v>
      </c>
    </row>
    <row r="82" spans="1:5" x14ac:dyDescent="0.2">
      <c r="A82" s="6">
        <v>35278</v>
      </c>
      <c r="B82" s="2">
        <v>410</v>
      </c>
      <c r="C82" s="2">
        <v>530</v>
      </c>
      <c r="D82" s="8">
        <f t="shared" si="2"/>
        <v>2.5000000000000001E-2</v>
      </c>
      <c r="E82" s="8">
        <f t="shared" si="3"/>
        <v>0</v>
      </c>
    </row>
    <row r="83" spans="1:5" x14ac:dyDescent="0.2">
      <c r="A83" s="6">
        <v>35309</v>
      </c>
      <c r="B83" s="2">
        <v>415</v>
      </c>
      <c r="C83" s="2">
        <v>530</v>
      </c>
      <c r="D83" s="8">
        <f t="shared" si="2"/>
        <v>1.2195121951219513E-2</v>
      </c>
      <c r="E83" s="8">
        <f t="shared" si="3"/>
        <v>0</v>
      </c>
    </row>
    <row r="84" spans="1:5" x14ac:dyDescent="0.2">
      <c r="A84" s="6">
        <v>35339</v>
      </c>
      <c r="B84" s="2">
        <v>405</v>
      </c>
      <c r="C84" s="2">
        <v>530</v>
      </c>
      <c r="D84" s="8">
        <f t="shared" si="2"/>
        <v>-2.4096385542168676E-2</v>
      </c>
      <c r="E84" s="8">
        <f t="shared" si="3"/>
        <v>0</v>
      </c>
    </row>
    <row r="85" spans="1:5" x14ac:dyDescent="0.2">
      <c r="A85" s="6">
        <v>35370</v>
      </c>
      <c r="B85" s="2">
        <v>400</v>
      </c>
      <c r="C85" s="2">
        <v>525</v>
      </c>
      <c r="D85" s="8">
        <f t="shared" si="2"/>
        <v>-1.2345679012345678E-2</v>
      </c>
      <c r="E85" s="8">
        <f t="shared" si="3"/>
        <v>-9.433962264150943E-3</v>
      </c>
    </row>
    <row r="86" spans="1:5" x14ac:dyDescent="0.2">
      <c r="A86" s="6">
        <v>35400</v>
      </c>
      <c r="B86" s="2">
        <v>390</v>
      </c>
      <c r="C86" s="2">
        <v>520</v>
      </c>
      <c r="D86" s="8">
        <f t="shared" si="2"/>
        <v>-2.5000000000000001E-2</v>
      </c>
      <c r="E86" s="8">
        <f t="shared" si="3"/>
        <v>-9.5238095238095247E-3</v>
      </c>
    </row>
    <row r="87" spans="1:5" x14ac:dyDescent="0.2">
      <c r="A87" s="6">
        <v>35431</v>
      </c>
      <c r="B87" s="2">
        <v>380</v>
      </c>
      <c r="C87" s="2">
        <v>515</v>
      </c>
      <c r="D87" s="8">
        <f t="shared" si="2"/>
        <v>-2.564102564102564E-2</v>
      </c>
      <c r="E87" s="8">
        <f t="shared" si="3"/>
        <v>-9.6153846153846159E-3</v>
      </c>
    </row>
    <row r="88" spans="1:5" x14ac:dyDescent="0.2">
      <c r="A88" s="6">
        <v>35462</v>
      </c>
      <c r="B88" s="2">
        <v>370</v>
      </c>
      <c r="C88" s="2">
        <v>500</v>
      </c>
      <c r="D88" s="8">
        <f t="shared" si="2"/>
        <v>-2.6315789473684209E-2</v>
      </c>
      <c r="E88" s="8">
        <f t="shared" si="3"/>
        <v>-2.9126213592233011E-2</v>
      </c>
    </row>
    <row r="89" spans="1:5" x14ac:dyDescent="0.2">
      <c r="A89" s="6">
        <v>35490</v>
      </c>
      <c r="B89" s="2">
        <v>370</v>
      </c>
      <c r="C89" s="2">
        <v>480</v>
      </c>
      <c r="D89" s="8">
        <f t="shared" si="2"/>
        <v>0</v>
      </c>
      <c r="E89" s="8">
        <f t="shared" si="3"/>
        <v>-0.04</v>
      </c>
    </row>
    <row r="90" spans="1:5" x14ac:dyDescent="0.2">
      <c r="A90" s="6">
        <v>35521</v>
      </c>
      <c r="B90" s="2">
        <v>370</v>
      </c>
      <c r="C90" s="2">
        <v>470</v>
      </c>
      <c r="D90" s="8">
        <f t="shared" si="2"/>
        <v>0</v>
      </c>
      <c r="E90" s="8">
        <f t="shared" si="3"/>
        <v>-2.0833333333333332E-2</v>
      </c>
    </row>
    <row r="91" spans="1:5" x14ac:dyDescent="0.2">
      <c r="A91" s="6">
        <v>35551</v>
      </c>
      <c r="B91" s="2">
        <v>390</v>
      </c>
      <c r="C91" s="2">
        <v>500</v>
      </c>
      <c r="D91" s="8">
        <f t="shared" si="2"/>
        <v>5.4054054054054057E-2</v>
      </c>
      <c r="E91" s="8">
        <f t="shared" si="3"/>
        <v>6.3829787234042548E-2</v>
      </c>
    </row>
    <row r="92" spans="1:5" x14ac:dyDescent="0.2">
      <c r="A92" s="6">
        <v>35582</v>
      </c>
      <c r="B92" s="2">
        <v>415</v>
      </c>
      <c r="C92" s="2">
        <v>520</v>
      </c>
      <c r="D92" s="8">
        <f t="shared" si="2"/>
        <v>6.4102564102564097E-2</v>
      </c>
      <c r="E92" s="8">
        <f t="shared" si="3"/>
        <v>0.04</v>
      </c>
    </row>
    <row r="93" spans="1:5" x14ac:dyDescent="0.2">
      <c r="A93" s="6">
        <v>35612</v>
      </c>
      <c r="B93" s="2">
        <v>435</v>
      </c>
      <c r="C93" s="2">
        <v>550</v>
      </c>
      <c r="D93" s="8">
        <f t="shared" si="2"/>
        <v>4.8192771084337352E-2</v>
      </c>
      <c r="E93" s="8">
        <f t="shared" si="3"/>
        <v>5.7692307692307696E-2</v>
      </c>
    </row>
    <row r="94" spans="1:5" x14ac:dyDescent="0.2">
      <c r="A94" s="6">
        <v>35643</v>
      </c>
      <c r="B94" s="2">
        <v>450</v>
      </c>
      <c r="C94" s="2">
        <v>560</v>
      </c>
      <c r="D94" s="8">
        <f t="shared" si="2"/>
        <v>3.4482758620689655E-2</v>
      </c>
      <c r="E94" s="8">
        <f t="shared" si="3"/>
        <v>1.8181818181818181E-2</v>
      </c>
    </row>
    <row r="95" spans="1:5" x14ac:dyDescent="0.2">
      <c r="A95" s="6">
        <v>35674</v>
      </c>
      <c r="B95" s="2">
        <v>450</v>
      </c>
      <c r="C95" s="2">
        <v>560</v>
      </c>
      <c r="D95" s="8">
        <f t="shared" si="2"/>
        <v>0</v>
      </c>
      <c r="E95" s="8">
        <f t="shared" si="3"/>
        <v>0</v>
      </c>
    </row>
    <row r="96" spans="1:5" x14ac:dyDescent="0.2">
      <c r="A96" s="6">
        <v>35704</v>
      </c>
      <c r="B96" s="2">
        <v>450</v>
      </c>
      <c r="C96" s="2">
        <v>560</v>
      </c>
      <c r="D96" s="8">
        <f t="shared" si="2"/>
        <v>0</v>
      </c>
      <c r="E96" s="8">
        <f t="shared" si="3"/>
        <v>0</v>
      </c>
    </row>
    <row r="97" spans="1:5" x14ac:dyDescent="0.2">
      <c r="A97" s="6">
        <v>35735</v>
      </c>
      <c r="B97" s="2">
        <v>450</v>
      </c>
      <c r="C97" s="2">
        <v>560</v>
      </c>
      <c r="D97" s="8">
        <f t="shared" si="2"/>
        <v>0</v>
      </c>
      <c r="E97" s="8">
        <f t="shared" si="3"/>
        <v>0</v>
      </c>
    </row>
    <row r="98" spans="1:5" x14ac:dyDescent="0.2">
      <c r="A98" s="6">
        <v>35765</v>
      </c>
      <c r="B98" s="2">
        <v>440</v>
      </c>
      <c r="C98" s="2">
        <v>540</v>
      </c>
      <c r="D98" s="8">
        <f t="shared" si="2"/>
        <v>-2.2222222222222223E-2</v>
      </c>
      <c r="E98" s="8">
        <f t="shared" si="3"/>
        <v>-3.5714285714285712E-2</v>
      </c>
    </row>
    <row r="99" spans="1:5" x14ac:dyDescent="0.2">
      <c r="A99" s="6">
        <v>35796</v>
      </c>
      <c r="B99" s="2">
        <v>420</v>
      </c>
      <c r="C99" s="2">
        <v>520</v>
      </c>
      <c r="D99" s="8">
        <f t="shared" si="2"/>
        <v>-4.5454545454545456E-2</v>
      </c>
      <c r="E99" s="8">
        <f t="shared" si="3"/>
        <v>-3.7037037037037035E-2</v>
      </c>
    </row>
    <row r="100" spans="1:5" x14ac:dyDescent="0.2">
      <c r="A100" s="6">
        <v>35827</v>
      </c>
      <c r="B100" s="2">
        <v>410</v>
      </c>
      <c r="C100" s="2">
        <v>510</v>
      </c>
      <c r="D100" s="8">
        <f t="shared" si="2"/>
        <v>-2.3809523809523808E-2</v>
      </c>
      <c r="E100" s="8">
        <f t="shared" si="3"/>
        <v>-1.9230769230769232E-2</v>
      </c>
    </row>
    <row r="101" spans="1:5" x14ac:dyDescent="0.2">
      <c r="A101" s="6">
        <v>35855</v>
      </c>
      <c r="B101" s="2">
        <v>410</v>
      </c>
      <c r="C101" s="2">
        <v>510</v>
      </c>
      <c r="D101" s="8">
        <f t="shared" si="2"/>
        <v>0</v>
      </c>
      <c r="E101" s="8">
        <f t="shared" si="3"/>
        <v>0</v>
      </c>
    </row>
    <row r="102" spans="1:5" x14ac:dyDescent="0.2">
      <c r="A102" s="6">
        <v>35886</v>
      </c>
      <c r="B102" s="2">
        <v>410</v>
      </c>
      <c r="C102" s="2">
        <v>510</v>
      </c>
      <c r="D102" s="8">
        <f t="shared" si="2"/>
        <v>0</v>
      </c>
      <c r="E102" s="8">
        <f t="shared" si="3"/>
        <v>0</v>
      </c>
    </row>
    <row r="103" spans="1:5" x14ac:dyDescent="0.2">
      <c r="A103" s="6">
        <v>35916</v>
      </c>
      <c r="B103" s="2">
        <v>410</v>
      </c>
      <c r="C103" s="2">
        <v>510</v>
      </c>
      <c r="D103" s="8">
        <f t="shared" si="2"/>
        <v>0</v>
      </c>
      <c r="E103" s="8">
        <f t="shared" si="3"/>
        <v>0</v>
      </c>
    </row>
    <row r="104" spans="1:5" x14ac:dyDescent="0.2">
      <c r="A104" s="6">
        <v>35947</v>
      </c>
      <c r="B104" s="2">
        <v>410</v>
      </c>
      <c r="C104" s="2">
        <v>530</v>
      </c>
      <c r="D104" s="8">
        <f t="shared" si="2"/>
        <v>0</v>
      </c>
      <c r="E104" s="8">
        <f t="shared" si="3"/>
        <v>3.9215686274509803E-2</v>
      </c>
    </row>
    <row r="105" spans="1:5" x14ac:dyDescent="0.2">
      <c r="A105" s="6">
        <v>35977</v>
      </c>
      <c r="B105" s="2">
        <v>410</v>
      </c>
      <c r="C105" s="2">
        <v>520</v>
      </c>
      <c r="D105" s="8">
        <f t="shared" si="2"/>
        <v>0</v>
      </c>
      <c r="E105" s="8">
        <f t="shared" si="3"/>
        <v>-1.8867924528301886E-2</v>
      </c>
    </row>
    <row r="106" spans="1:5" x14ac:dyDescent="0.2">
      <c r="A106" s="6">
        <v>36008</v>
      </c>
      <c r="B106" s="2">
        <v>400</v>
      </c>
      <c r="C106" s="2">
        <v>495</v>
      </c>
      <c r="D106" s="8">
        <f t="shared" si="2"/>
        <v>-2.4390243902439025E-2</v>
      </c>
      <c r="E106" s="8">
        <f t="shared" si="3"/>
        <v>-4.807692307692308E-2</v>
      </c>
    </row>
    <row r="107" spans="1:5" x14ac:dyDescent="0.2">
      <c r="A107" s="6">
        <v>36039</v>
      </c>
      <c r="B107" s="2">
        <v>370</v>
      </c>
      <c r="C107" s="2">
        <v>460</v>
      </c>
      <c r="D107" s="8">
        <f t="shared" si="2"/>
        <v>-7.4999999999999997E-2</v>
      </c>
      <c r="E107" s="8">
        <f t="shared" si="3"/>
        <v>-7.0707070707070704E-2</v>
      </c>
    </row>
    <row r="108" spans="1:5" x14ac:dyDescent="0.2">
      <c r="A108" s="6">
        <v>36069</v>
      </c>
      <c r="B108" s="2">
        <v>350</v>
      </c>
      <c r="C108" s="2">
        <v>450</v>
      </c>
      <c r="D108" s="8">
        <f t="shared" si="2"/>
        <v>-5.4054054054054057E-2</v>
      </c>
      <c r="E108" s="8">
        <f t="shared" si="3"/>
        <v>-2.1739130434782608E-2</v>
      </c>
    </row>
    <row r="109" spans="1:5" x14ac:dyDescent="0.2">
      <c r="A109" s="6">
        <v>36100</v>
      </c>
      <c r="B109" s="2">
        <v>350</v>
      </c>
      <c r="C109" s="2">
        <v>450</v>
      </c>
      <c r="D109" s="8">
        <f t="shared" si="2"/>
        <v>0</v>
      </c>
      <c r="E109" s="8">
        <f t="shared" si="3"/>
        <v>0</v>
      </c>
    </row>
    <row r="110" spans="1:5" x14ac:dyDescent="0.2">
      <c r="A110" s="6">
        <v>36130</v>
      </c>
      <c r="B110" s="2">
        <v>350</v>
      </c>
      <c r="C110" s="2">
        <v>450</v>
      </c>
      <c r="D110" s="8">
        <f t="shared" si="2"/>
        <v>0</v>
      </c>
      <c r="E110" s="8">
        <f t="shared" si="3"/>
        <v>0</v>
      </c>
    </row>
    <row r="111" spans="1:5" x14ac:dyDescent="0.2">
      <c r="A111" s="6">
        <v>36161</v>
      </c>
      <c r="B111" s="2">
        <v>350</v>
      </c>
      <c r="C111" s="2">
        <v>450</v>
      </c>
      <c r="D111" s="8">
        <f t="shared" si="2"/>
        <v>0</v>
      </c>
      <c r="E111" s="8">
        <f t="shared" si="3"/>
        <v>0</v>
      </c>
    </row>
    <row r="112" spans="1:5" x14ac:dyDescent="0.2">
      <c r="A112" s="6">
        <v>36192</v>
      </c>
      <c r="B112" s="2">
        <v>350</v>
      </c>
      <c r="C112" s="2">
        <v>450</v>
      </c>
      <c r="D112" s="8">
        <f t="shared" si="2"/>
        <v>0</v>
      </c>
      <c r="E112" s="8">
        <f t="shared" si="3"/>
        <v>0</v>
      </c>
    </row>
    <row r="113" spans="1:5" x14ac:dyDescent="0.2">
      <c r="A113" s="6">
        <v>36220</v>
      </c>
      <c r="B113" s="2">
        <v>360</v>
      </c>
      <c r="C113" s="2">
        <v>460</v>
      </c>
      <c r="D113" s="8">
        <f t="shared" si="2"/>
        <v>2.8571428571428571E-2</v>
      </c>
      <c r="E113" s="8">
        <f t="shared" si="3"/>
        <v>2.2222222222222223E-2</v>
      </c>
    </row>
    <row r="114" spans="1:5" x14ac:dyDescent="0.2">
      <c r="A114" s="6">
        <v>36251</v>
      </c>
      <c r="B114" s="2">
        <v>390</v>
      </c>
      <c r="C114" s="2">
        <v>465</v>
      </c>
      <c r="D114" s="8">
        <f t="shared" si="2"/>
        <v>8.3333333333333329E-2</v>
      </c>
      <c r="E114" s="8">
        <f t="shared" si="3"/>
        <v>1.0869565217391304E-2</v>
      </c>
    </row>
    <row r="115" spans="1:5" x14ac:dyDescent="0.2">
      <c r="A115" s="6">
        <v>36281</v>
      </c>
      <c r="B115" s="2">
        <v>410</v>
      </c>
      <c r="C115" s="2">
        <v>490</v>
      </c>
      <c r="D115" s="8">
        <f t="shared" si="2"/>
        <v>5.128205128205128E-2</v>
      </c>
      <c r="E115" s="8">
        <f t="shared" si="3"/>
        <v>5.3763440860215055E-2</v>
      </c>
    </row>
    <row r="116" spans="1:5" x14ac:dyDescent="0.2">
      <c r="A116" s="6">
        <v>36312</v>
      </c>
      <c r="B116" s="2">
        <v>420</v>
      </c>
      <c r="C116" s="2">
        <v>510</v>
      </c>
      <c r="D116" s="8">
        <f t="shared" si="2"/>
        <v>2.4390243902439025E-2</v>
      </c>
      <c r="E116" s="8">
        <f t="shared" si="3"/>
        <v>4.0816326530612242E-2</v>
      </c>
    </row>
    <row r="117" spans="1:5" x14ac:dyDescent="0.2">
      <c r="A117" s="6">
        <v>36342</v>
      </c>
      <c r="B117" s="2">
        <v>430</v>
      </c>
      <c r="C117" s="2">
        <v>520</v>
      </c>
      <c r="D117" s="8">
        <f t="shared" si="2"/>
        <v>2.3809523809523808E-2</v>
      </c>
      <c r="E117" s="8">
        <f t="shared" si="3"/>
        <v>1.9607843137254902E-2</v>
      </c>
    </row>
    <row r="118" spans="1:5" x14ac:dyDescent="0.2">
      <c r="A118" s="6">
        <v>36373</v>
      </c>
      <c r="B118" s="2">
        <v>430</v>
      </c>
      <c r="C118" s="2">
        <v>520</v>
      </c>
      <c r="D118" s="8">
        <f t="shared" si="2"/>
        <v>0</v>
      </c>
      <c r="E118" s="8">
        <f t="shared" si="3"/>
        <v>0</v>
      </c>
    </row>
    <row r="119" spans="1:5" x14ac:dyDescent="0.2">
      <c r="A119" s="6">
        <v>36404</v>
      </c>
      <c r="B119" s="2">
        <v>470</v>
      </c>
      <c r="C119" s="2">
        <v>560</v>
      </c>
      <c r="D119" s="8">
        <f t="shared" si="2"/>
        <v>9.3023255813953487E-2</v>
      </c>
      <c r="E119" s="8">
        <f t="shared" si="3"/>
        <v>7.6923076923076927E-2</v>
      </c>
    </row>
    <row r="120" spans="1:5" x14ac:dyDescent="0.2">
      <c r="A120" s="6">
        <v>36434</v>
      </c>
      <c r="B120" s="2">
        <v>470</v>
      </c>
      <c r="C120" s="2">
        <v>560</v>
      </c>
      <c r="D120" s="8">
        <f t="shared" si="2"/>
        <v>0</v>
      </c>
      <c r="E120" s="8">
        <f t="shared" si="3"/>
        <v>0</v>
      </c>
    </row>
    <row r="121" spans="1:5" x14ac:dyDescent="0.2">
      <c r="A121" s="6">
        <v>36465</v>
      </c>
      <c r="B121" s="2">
        <v>500</v>
      </c>
      <c r="C121" s="2">
        <v>590</v>
      </c>
      <c r="D121" s="8">
        <f t="shared" si="2"/>
        <v>6.3829787234042548E-2</v>
      </c>
      <c r="E121" s="8">
        <f t="shared" si="3"/>
        <v>5.3571428571428568E-2</v>
      </c>
    </row>
    <row r="122" spans="1:5" x14ac:dyDescent="0.2">
      <c r="A122" s="6">
        <v>36495</v>
      </c>
      <c r="B122" s="2">
        <v>500</v>
      </c>
      <c r="C122" s="2">
        <v>590</v>
      </c>
      <c r="D122" s="8">
        <f t="shared" si="2"/>
        <v>0</v>
      </c>
      <c r="E122" s="8">
        <f t="shared" si="3"/>
        <v>0</v>
      </c>
    </row>
    <row r="123" spans="1:5" x14ac:dyDescent="0.2">
      <c r="A123" s="6">
        <v>36526</v>
      </c>
      <c r="B123" s="2">
        <v>530</v>
      </c>
      <c r="C123" s="2">
        <v>620</v>
      </c>
      <c r="D123" s="8">
        <f t="shared" si="2"/>
        <v>0.06</v>
      </c>
      <c r="E123" s="8">
        <f t="shared" si="3"/>
        <v>5.0847457627118647E-2</v>
      </c>
    </row>
    <row r="124" spans="1:5" x14ac:dyDescent="0.2">
      <c r="A124" s="6">
        <v>36557</v>
      </c>
      <c r="B124" s="2">
        <v>530</v>
      </c>
      <c r="C124" s="2">
        <v>620</v>
      </c>
      <c r="D124" s="8">
        <f t="shared" si="2"/>
        <v>0</v>
      </c>
      <c r="E124" s="8">
        <f t="shared" si="3"/>
        <v>0</v>
      </c>
    </row>
    <row r="125" spans="1:5" x14ac:dyDescent="0.2">
      <c r="A125" s="6">
        <v>36586</v>
      </c>
      <c r="B125" s="2">
        <v>540</v>
      </c>
      <c r="C125" s="2">
        <v>620</v>
      </c>
      <c r="D125" s="8">
        <f t="shared" si="2"/>
        <v>1.8867924528301886E-2</v>
      </c>
      <c r="E125" s="8">
        <f t="shared" si="3"/>
        <v>0</v>
      </c>
    </row>
    <row r="126" spans="1:5" x14ac:dyDescent="0.2">
      <c r="A126" s="6">
        <v>36617</v>
      </c>
      <c r="B126" s="2">
        <v>580</v>
      </c>
      <c r="C126" s="2">
        <v>660</v>
      </c>
      <c r="D126" s="8">
        <f t="shared" si="2"/>
        <v>7.407407407407407E-2</v>
      </c>
      <c r="E126" s="8">
        <f t="shared" si="3"/>
        <v>6.4516129032258063E-2</v>
      </c>
    </row>
    <row r="127" spans="1:5" x14ac:dyDescent="0.2">
      <c r="A127" s="6">
        <v>36647</v>
      </c>
      <c r="B127" s="2">
        <v>580</v>
      </c>
      <c r="C127" s="2">
        <v>660</v>
      </c>
      <c r="D127" s="8">
        <f t="shared" si="2"/>
        <v>0</v>
      </c>
      <c r="E127" s="8">
        <f t="shared" si="3"/>
        <v>0</v>
      </c>
    </row>
    <row r="128" spans="1:5" x14ac:dyDescent="0.2">
      <c r="A128" s="6">
        <v>36678</v>
      </c>
      <c r="B128" s="2">
        <v>580</v>
      </c>
      <c r="C128" s="2">
        <v>660</v>
      </c>
      <c r="D128" s="8">
        <f t="shared" si="2"/>
        <v>0</v>
      </c>
      <c r="E128" s="8">
        <f t="shared" si="3"/>
        <v>0</v>
      </c>
    </row>
    <row r="129" spans="1:5" x14ac:dyDescent="0.2">
      <c r="A129" s="6">
        <v>36708</v>
      </c>
      <c r="B129" s="2">
        <v>610</v>
      </c>
      <c r="C129" s="2">
        <v>690</v>
      </c>
      <c r="D129" s="8">
        <f t="shared" si="2"/>
        <v>5.1724137931034482E-2</v>
      </c>
      <c r="E129" s="8">
        <f t="shared" si="3"/>
        <v>4.5454545454545456E-2</v>
      </c>
    </row>
    <row r="130" spans="1:5" x14ac:dyDescent="0.2">
      <c r="A130" s="6">
        <v>36739</v>
      </c>
      <c r="B130" s="2">
        <v>610</v>
      </c>
      <c r="C130" s="2">
        <v>690</v>
      </c>
      <c r="D130" s="8">
        <f t="shared" si="2"/>
        <v>0</v>
      </c>
      <c r="E130" s="8">
        <f t="shared" si="3"/>
        <v>0</v>
      </c>
    </row>
    <row r="131" spans="1:5" x14ac:dyDescent="0.2">
      <c r="A131" s="6">
        <v>36770</v>
      </c>
      <c r="B131" s="2">
        <v>610</v>
      </c>
      <c r="C131" s="2">
        <v>690</v>
      </c>
      <c r="D131" s="8">
        <f t="shared" si="2"/>
        <v>0</v>
      </c>
      <c r="E131" s="8">
        <f t="shared" si="3"/>
        <v>0</v>
      </c>
    </row>
    <row r="132" spans="1:5" x14ac:dyDescent="0.2">
      <c r="A132" s="6">
        <v>36800</v>
      </c>
      <c r="B132" s="2">
        <v>610</v>
      </c>
      <c r="C132" s="2">
        <v>690</v>
      </c>
      <c r="D132" s="8">
        <f t="shared" si="2"/>
        <v>0</v>
      </c>
      <c r="E132" s="8">
        <f t="shared" si="3"/>
        <v>0</v>
      </c>
    </row>
    <row r="133" spans="1:5" x14ac:dyDescent="0.2">
      <c r="A133" s="6">
        <v>36831</v>
      </c>
      <c r="B133" s="2">
        <v>610</v>
      </c>
      <c r="C133" s="2">
        <v>690</v>
      </c>
      <c r="D133" s="8">
        <f t="shared" ref="D133:D138" si="4">((B133-B132)/B132)</f>
        <v>0</v>
      </c>
      <c r="E133" s="8">
        <f t="shared" ref="E133:E138" si="5">((C133-C132)/C132)</f>
        <v>0</v>
      </c>
    </row>
    <row r="134" spans="1:5" x14ac:dyDescent="0.2">
      <c r="A134" s="6">
        <v>36861</v>
      </c>
      <c r="B134" s="2">
        <v>600</v>
      </c>
      <c r="C134" s="2">
        <v>680</v>
      </c>
      <c r="D134" s="8">
        <f t="shared" si="4"/>
        <v>-1.6393442622950821E-2</v>
      </c>
      <c r="E134" s="8">
        <f t="shared" si="5"/>
        <v>-1.4492753623188406E-2</v>
      </c>
    </row>
    <row r="135" spans="1:5" x14ac:dyDescent="0.2">
      <c r="A135" s="6">
        <v>36892</v>
      </c>
      <c r="B135" s="2">
        <v>570</v>
      </c>
      <c r="C135" s="2">
        <v>660</v>
      </c>
      <c r="D135" s="8">
        <f t="shared" si="4"/>
        <v>-0.05</v>
      </c>
      <c r="E135" s="8">
        <f t="shared" si="5"/>
        <v>-2.9411764705882353E-2</v>
      </c>
    </row>
    <row r="136" spans="1:5" x14ac:dyDescent="0.2">
      <c r="A136" s="6">
        <v>36923</v>
      </c>
      <c r="B136" s="2">
        <v>530</v>
      </c>
      <c r="C136" s="2">
        <v>630</v>
      </c>
      <c r="D136" s="8">
        <f t="shared" si="4"/>
        <v>-7.0175438596491224E-2</v>
      </c>
      <c r="E136" s="8">
        <f t="shared" si="5"/>
        <v>-4.5454545454545456E-2</v>
      </c>
    </row>
    <row r="137" spans="1:5" x14ac:dyDescent="0.2">
      <c r="A137" s="6">
        <v>36951</v>
      </c>
      <c r="B137" s="2">
        <v>490</v>
      </c>
      <c r="C137" s="2">
        <v>580</v>
      </c>
      <c r="D137" s="8">
        <f t="shared" si="4"/>
        <v>-7.5471698113207544E-2</v>
      </c>
      <c r="E137" s="8">
        <f t="shared" si="5"/>
        <v>-7.9365079365079361E-2</v>
      </c>
    </row>
    <row r="138" spans="1:5" x14ac:dyDescent="0.2">
      <c r="A138" s="6">
        <v>36982</v>
      </c>
      <c r="B138" s="2">
        <v>450</v>
      </c>
      <c r="C138" s="2">
        <v>530</v>
      </c>
      <c r="D138" s="8">
        <f t="shared" si="4"/>
        <v>-8.1632653061224483E-2</v>
      </c>
      <c r="E138" s="8">
        <f t="shared" si="5"/>
        <v>-8.6206896551724144E-2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correlation</vt:lpstr>
      <vt:lpstr>Sheet3</vt:lpstr>
      <vt:lpstr>correl_graph</vt:lpstr>
      <vt:lpstr>Sheet3!Print_Area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dtagarop</dc:creator>
  <cp:lastModifiedBy>Jan Havlíček</cp:lastModifiedBy>
  <cp:lastPrinted>2001-09-14T14:56:01Z</cp:lastPrinted>
  <dcterms:created xsi:type="dcterms:W3CDTF">2001-06-18T18:20:46Z</dcterms:created>
  <dcterms:modified xsi:type="dcterms:W3CDTF">2023-09-14T19:05:30Z</dcterms:modified>
</cp:coreProperties>
</file>