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E3D3D7-9B32-493F-BA9E-399BCC53414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TEXACO" sheetId="2" r:id="rId2"/>
    <sheet name="Sheet3" sheetId="3" r:id="rId3"/>
  </sheets>
  <externalReferences>
    <externalReference r:id="rId4"/>
  </externalReferences>
  <definedNames>
    <definedName name="_xlnm.Print_Area" localSheetId="1">TEXACO!$A$3:$E$48</definedName>
  </definedNames>
  <calcPr calcId="0"/>
</workbook>
</file>

<file path=xl/calcChain.xml><?xml version="1.0" encoding="utf-8"?>
<calcChain xmlns="http://schemas.openxmlformats.org/spreadsheetml/2006/main">
  <c r="C4" i="1" l="1"/>
  <c r="D4" i="1"/>
  <c r="F4" i="1"/>
  <c r="G4" i="1"/>
  <c r="A5" i="1"/>
  <c r="C5" i="1"/>
  <c r="D5" i="1"/>
  <c r="F5" i="1"/>
  <c r="G5" i="1"/>
  <c r="A6" i="1"/>
  <c r="C6" i="1"/>
  <c r="D6" i="1"/>
  <c r="F6" i="1"/>
  <c r="G6" i="1"/>
  <c r="A7" i="1"/>
  <c r="C7" i="1"/>
  <c r="D7" i="1"/>
  <c r="F7" i="1"/>
  <c r="G7" i="1"/>
  <c r="A8" i="1"/>
  <c r="C8" i="1"/>
  <c r="D8" i="1"/>
  <c r="F8" i="1"/>
  <c r="G8" i="1"/>
  <c r="A9" i="1"/>
  <c r="C9" i="1"/>
  <c r="D9" i="1"/>
  <c r="F9" i="1"/>
  <c r="G9" i="1"/>
  <c r="A10" i="1"/>
  <c r="C10" i="1"/>
  <c r="D10" i="1"/>
  <c r="F10" i="1"/>
  <c r="G10" i="1"/>
  <c r="A11" i="1"/>
  <c r="C11" i="1"/>
  <c r="D11" i="1"/>
  <c r="F11" i="1"/>
  <c r="G11" i="1"/>
  <c r="A12" i="1"/>
  <c r="C12" i="1"/>
  <c r="D12" i="1"/>
  <c r="F12" i="1"/>
  <c r="G12" i="1"/>
  <c r="A13" i="1"/>
  <c r="C13" i="1"/>
  <c r="D13" i="1"/>
  <c r="F13" i="1"/>
  <c r="G13" i="1"/>
  <c r="A14" i="1"/>
  <c r="D14" i="1"/>
  <c r="G14" i="1"/>
  <c r="A15" i="1"/>
  <c r="D15" i="1"/>
  <c r="G15" i="1"/>
  <c r="A16" i="1"/>
  <c r="D16" i="1"/>
  <c r="G16" i="1"/>
  <c r="A17" i="1"/>
  <c r="D17" i="1"/>
  <c r="G17" i="1"/>
  <c r="A18" i="1"/>
  <c r="D18" i="1"/>
  <c r="G18" i="1"/>
  <c r="A19" i="1"/>
  <c r="D19" i="1"/>
  <c r="G19" i="1"/>
  <c r="A20" i="1"/>
  <c r="D20" i="1"/>
  <c r="G20" i="1"/>
  <c r="A21" i="1"/>
  <c r="D21" i="1"/>
  <c r="G21" i="1"/>
  <c r="A22" i="1"/>
  <c r="D22" i="1"/>
  <c r="G22" i="1"/>
  <c r="A23" i="1"/>
  <c r="D23" i="1"/>
  <c r="G23" i="1"/>
  <c r="A24" i="1"/>
  <c r="D24" i="1"/>
  <c r="G24" i="1"/>
  <c r="A25" i="1"/>
  <c r="D25" i="1"/>
  <c r="G25" i="1"/>
  <c r="A26" i="1"/>
  <c r="D26" i="1"/>
  <c r="G26" i="1"/>
  <c r="A27" i="1"/>
  <c r="D27" i="1"/>
  <c r="G27" i="1"/>
  <c r="A28" i="1"/>
  <c r="D28" i="1"/>
  <c r="G28" i="1"/>
  <c r="A29" i="1"/>
  <c r="D29" i="1"/>
  <c r="G29" i="1"/>
  <c r="A30" i="1"/>
  <c r="D30" i="1"/>
  <c r="G30" i="1"/>
  <c r="A31" i="1"/>
  <c r="D31" i="1"/>
  <c r="G31" i="1"/>
  <c r="A32" i="1"/>
  <c r="D32" i="1"/>
  <c r="G32" i="1"/>
  <c r="A33" i="1"/>
  <c r="D33" i="1"/>
  <c r="G33" i="1"/>
  <c r="B35" i="1"/>
  <c r="C35" i="1"/>
  <c r="D35" i="1"/>
  <c r="E35" i="1"/>
  <c r="F35" i="1"/>
  <c r="G35" i="1"/>
  <c r="A10" i="2"/>
  <c r="A16" i="2"/>
  <c r="A23" i="2"/>
  <c r="A28" i="2"/>
  <c r="A33" i="2"/>
  <c r="A38" i="2"/>
  <c r="A43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B71" i="2"/>
  <c r="C71" i="2"/>
</calcChain>
</file>

<file path=xl/sharedStrings.xml><?xml version="1.0" encoding="utf-8"?>
<sst xmlns="http://schemas.openxmlformats.org/spreadsheetml/2006/main" count="105" uniqueCount="29">
  <si>
    <t>PG&amp;E BORDER SHEET</t>
  </si>
  <si>
    <t>SOCAL - BAJA</t>
  </si>
  <si>
    <t>TEXACO</t>
  </si>
  <si>
    <t>DATE</t>
  </si>
  <si>
    <t>DEMAND</t>
  </si>
  <si>
    <t>Deliveries</t>
  </si>
  <si>
    <t>MTD Imbalance Trade long/(short)</t>
  </si>
  <si>
    <t xml:space="preserve">DEMAND </t>
  </si>
  <si>
    <t>CUT CODE</t>
  </si>
  <si>
    <t>CYCLE 1</t>
  </si>
  <si>
    <t>CYCLE 2</t>
  </si>
  <si>
    <t>CYCLE 3</t>
  </si>
  <si>
    <t>CYCLE 4</t>
  </si>
  <si>
    <t>DEFINITION</t>
  </si>
  <si>
    <t>NOM-02</t>
  </si>
  <si>
    <t>Nom reduced to zero because confirming party didn't nominate</t>
  </si>
  <si>
    <t>SchVol-03</t>
  </si>
  <si>
    <t>Nom reduced to match scheduled volume from upstream pipeline - 90%</t>
  </si>
  <si>
    <t>SchVol-04</t>
  </si>
  <si>
    <t>Nom reduced to match scheduled volume from upstream pipeline - 65%</t>
  </si>
  <si>
    <t>Path-05</t>
  </si>
  <si>
    <t>Nom reduced due to source pool imbalance caused by path constraint - 35%</t>
  </si>
  <si>
    <t>Nom reduced to match scheduled volume from upstream pipeline - 100%</t>
  </si>
  <si>
    <t>Nom reduced due to source pool imbalance caused by path constraint - 50%</t>
  </si>
  <si>
    <t>Nom reduced to match scheduled volume from upstream pipeline - 50%</t>
  </si>
  <si>
    <t>Nom reduced to match scheduled volume from upstream pipeline -100%</t>
  </si>
  <si>
    <t xml:space="preserve">Nom reduced due to source pool imbalance caused by path constraint </t>
  </si>
  <si>
    <t>PIPELINE SCHEULING PROBLEM -  BALANCE Supply cut</t>
  </si>
  <si>
    <t>Nom reduced to match scheduled volume from upstream pipeline -65%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</si>
</sst>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38" fontId="1" fillId="0" borderId="0" xfId="0" applyNumberFormat="1" applyFont="1" applyFill="1" applyBorder="1" applyAlignment="1">
      <alignment horizontal="left"/>
    </xf>
    <xf numFmtId="38" fontId="1" fillId="0" borderId="0" xfId="0" applyNumberFormat="1" applyFont="1" applyFill="1" applyBorder="1"/>
    <xf numFmtId="38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8" fontId="1" fillId="2" borderId="2" xfId="0" quotePrefix="1" applyNumberFormat="1" applyFont="1" applyFill="1" applyBorder="1" applyAlignment="1">
      <alignment horizontal="center" wrapText="1"/>
    </xf>
    <xf numFmtId="38" fontId="1" fillId="2" borderId="3" xfId="0" applyNumberFormat="1" applyFont="1" applyFill="1" applyBorder="1" applyAlignment="1">
      <alignment horizontal="center" wrapText="1"/>
    </xf>
    <xf numFmtId="38" fontId="1" fillId="2" borderId="4" xfId="0" applyNumberFormat="1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8" fontId="1" fillId="0" borderId="0" xfId="0" applyNumberFormat="1" applyFont="1" applyBorder="1"/>
    <xf numFmtId="14" fontId="1" fillId="0" borderId="12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 wrapText="1"/>
    </xf>
    <xf numFmtId="38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GEBAL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RNING "/>
      <sheetName val="Malin - Redwood"/>
      <sheetName val="EPNG - Baja"/>
      <sheetName val="Citygate-NORMAL"/>
      <sheetName val="Citygate-FIRM"/>
      <sheetName val="SoCal - Baja"/>
      <sheetName val="TW - Baja"/>
      <sheetName val="Daggett - Baja"/>
      <sheetName val="Mission-Lending"/>
      <sheetName val="Mission- Storage"/>
      <sheetName val="CA Prod. (Silverado)"/>
      <sheetName val="PGE-CG"/>
      <sheetName val="PGE-BAJA"/>
      <sheetName val="TRANSPORT"/>
    </sheetNames>
    <sheetDataSet>
      <sheetData sheetId="0"/>
      <sheetData sheetId="1"/>
      <sheetData sheetId="2">
        <row r="4">
          <cell r="C4">
            <v>2658</v>
          </cell>
          <cell r="H4">
            <v>0</v>
          </cell>
        </row>
        <row r="5">
          <cell r="C5">
            <v>0</v>
          </cell>
          <cell r="H5">
            <v>40822</v>
          </cell>
        </row>
        <row r="6">
          <cell r="C6">
            <v>280</v>
          </cell>
          <cell r="H6">
            <v>45219</v>
          </cell>
        </row>
        <row r="7">
          <cell r="C7">
            <v>1227</v>
          </cell>
          <cell r="H7">
            <v>43537</v>
          </cell>
        </row>
        <row r="8">
          <cell r="C8">
            <v>10450</v>
          </cell>
          <cell r="H8">
            <v>29782</v>
          </cell>
        </row>
        <row r="9">
          <cell r="C9">
            <v>3957</v>
          </cell>
          <cell r="H9">
            <v>24184</v>
          </cell>
        </row>
        <row r="10">
          <cell r="C10">
            <v>2738</v>
          </cell>
          <cell r="H10">
            <v>39849</v>
          </cell>
        </row>
        <row r="11">
          <cell r="C11">
            <v>3060</v>
          </cell>
          <cell r="H11">
            <v>38510</v>
          </cell>
        </row>
        <row r="12">
          <cell r="C12">
            <v>2145</v>
          </cell>
          <cell r="H12">
            <v>33393</v>
          </cell>
        </row>
        <row r="13">
          <cell r="C13">
            <v>4645</v>
          </cell>
          <cell r="H13">
            <v>32880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3" sqref="F13"/>
    </sheetView>
  </sheetViews>
  <sheetFormatPr defaultRowHeight="12.75" x14ac:dyDescent="0.2"/>
  <cols>
    <col min="1" max="1" width="16.5703125" customWidth="1"/>
    <col min="2" max="2" width="14.85546875" customWidth="1"/>
    <col min="3" max="3" width="10.7109375" customWidth="1"/>
    <col min="4" max="4" width="14.140625" customWidth="1"/>
    <col min="5" max="5" width="12" customWidth="1"/>
    <col min="6" max="6" width="12.5703125" customWidth="1"/>
    <col min="7" max="7" width="15.140625" customWidth="1"/>
  </cols>
  <sheetData>
    <row r="1" spans="1:7" x14ac:dyDescent="0.2">
      <c r="A1" s="1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</row>
    <row r="2" spans="1:7" ht="13.5" thickBot="1" x14ac:dyDescent="0.25">
      <c r="A2" s="3"/>
      <c r="B2" s="4" t="s">
        <v>1</v>
      </c>
      <c r="C2" s="5"/>
      <c r="D2" s="6"/>
      <c r="E2" s="4" t="s">
        <v>2</v>
      </c>
      <c r="F2" s="6"/>
      <c r="G2" s="6"/>
    </row>
    <row r="3" spans="1:7" ht="51" x14ac:dyDescent="0.2">
      <c r="A3" s="7" t="s">
        <v>3</v>
      </c>
      <c r="B3" s="8" t="s">
        <v>4</v>
      </c>
      <c r="C3" s="9" t="s">
        <v>5</v>
      </c>
      <c r="D3" s="10" t="s">
        <v>6</v>
      </c>
      <c r="E3" s="9" t="s">
        <v>7</v>
      </c>
      <c r="F3" s="9" t="s">
        <v>5</v>
      </c>
      <c r="G3" s="10" t="s">
        <v>6</v>
      </c>
    </row>
    <row r="4" spans="1:7" x14ac:dyDescent="0.2">
      <c r="A4" s="11">
        <v>36982</v>
      </c>
      <c r="B4" s="12">
        <v>10000</v>
      </c>
      <c r="C4" s="13">
        <f>'[1]EPNG - Baja'!C4</f>
        <v>2658</v>
      </c>
      <c r="D4" s="14">
        <f>C4-B4</f>
        <v>-7342</v>
      </c>
      <c r="E4" s="12">
        <v>47465</v>
      </c>
      <c r="F4" s="13">
        <f>'[1]EPNG - Baja'!H4</f>
        <v>0</v>
      </c>
      <c r="G4" s="14">
        <f>F4-E4</f>
        <v>-47465</v>
      </c>
    </row>
    <row r="5" spans="1:7" x14ac:dyDescent="0.2">
      <c r="A5" s="11">
        <f t="shared" ref="A5:A33" si="0">+A4+1</f>
        <v>36983</v>
      </c>
      <c r="B5" s="12">
        <v>10000</v>
      </c>
      <c r="C5" s="13">
        <f>'[1]EPNG - Baja'!C5</f>
        <v>0</v>
      </c>
      <c r="D5" s="14">
        <f t="shared" ref="D5:D33" si="1">(C5-B5)+D4</f>
        <v>-17342</v>
      </c>
      <c r="E5" s="12">
        <v>47465</v>
      </c>
      <c r="F5" s="13">
        <f>'[1]EPNG - Baja'!H5</f>
        <v>40822</v>
      </c>
      <c r="G5" s="14">
        <f t="shared" ref="G5:G33" si="2">(F5-E5)+G4</f>
        <v>-54108</v>
      </c>
    </row>
    <row r="6" spans="1:7" x14ac:dyDescent="0.2">
      <c r="A6" s="11">
        <f t="shared" si="0"/>
        <v>36984</v>
      </c>
      <c r="B6" s="12">
        <v>10000</v>
      </c>
      <c r="C6" s="13">
        <f>'[1]EPNG - Baja'!C6</f>
        <v>280</v>
      </c>
      <c r="D6" s="14">
        <f t="shared" si="1"/>
        <v>-27062</v>
      </c>
      <c r="E6" s="12">
        <v>47465</v>
      </c>
      <c r="F6" s="13">
        <f>'[1]EPNG - Baja'!H6</f>
        <v>45219</v>
      </c>
      <c r="G6" s="14">
        <f t="shared" si="2"/>
        <v>-56354</v>
      </c>
    </row>
    <row r="7" spans="1:7" x14ac:dyDescent="0.2">
      <c r="A7" s="11">
        <f t="shared" si="0"/>
        <v>36985</v>
      </c>
      <c r="B7" s="12">
        <v>10000</v>
      </c>
      <c r="C7" s="13">
        <f>'[1]EPNG - Baja'!C7</f>
        <v>1227</v>
      </c>
      <c r="D7" s="14">
        <f t="shared" si="1"/>
        <v>-35835</v>
      </c>
      <c r="E7" s="12">
        <v>47465</v>
      </c>
      <c r="F7" s="13">
        <f>'[1]EPNG - Baja'!H7</f>
        <v>43537</v>
      </c>
      <c r="G7" s="14">
        <f t="shared" si="2"/>
        <v>-60282</v>
      </c>
    </row>
    <row r="8" spans="1:7" x14ac:dyDescent="0.2">
      <c r="A8" s="11">
        <f t="shared" si="0"/>
        <v>36986</v>
      </c>
      <c r="B8" s="12">
        <v>10000</v>
      </c>
      <c r="C8" s="13">
        <f>'[1]EPNG - Baja'!C8</f>
        <v>10450</v>
      </c>
      <c r="D8" s="14">
        <f t="shared" si="1"/>
        <v>-35385</v>
      </c>
      <c r="E8" s="12">
        <v>47465</v>
      </c>
      <c r="F8" s="13">
        <f>'[1]EPNG - Baja'!H8</f>
        <v>29782</v>
      </c>
      <c r="G8" s="14">
        <f t="shared" si="2"/>
        <v>-77965</v>
      </c>
    </row>
    <row r="9" spans="1:7" x14ac:dyDescent="0.2">
      <c r="A9" s="11">
        <f t="shared" si="0"/>
        <v>36987</v>
      </c>
      <c r="B9" s="12">
        <v>10000</v>
      </c>
      <c r="C9" s="13">
        <f>'[1]EPNG - Baja'!C9</f>
        <v>3957</v>
      </c>
      <c r="D9" s="14">
        <f t="shared" si="1"/>
        <v>-41428</v>
      </c>
      <c r="E9" s="12">
        <v>47465</v>
      </c>
      <c r="F9" s="13">
        <f>'[1]EPNG - Baja'!H9</f>
        <v>24184</v>
      </c>
      <c r="G9" s="14">
        <f t="shared" si="2"/>
        <v>-101246</v>
      </c>
    </row>
    <row r="10" spans="1:7" x14ac:dyDescent="0.2">
      <c r="A10" s="11">
        <f t="shared" si="0"/>
        <v>36988</v>
      </c>
      <c r="B10" s="12">
        <v>10000</v>
      </c>
      <c r="C10" s="13">
        <f>'[1]EPNG - Baja'!C10</f>
        <v>2738</v>
      </c>
      <c r="D10" s="14">
        <f t="shared" si="1"/>
        <v>-48690</v>
      </c>
      <c r="E10" s="12">
        <v>47465</v>
      </c>
      <c r="F10" s="13">
        <f>'[1]EPNG - Baja'!H10</f>
        <v>39849</v>
      </c>
      <c r="G10" s="14">
        <f t="shared" si="2"/>
        <v>-108862</v>
      </c>
    </row>
    <row r="11" spans="1:7" x14ac:dyDescent="0.2">
      <c r="A11" s="11">
        <f t="shared" si="0"/>
        <v>36989</v>
      </c>
      <c r="B11" s="12">
        <v>10000</v>
      </c>
      <c r="C11" s="13">
        <f>'[1]EPNG - Baja'!C11</f>
        <v>3060</v>
      </c>
      <c r="D11" s="14">
        <f t="shared" si="1"/>
        <v>-55630</v>
      </c>
      <c r="E11" s="12">
        <v>47465</v>
      </c>
      <c r="F11" s="13">
        <f>'[1]EPNG - Baja'!H11</f>
        <v>38510</v>
      </c>
      <c r="G11" s="14">
        <f t="shared" si="2"/>
        <v>-117817</v>
      </c>
    </row>
    <row r="12" spans="1:7" x14ac:dyDescent="0.2">
      <c r="A12" s="11">
        <f t="shared" si="0"/>
        <v>36990</v>
      </c>
      <c r="B12" s="12">
        <v>10000</v>
      </c>
      <c r="C12" s="13">
        <f>'[1]EPNG - Baja'!C12</f>
        <v>2145</v>
      </c>
      <c r="D12" s="14">
        <f t="shared" si="1"/>
        <v>-63485</v>
      </c>
      <c r="E12" s="12">
        <v>47465</v>
      </c>
      <c r="F12" s="13">
        <f>'[1]EPNG - Baja'!H12</f>
        <v>33393</v>
      </c>
      <c r="G12" s="14">
        <f t="shared" si="2"/>
        <v>-131889</v>
      </c>
    </row>
    <row r="13" spans="1:7" x14ac:dyDescent="0.2">
      <c r="A13" s="11">
        <f t="shared" si="0"/>
        <v>36991</v>
      </c>
      <c r="B13" s="12">
        <v>10000</v>
      </c>
      <c r="C13" s="13">
        <f>'[1]EPNG - Baja'!C13</f>
        <v>4645</v>
      </c>
      <c r="D13" s="14">
        <f t="shared" si="1"/>
        <v>-68840</v>
      </c>
      <c r="E13" s="12">
        <v>47466</v>
      </c>
      <c r="F13" s="13">
        <f>'[1]EPNG - Baja'!H13</f>
        <v>32880</v>
      </c>
      <c r="G13" s="14">
        <f t="shared" si="2"/>
        <v>-146475</v>
      </c>
    </row>
    <row r="14" spans="1:7" x14ac:dyDescent="0.2">
      <c r="A14" s="11">
        <f t="shared" si="0"/>
        <v>36992</v>
      </c>
      <c r="B14" s="12"/>
      <c r="C14" s="13"/>
      <c r="D14" s="14">
        <f t="shared" si="1"/>
        <v>-68840</v>
      </c>
      <c r="E14" s="12"/>
      <c r="F14" s="13"/>
      <c r="G14" s="14">
        <f t="shared" si="2"/>
        <v>-146475</v>
      </c>
    </row>
    <row r="15" spans="1:7" x14ac:dyDescent="0.2">
      <c r="A15" s="11">
        <f t="shared" si="0"/>
        <v>36993</v>
      </c>
      <c r="B15" s="12"/>
      <c r="C15" s="13"/>
      <c r="D15" s="14">
        <f t="shared" si="1"/>
        <v>-68840</v>
      </c>
      <c r="E15" s="12"/>
      <c r="F15" s="13"/>
      <c r="G15" s="14">
        <f t="shared" si="2"/>
        <v>-146475</v>
      </c>
    </row>
    <row r="16" spans="1:7" x14ac:dyDescent="0.2">
      <c r="A16" s="11">
        <f t="shared" si="0"/>
        <v>36994</v>
      </c>
      <c r="B16" s="12"/>
      <c r="C16" s="13"/>
      <c r="D16" s="14">
        <f t="shared" si="1"/>
        <v>-68840</v>
      </c>
      <c r="E16" s="12"/>
      <c r="F16" s="13"/>
      <c r="G16" s="14">
        <f t="shared" si="2"/>
        <v>-146475</v>
      </c>
    </row>
    <row r="17" spans="1:7" x14ac:dyDescent="0.2">
      <c r="A17" s="15">
        <f t="shared" si="0"/>
        <v>36995</v>
      </c>
      <c r="B17" s="12"/>
      <c r="C17" s="13"/>
      <c r="D17" s="14">
        <f t="shared" si="1"/>
        <v>-68840</v>
      </c>
      <c r="E17" s="12"/>
      <c r="F17" s="13"/>
      <c r="G17" s="14">
        <f t="shared" si="2"/>
        <v>-146475</v>
      </c>
    </row>
    <row r="18" spans="1:7" x14ac:dyDescent="0.2">
      <c r="A18" s="11">
        <f t="shared" si="0"/>
        <v>36996</v>
      </c>
      <c r="B18" s="12"/>
      <c r="C18" s="13"/>
      <c r="D18" s="14">
        <f t="shared" si="1"/>
        <v>-68840</v>
      </c>
      <c r="E18" s="12"/>
      <c r="F18" s="13"/>
      <c r="G18" s="14">
        <f t="shared" si="2"/>
        <v>-146475</v>
      </c>
    </row>
    <row r="19" spans="1:7" x14ac:dyDescent="0.2">
      <c r="A19" s="11">
        <f t="shared" si="0"/>
        <v>36997</v>
      </c>
      <c r="B19" s="12"/>
      <c r="C19" s="13"/>
      <c r="D19" s="14">
        <f t="shared" si="1"/>
        <v>-68840</v>
      </c>
      <c r="E19" s="12"/>
      <c r="F19" s="13"/>
      <c r="G19" s="14">
        <f t="shared" si="2"/>
        <v>-146475</v>
      </c>
    </row>
    <row r="20" spans="1:7" x14ac:dyDescent="0.2">
      <c r="A20" s="11">
        <f t="shared" si="0"/>
        <v>36998</v>
      </c>
      <c r="B20" s="12"/>
      <c r="C20" s="13"/>
      <c r="D20" s="14">
        <f t="shared" si="1"/>
        <v>-68840</v>
      </c>
      <c r="E20" s="12"/>
      <c r="F20" s="13"/>
      <c r="G20" s="14">
        <f t="shared" si="2"/>
        <v>-146475</v>
      </c>
    </row>
    <row r="21" spans="1:7" x14ac:dyDescent="0.2">
      <c r="A21" s="11">
        <f t="shared" si="0"/>
        <v>36999</v>
      </c>
      <c r="B21" s="12"/>
      <c r="C21" s="13"/>
      <c r="D21" s="14">
        <f t="shared" si="1"/>
        <v>-68840</v>
      </c>
      <c r="E21" s="12"/>
      <c r="F21" s="13"/>
      <c r="G21" s="14">
        <f t="shared" si="2"/>
        <v>-146475</v>
      </c>
    </row>
    <row r="22" spans="1:7" x14ac:dyDescent="0.2">
      <c r="A22" s="11">
        <f t="shared" si="0"/>
        <v>37000</v>
      </c>
      <c r="B22" s="12"/>
      <c r="C22" s="13"/>
      <c r="D22" s="14">
        <f t="shared" si="1"/>
        <v>-68840</v>
      </c>
      <c r="E22" s="12"/>
      <c r="F22" s="13"/>
      <c r="G22" s="14">
        <f t="shared" si="2"/>
        <v>-146475</v>
      </c>
    </row>
    <row r="23" spans="1:7" x14ac:dyDescent="0.2">
      <c r="A23" s="11">
        <f t="shared" si="0"/>
        <v>37001</v>
      </c>
      <c r="B23" s="12"/>
      <c r="C23" s="13"/>
      <c r="D23" s="14">
        <f t="shared" si="1"/>
        <v>-68840</v>
      </c>
      <c r="E23" s="12"/>
      <c r="F23" s="13"/>
      <c r="G23" s="14">
        <f t="shared" si="2"/>
        <v>-146475</v>
      </c>
    </row>
    <row r="24" spans="1:7" x14ac:dyDescent="0.2">
      <c r="A24" s="11">
        <f t="shared" si="0"/>
        <v>37002</v>
      </c>
      <c r="B24" s="12"/>
      <c r="C24" s="13"/>
      <c r="D24" s="14">
        <f t="shared" si="1"/>
        <v>-68840</v>
      </c>
      <c r="E24" s="12"/>
      <c r="F24" s="13"/>
      <c r="G24" s="14">
        <f t="shared" si="2"/>
        <v>-146475</v>
      </c>
    </row>
    <row r="25" spans="1:7" x14ac:dyDescent="0.2">
      <c r="A25" s="16">
        <f t="shared" si="0"/>
        <v>37003</v>
      </c>
      <c r="B25" s="12"/>
      <c r="C25" s="13"/>
      <c r="D25" s="14">
        <f t="shared" si="1"/>
        <v>-68840</v>
      </c>
      <c r="E25" s="12"/>
      <c r="F25" s="13"/>
      <c r="G25" s="14">
        <f t="shared" si="2"/>
        <v>-146475</v>
      </c>
    </row>
    <row r="26" spans="1:7" x14ac:dyDescent="0.2">
      <c r="A26" s="11">
        <f t="shared" si="0"/>
        <v>37004</v>
      </c>
      <c r="B26" s="12"/>
      <c r="C26" s="13"/>
      <c r="D26" s="14">
        <f t="shared" si="1"/>
        <v>-68840</v>
      </c>
      <c r="E26" s="12"/>
      <c r="F26" s="13"/>
      <c r="G26" s="14">
        <f t="shared" si="2"/>
        <v>-146475</v>
      </c>
    </row>
    <row r="27" spans="1:7" x14ac:dyDescent="0.2">
      <c r="A27" s="11">
        <f t="shared" si="0"/>
        <v>37005</v>
      </c>
      <c r="B27" s="12"/>
      <c r="C27" s="13"/>
      <c r="D27" s="14">
        <f t="shared" si="1"/>
        <v>-68840</v>
      </c>
      <c r="E27" s="12"/>
      <c r="F27" s="13"/>
      <c r="G27" s="14">
        <f t="shared" si="2"/>
        <v>-146475</v>
      </c>
    </row>
    <row r="28" spans="1:7" x14ac:dyDescent="0.2">
      <c r="A28" s="11">
        <f t="shared" si="0"/>
        <v>37006</v>
      </c>
      <c r="B28" s="12"/>
      <c r="C28" s="13"/>
      <c r="D28" s="14">
        <f t="shared" si="1"/>
        <v>-68840</v>
      </c>
      <c r="E28" s="12"/>
      <c r="F28" s="13"/>
      <c r="G28" s="14">
        <f t="shared" si="2"/>
        <v>-146475</v>
      </c>
    </row>
    <row r="29" spans="1:7" x14ac:dyDescent="0.2">
      <c r="A29" s="11">
        <f t="shared" si="0"/>
        <v>37007</v>
      </c>
      <c r="B29" s="12"/>
      <c r="C29" s="13"/>
      <c r="D29" s="14">
        <f t="shared" si="1"/>
        <v>-68840</v>
      </c>
      <c r="E29" s="12"/>
      <c r="F29" s="13"/>
      <c r="G29" s="14">
        <f t="shared" si="2"/>
        <v>-146475</v>
      </c>
    </row>
    <row r="30" spans="1:7" x14ac:dyDescent="0.2">
      <c r="A30" s="11">
        <f t="shared" si="0"/>
        <v>37008</v>
      </c>
      <c r="B30" s="12"/>
      <c r="C30" s="13"/>
      <c r="D30" s="14">
        <f t="shared" si="1"/>
        <v>-68840</v>
      </c>
      <c r="E30" s="12"/>
      <c r="F30" s="13"/>
      <c r="G30" s="14">
        <f t="shared" si="2"/>
        <v>-146475</v>
      </c>
    </row>
    <row r="31" spans="1:7" x14ac:dyDescent="0.2">
      <c r="A31" s="11">
        <f t="shared" si="0"/>
        <v>37009</v>
      </c>
      <c r="B31" s="12"/>
      <c r="C31" s="13"/>
      <c r="D31" s="14">
        <f t="shared" si="1"/>
        <v>-68840</v>
      </c>
      <c r="E31" s="12"/>
      <c r="F31" s="13"/>
      <c r="G31" s="14">
        <f t="shared" si="2"/>
        <v>-146475</v>
      </c>
    </row>
    <row r="32" spans="1:7" x14ac:dyDescent="0.2">
      <c r="A32" s="11">
        <f t="shared" si="0"/>
        <v>37010</v>
      </c>
      <c r="B32" s="12"/>
      <c r="C32" s="13"/>
      <c r="D32" s="14">
        <f t="shared" si="1"/>
        <v>-68840</v>
      </c>
      <c r="E32" s="12"/>
      <c r="F32" s="13"/>
      <c r="G32" s="14">
        <f t="shared" si="2"/>
        <v>-146475</v>
      </c>
    </row>
    <row r="33" spans="1:7" x14ac:dyDescent="0.2">
      <c r="A33" s="11">
        <f t="shared" si="0"/>
        <v>37011</v>
      </c>
      <c r="B33" s="12"/>
      <c r="C33" s="13"/>
      <c r="D33" s="14">
        <f t="shared" si="1"/>
        <v>-68840</v>
      </c>
      <c r="E33" s="12"/>
      <c r="F33" s="13"/>
      <c r="G33" s="14">
        <f t="shared" si="2"/>
        <v>-146475</v>
      </c>
    </row>
    <row r="34" spans="1:7" ht="13.5" thickBot="1" x14ac:dyDescent="0.25">
      <c r="A34" s="11"/>
      <c r="B34" s="17"/>
      <c r="C34" s="13"/>
      <c r="D34" s="14"/>
      <c r="E34" s="17"/>
      <c r="F34" s="13"/>
      <c r="G34" s="14"/>
    </row>
    <row r="35" spans="1:7" ht="13.5" thickBot="1" x14ac:dyDescent="0.25">
      <c r="A35" s="11"/>
      <c r="B35" s="18">
        <f>SUM(B4:B34)</f>
        <v>100000</v>
      </c>
      <c r="C35" s="19">
        <f>SUM(C4:C34)</f>
        <v>31160</v>
      </c>
      <c r="D35" s="20">
        <f>C35-B35</f>
        <v>-68840</v>
      </c>
      <c r="E35" s="18">
        <f>SUM(E4:E34)</f>
        <v>474651</v>
      </c>
      <c r="F35" s="19">
        <f>SUM(F4:F34)</f>
        <v>328176</v>
      </c>
      <c r="G35" s="20">
        <f>F35-E35</f>
        <v>-146475</v>
      </c>
    </row>
    <row r="36" spans="1:7" x14ac:dyDescent="0.2">
      <c r="A36" s="21"/>
      <c r="B36" s="22"/>
      <c r="C36" s="22"/>
      <c r="D36" s="22"/>
      <c r="E36" s="22"/>
      <c r="F36" s="22"/>
      <c r="G36" s="22"/>
    </row>
    <row r="37" spans="1:7" x14ac:dyDescent="0.2">
      <c r="A37" s="21"/>
      <c r="B37" s="22"/>
      <c r="C37" s="22"/>
      <c r="D37" s="22"/>
      <c r="E37" s="22"/>
      <c r="F37" s="22"/>
      <c r="G37" s="22"/>
    </row>
  </sheetData>
  <pageMargins left="0.25" right="0.24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73"/>
  <sheetViews>
    <sheetView tabSelected="1" topLeftCell="A15" workbookViewId="0">
      <selection activeCell="A3" sqref="A3:E48"/>
    </sheetView>
  </sheetViews>
  <sheetFormatPr defaultRowHeight="12.75" x14ac:dyDescent="0.2"/>
  <cols>
    <col min="1" max="1" width="12.140625" customWidth="1"/>
    <col min="2" max="2" width="9.140625" style="30"/>
    <col min="3" max="3" width="12.42578125" style="30" customWidth="1"/>
    <col min="4" max="4" width="15" customWidth="1"/>
    <col min="5" max="5" width="63.42578125" customWidth="1"/>
  </cols>
  <sheetData>
    <row r="3" spans="1:5" x14ac:dyDescent="0.2">
      <c r="B3" s="4" t="s">
        <v>2</v>
      </c>
      <c r="C3" s="6"/>
    </row>
    <row r="4" spans="1:5" x14ac:dyDescent="0.2">
      <c r="A4" s="7" t="s">
        <v>3</v>
      </c>
      <c r="B4" s="27" t="s">
        <v>7</v>
      </c>
      <c r="C4" s="27" t="s">
        <v>5</v>
      </c>
      <c r="D4" s="2" t="s">
        <v>8</v>
      </c>
      <c r="E4" s="2" t="s">
        <v>13</v>
      </c>
    </row>
    <row r="5" spans="1:5" x14ac:dyDescent="0.2">
      <c r="A5" s="23">
        <v>36982</v>
      </c>
      <c r="B5" s="28">
        <v>47465</v>
      </c>
      <c r="C5" s="6">
        <v>0</v>
      </c>
    </row>
    <row r="6" spans="1:5" x14ac:dyDescent="0.2">
      <c r="A6" s="24" t="s">
        <v>9</v>
      </c>
      <c r="B6" s="28"/>
      <c r="C6" s="6">
        <v>0</v>
      </c>
      <c r="D6" t="s">
        <v>14</v>
      </c>
      <c r="E6" t="s">
        <v>15</v>
      </c>
    </row>
    <row r="7" spans="1:5" x14ac:dyDescent="0.2">
      <c r="A7" s="24" t="s">
        <v>10</v>
      </c>
      <c r="B7" s="28"/>
      <c r="C7" s="6">
        <v>0</v>
      </c>
      <c r="D7" t="s">
        <v>14</v>
      </c>
      <c r="E7" t="s">
        <v>15</v>
      </c>
    </row>
    <row r="8" spans="1:5" x14ac:dyDescent="0.2">
      <c r="A8" s="24" t="s">
        <v>11</v>
      </c>
      <c r="B8" s="28"/>
      <c r="C8" s="6">
        <v>0</v>
      </c>
      <c r="D8" t="s">
        <v>14</v>
      </c>
      <c r="E8" t="s">
        <v>15</v>
      </c>
    </row>
    <row r="9" spans="1:5" x14ac:dyDescent="0.2">
      <c r="A9" s="24" t="s">
        <v>12</v>
      </c>
      <c r="B9" s="28"/>
      <c r="C9" s="6">
        <v>0</v>
      </c>
      <c r="D9" t="s">
        <v>14</v>
      </c>
      <c r="E9" t="s">
        <v>15</v>
      </c>
    </row>
    <row r="10" spans="1:5" x14ac:dyDescent="0.2">
      <c r="A10" s="23">
        <f>+A5+1</f>
        <v>36983</v>
      </c>
      <c r="B10" s="28">
        <v>47465</v>
      </c>
      <c r="C10" s="6"/>
    </row>
    <row r="11" spans="1:5" x14ac:dyDescent="0.2">
      <c r="A11" s="24" t="s">
        <v>9</v>
      </c>
      <c r="B11" s="28"/>
      <c r="C11" s="6">
        <v>0</v>
      </c>
      <c r="D11" t="s">
        <v>14</v>
      </c>
      <c r="E11" t="s">
        <v>15</v>
      </c>
    </row>
    <row r="12" spans="1:5" x14ac:dyDescent="0.2">
      <c r="A12" s="24" t="s">
        <v>10</v>
      </c>
      <c r="B12" s="28"/>
      <c r="C12" s="6">
        <v>0</v>
      </c>
      <c r="D12" t="s">
        <v>16</v>
      </c>
      <c r="E12" t="s">
        <v>17</v>
      </c>
    </row>
    <row r="13" spans="1:5" x14ac:dyDescent="0.2">
      <c r="A13" s="24" t="s">
        <v>11</v>
      </c>
      <c r="B13" s="28"/>
      <c r="C13" s="6">
        <v>0</v>
      </c>
      <c r="D13" t="s">
        <v>18</v>
      </c>
      <c r="E13" t="s">
        <v>19</v>
      </c>
    </row>
    <row r="14" spans="1:5" x14ac:dyDescent="0.2">
      <c r="A14" s="24"/>
      <c r="B14" s="28"/>
      <c r="C14" s="6"/>
      <c r="D14" t="s">
        <v>20</v>
      </c>
      <c r="E14" t="s">
        <v>21</v>
      </c>
    </row>
    <row r="15" spans="1:5" x14ac:dyDescent="0.2">
      <c r="A15" s="24" t="s">
        <v>12</v>
      </c>
      <c r="B15" s="28"/>
      <c r="C15" s="6">
        <v>40822</v>
      </c>
      <c r="D15" t="s">
        <v>16</v>
      </c>
      <c r="E15" t="s">
        <v>17</v>
      </c>
    </row>
    <row r="16" spans="1:5" x14ac:dyDescent="0.2">
      <c r="A16" s="23">
        <f>+A10+1</f>
        <v>36984</v>
      </c>
      <c r="B16" s="28">
        <v>47465</v>
      </c>
      <c r="C16" s="6"/>
    </row>
    <row r="17" spans="1:5" x14ac:dyDescent="0.2">
      <c r="A17" s="24" t="s">
        <v>9</v>
      </c>
      <c r="B17" s="28"/>
      <c r="C17" s="6">
        <v>0</v>
      </c>
      <c r="D17" t="s">
        <v>16</v>
      </c>
      <c r="E17" t="s">
        <v>22</v>
      </c>
    </row>
    <row r="18" spans="1:5" x14ac:dyDescent="0.2">
      <c r="A18" s="24" t="s">
        <v>10</v>
      </c>
      <c r="B18" s="28"/>
      <c r="C18" s="6">
        <v>0</v>
      </c>
      <c r="D18" t="s">
        <v>16</v>
      </c>
      <c r="E18" t="s">
        <v>22</v>
      </c>
    </row>
    <row r="19" spans="1:5" x14ac:dyDescent="0.2">
      <c r="A19" s="24" t="s">
        <v>11</v>
      </c>
      <c r="B19" s="28"/>
      <c r="C19" s="6">
        <v>44393</v>
      </c>
      <c r="D19" t="s">
        <v>20</v>
      </c>
      <c r="E19" t="s">
        <v>23</v>
      </c>
    </row>
    <row r="20" spans="1:5" x14ac:dyDescent="0.2">
      <c r="A20" s="24"/>
      <c r="B20" s="28"/>
      <c r="C20" s="6"/>
      <c r="D20" t="s">
        <v>16</v>
      </c>
      <c r="E20" t="s">
        <v>24</v>
      </c>
    </row>
    <row r="21" spans="1:5" x14ac:dyDescent="0.2">
      <c r="A21" s="24" t="s">
        <v>12</v>
      </c>
      <c r="B21" s="28"/>
      <c r="C21" s="6">
        <v>45219</v>
      </c>
      <c r="D21" t="s">
        <v>20</v>
      </c>
      <c r="E21" t="s">
        <v>23</v>
      </c>
    </row>
    <row r="22" spans="1:5" x14ac:dyDescent="0.2">
      <c r="A22" s="24"/>
      <c r="B22" s="28"/>
      <c r="C22" s="6"/>
      <c r="D22" t="s">
        <v>16</v>
      </c>
      <c r="E22" t="s">
        <v>24</v>
      </c>
    </row>
    <row r="23" spans="1:5" x14ac:dyDescent="0.2">
      <c r="A23" s="23">
        <f>+A16+1</f>
        <v>36985</v>
      </c>
      <c r="B23" s="28">
        <v>47465</v>
      </c>
      <c r="C23" s="6"/>
    </row>
    <row r="24" spans="1:5" x14ac:dyDescent="0.2">
      <c r="A24" s="24" t="s">
        <v>9</v>
      </c>
      <c r="B24" s="28"/>
      <c r="C24" s="6">
        <v>41942</v>
      </c>
      <c r="D24" t="s">
        <v>16</v>
      </c>
      <c r="E24" t="s">
        <v>25</v>
      </c>
    </row>
    <row r="25" spans="1:5" x14ac:dyDescent="0.2">
      <c r="A25" s="24" t="s">
        <v>10</v>
      </c>
      <c r="B25" s="28"/>
      <c r="C25" s="6">
        <v>42680</v>
      </c>
      <c r="D25" t="s">
        <v>16</v>
      </c>
      <c r="E25" t="s">
        <v>25</v>
      </c>
    </row>
    <row r="26" spans="1:5" x14ac:dyDescent="0.2">
      <c r="A26" s="24" t="s">
        <v>11</v>
      </c>
      <c r="B26" s="28"/>
      <c r="C26" s="6">
        <v>43902</v>
      </c>
      <c r="D26" t="s">
        <v>16</v>
      </c>
      <c r="E26" t="s">
        <v>25</v>
      </c>
    </row>
    <row r="27" spans="1:5" x14ac:dyDescent="0.2">
      <c r="A27" s="24" t="s">
        <v>12</v>
      </c>
      <c r="B27" s="28"/>
      <c r="C27" s="6">
        <v>43537</v>
      </c>
      <c r="D27" t="s">
        <v>16</v>
      </c>
      <c r="E27" t="s">
        <v>25</v>
      </c>
    </row>
    <row r="28" spans="1:5" x14ac:dyDescent="0.2">
      <c r="A28" s="23">
        <f>+A23+1</f>
        <v>36986</v>
      </c>
      <c r="B28" s="28">
        <v>47465</v>
      </c>
      <c r="C28" s="6"/>
    </row>
    <row r="29" spans="1:5" x14ac:dyDescent="0.2">
      <c r="A29" s="24" t="s">
        <v>9</v>
      </c>
      <c r="B29" s="28"/>
      <c r="C29" s="6">
        <v>45189</v>
      </c>
      <c r="D29" t="s">
        <v>16</v>
      </c>
      <c r="E29" t="s">
        <v>25</v>
      </c>
    </row>
    <row r="30" spans="1:5" x14ac:dyDescent="0.2">
      <c r="A30" s="24" t="s">
        <v>10</v>
      </c>
      <c r="B30" s="28"/>
      <c r="C30" s="6">
        <v>0</v>
      </c>
      <c r="D30" t="s">
        <v>16</v>
      </c>
      <c r="E30" t="s">
        <v>25</v>
      </c>
    </row>
    <row r="31" spans="1:5" x14ac:dyDescent="0.2">
      <c r="A31" s="24" t="s">
        <v>11</v>
      </c>
      <c r="B31" s="28"/>
      <c r="C31" s="6">
        <v>19198</v>
      </c>
      <c r="D31" t="s">
        <v>16</v>
      </c>
      <c r="E31" t="s">
        <v>25</v>
      </c>
    </row>
    <row r="32" spans="1:5" x14ac:dyDescent="0.2">
      <c r="A32" s="24" t="s">
        <v>12</v>
      </c>
      <c r="B32" s="28"/>
      <c r="C32" s="6">
        <v>26442</v>
      </c>
      <c r="D32" t="s">
        <v>20</v>
      </c>
      <c r="E32" t="s">
        <v>26</v>
      </c>
    </row>
    <row r="33" spans="1:5" x14ac:dyDescent="0.2">
      <c r="A33" s="23">
        <f>+A28+1</f>
        <v>36987</v>
      </c>
      <c r="B33" s="28">
        <v>47465</v>
      </c>
      <c r="C33" s="6"/>
    </row>
    <row r="34" spans="1:5" x14ac:dyDescent="0.2">
      <c r="A34" s="24" t="s">
        <v>9</v>
      </c>
      <c r="B34" s="28"/>
      <c r="C34" s="6">
        <v>32465</v>
      </c>
      <c r="D34" t="s">
        <v>14</v>
      </c>
      <c r="E34" t="s">
        <v>15</v>
      </c>
    </row>
    <row r="35" spans="1:5" x14ac:dyDescent="0.2">
      <c r="A35" s="24" t="s">
        <v>10</v>
      </c>
      <c r="B35" s="28"/>
      <c r="C35" s="6">
        <v>22789</v>
      </c>
      <c r="D35" t="s">
        <v>16</v>
      </c>
      <c r="E35" t="s">
        <v>25</v>
      </c>
    </row>
    <row r="36" spans="1:5" x14ac:dyDescent="0.2">
      <c r="A36" s="24" t="s">
        <v>11</v>
      </c>
      <c r="B36" s="28"/>
      <c r="C36" s="6">
        <v>22789</v>
      </c>
      <c r="D36" t="s">
        <v>16</v>
      </c>
      <c r="E36" t="s">
        <v>25</v>
      </c>
    </row>
    <row r="37" spans="1:5" x14ac:dyDescent="0.2">
      <c r="A37" s="24" t="s">
        <v>12</v>
      </c>
      <c r="B37" s="28"/>
      <c r="C37" s="6">
        <v>24184</v>
      </c>
      <c r="E37" t="s">
        <v>27</v>
      </c>
    </row>
    <row r="38" spans="1:5" x14ac:dyDescent="0.2">
      <c r="A38" s="23">
        <f>+A33+1</f>
        <v>36988</v>
      </c>
      <c r="B38" s="28">
        <v>47465</v>
      </c>
      <c r="C38" s="6"/>
    </row>
    <row r="39" spans="1:5" x14ac:dyDescent="0.2">
      <c r="A39" s="24" t="s">
        <v>9</v>
      </c>
      <c r="B39" s="28"/>
      <c r="C39" s="6"/>
    </row>
    <row r="40" spans="1:5" x14ac:dyDescent="0.2">
      <c r="A40" s="24" t="s">
        <v>10</v>
      </c>
      <c r="B40" s="28"/>
      <c r="C40" s="6"/>
    </row>
    <row r="41" spans="1:5" x14ac:dyDescent="0.2">
      <c r="A41" s="24" t="s">
        <v>11</v>
      </c>
      <c r="B41" s="28"/>
      <c r="C41" s="6"/>
    </row>
    <row r="42" spans="1:5" x14ac:dyDescent="0.2">
      <c r="A42" s="24" t="s">
        <v>12</v>
      </c>
      <c r="B42" s="28"/>
      <c r="C42" s="6">
        <v>39849</v>
      </c>
    </row>
    <row r="43" spans="1:5" x14ac:dyDescent="0.2">
      <c r="A43" s="23">
        <f>+A38+1</f>
        <v>36989</v>
      </c>
      <c r="B43" s="28">
        <v>47465</v>
      </c>
      <c r="C43" s="6"/>
    </row>
    <row r="44" spans="1:5" x14ac:dyDescent="0.2">
      <c r="A44" s="24" t="s">
        <v>9</v>
      </c>
      <c r="B44" s="28"/>
      <c r="C44" s="6">
        <v>33019</v>
      </c>
      <c r="D44" t="s">
        <v>16</v>
      </c>
      <c r="E44" t="s">
        <v>28</v>
      </c>
    </row>
    <row r="45" spans="1:5" x14ac:dyDescent="0.2">
      <c r="A45" s="24" t="s">
        <v>10</v>
      </c>
      <c r="B45" s="28"/>
      <c r="C45" s="6">
        <v>33404</v>
      </c>
      <c r="D45" t="s">
        <v>20</v>
      </c>
      <c r="E45" t="s">
        <v>21</v>
      </c>
    </row>
    <row r="46" spans="1:5" x14ac:dyDescent="0.2">
      <c r="A46" s="24" t="s">
        <v>11</v>
      </c>
      <c r="B46" s="28"/>
      <c r="C46" s="6">
        <v>33404</v>
      </c>
    </row>
    <row r="47" spans="1:5" x14ac:dyDescent="0.2">
      <c r="A47" s="24" t="s">
        <v>12</v>
      </c>
      <c r="B47" s="28"/>
      <c r="C47" s="6">
        <v>37736</v>
      </c>
    </row>
    <row r="48" spans="1:5" x14ac:dyDescent="0.2">
      <c r="A48" s="23">
        <f>+A43+1</f>
        <v>36990</v>
      </c>
      <c r="B48" s="28">
        <v>47465</v>
      </c>
      <c r="C48" s="6"/>
    </row>
    <row r="49" spans="1:3" x14ac:dyDescent="0.2">
      <c r="A49" s="23">
        <f t="shared" ref="A49:A69" si="0">+A48+1</f>
        <v>36991</v>
      </c>
      <c r="B49" s="28">
        <v>47466</v>
      </c>
      <c r="C49" s="6"/>
    </row>
    <row r="50" spans="1:3" x14ac:dyDescent="0.2">
      <c r="A50" s="23">
        <f t="shared" si="0"/>
        <v>36992</v>
      </c>
      <c r="B50" s="28"/>
      <c r="C50" s="6"/>
    </row>
    <row r="51" spans="1:3" x14ac:dyDescent="0.2">
      <c r="A51" s="23">
        <f t="shared" si="0"/>
        <v>36993</v>
      </c>
      <c r="B51" s="28"/>
      <c r="C51" s="6"/>
    </row>
    <row r="52" spans="1:3" x14ac:dyDescent="0.2">
      <c r="A52" s="23">
        <f t="shared" si="0"/>
        <v>36994</v>
      </c>
      <c r="B52" s="28"/>
      <c r="C52" s="6"/>
    </row>
    <row r="53" spans="1:3" x14ac:dyDescent="0.2">
      <c r="A53" s="25">
        <f t="shared" si="0"/>
        <v>36995</v>
      </c>
      <c r="B53" s="28"/>
      <c r="C53" s="6"/>
    </row>
    <row r="54" spans="1:3" x14ac:dyDescent="0.2">
      <c r="A54" s="23">
        <f t="shared" si="0"/>
        <v>36996</v>
      </c>
      <c r="B54" s="28"/>
      <c r="C54" s="6"/>
    </row>
    <row r="55" spans="1:3" x14ac:dyDescent="0.2">
      <c r="A55" s="23">
        <f t="shared" si="0"/>
        <v>36997</v>
      </c>
      <c r="B55" s="28"/>
      <c r="C55" s="6"/>
    </row>
    <row r="56" spans="1:3" x14ac:dyDescent="0.2">
      <c r="A56" s="23">
        <f t="shared" si="0"/>
        <v>36998</v>
      </c>
      <c r="B56" s="28"/>
      <c r="C56" s="6"/>
    </row>
    <row r="57" spans="1:3" x14ac:dyDescent="0.2">
      <c r="A57" s="23">
        <f t="shared" si="0"/>
        <v>36999</v>
      </c>
      <c r="B57" s="28"/>
      <c r="C57" s="6"/>
    </row>
    <row r="58" spans="1:3" x14ac:dyDescent="0.2">
      <c r="A58" s="23">
        <f t="shared" si="0"/>
        <v>37000</v>
      </c>
      <c r="B58" s="28"/>
      <c r="C58" s="6"/>
    </row>
    <row r="59" spans="1:3" x14ac:dyDescent="0.2">
      <c r="A59" s="23">
        <f t="shared" si="0"/>
        <v>37001</v>
      </c>
      <c r="B59" s="28"/>
      <c r="C59" s="6"/>
    </row>
    <row r="60" spans="1:3" x14ac:dyDescent="0.2">
      <c r="A60" s="23">
        <f t="shared" si="0"/>
        <v>37002</v>
      </c>
      <c r="B60" s="28"/>
      <c r="C60" s="6"/>
    </row>
    <row r="61" spans="1:3" x14ac:dyDescent="0.2">
      <c r="A61" s="26">
        <f t="shared" si="0"/>
        <v>37003</v>
      </c>
      <c r="B61" s="28"/>
      <c r="C61" s="6"/>
    </row>
    <row r="62" spans="1:3" x14ac:dyDescent="0.2">
      <c r="A62" s="23">
        <f t="shared" si="0"/>
        <v>37004</v>
      </c>
      <c r="B62" s="28"/>
      <c r="C62" s="6"/>
    </row>
    <row r="63" spans="1:3" x14ac:dyDescent="0.2">
      <c r="A63" s="23">
        <f t="shared" si="0"/>
        <v>37005</v>
      </c>
      <c r="B63" s="28"/>
      <c r="C63" s="6"/>
    </row>
    <row r="64" spans="1:3" x14ac:dyDescent="0.2">
      <c r="A64" s="23">
        <f t="shared" si="0"/>
        <v>37006</v>
      </c>
      <c r="B64" s="28"/>
      <c r="C64" s="6"/>
    </row>
    <row r="65" spans="1:3" x14ac:dyDescent="0.2">
      <c r="A65" s="23">
        <f t="shared" si="0"/>
        <v>37007</v>
      </c>
      <c r="B65" s="28"/>
      <c r="C65" s="6"/>
    </row>
    <row r="66" spans="1:3" x14ac:dyDescent="0.2">
      <c r="A66" s="23">
        <f t="shared" si="0"/>
        <v>37008</v>
      </c>
      <c r="B66" s="28"/>
      <c r="C66" s="6"/>
    </row>
    <row r="67" spans="1:3" x14ac:dyDescent="0.2">
      <c r="A67" s="23">
        <f t="shared" si="0"/>
        <v>37009</v>
      </c>
      <c r="B67" s="28"/>
      <c r="C67" s="6"/>
    </row>
    <row r="68" spans="1:3" x14ac:dyDescent="0.2">
      <c r="A68" s="23">
        <f t="shared" si="0"/>
        <v>37010</v>
      </c>
      <c r="B68" s="28"/>
      <c r="C68" s="6"/>
    </row>
    <row r="69" spans="1:3" x14ac:dyDescent="0.2">
      <c r="A69" s="23">
        <f t="shared" si="0"/>
        <v>37011</v>
      </c>
      <c r="B69" s="28"/>
      <c r="C69" s="6"/>
    </row>
    <row r="70" spans="1:3" x14ac:dyDescent="0.2">
      <c r="B70" s="29"/>
      <c r="C70" s="6"/>
    </row>
    <row r="71" spans="1:3" x14ac:dyDescent="0.2">
      <c r="B71" s="6">
        <f>SUM(B5:B70)</f>
        <v>474651</v>
      </c>
      <c r="C71" s="6">
        <f>SUM(C5:C70)</f>
        <v>672963</v>
      </c>
    </row>
    <row r="72" spans="1:3" x14ac:dyDescent="0.2">
      <c r="B72" s="5"/>
      <c r="C72" s="5"/>
    </row>
    <row r="73" spans="1:3" x14ac:dyDescent="0.2">
      <c r="B73" s="5"/>
      <c r="C73" s="5"/>
    </row>
  </sheetData>
  <printOptions gridLines="1"/>
  <pageMargins left="0.25" right="0.75" top="0.37" bottom="0.28000000000000003" header="0.25" footer="0.21"/>
  <pageSetup scale="93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TEXACO</vt:lpstr>
      <vt:lpstr>Sheet3</vt:lpstr>
      <vt:lpstr>TEXACO!Print_Area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schrist</dc:creator>
  <cp:lastModifiedBy>Jan Havlíček</cp:lastModifiedBy>
  <cp:lastPrinted>2001-04-10T17:58:14Z</cp:lastPrinted>
  <dcterms:created xsi:type="dcterms:W3CDTF">2001-04-09T21:11:43Z</dcterms:created>
  <dcterms:modified xsi:type="dcterms:W3CDTF">2023-09-14T19:06:11Z</dcterms:modified>
</cp:coreProperties>
</file>