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4C3361D-C637-4C37-9F36-3D6BEF572F84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F9" i="1" l="1"/>
  <c r="F10" i="1"/>
  <c r="F11" i="1"/>
  <c r="M11" i="1"/>
  <c r="F12" i="1"/>
  <c r="M12" i="1"/>
  <c r="F13" i="1"/>
  <c r="M13" i="1"/>
</calcChain>
</file>

<file path=xl/sharedStrings.xml><?xml version="1.0" encoding="utf-8"?>
<sst xmlns="http://schemas.openxmlformats.org/spreadsheetml/2006/main" count="46" uniqueCount="40">
  <si>
    <t>Path</t>
  </si>
  <si>
    <t>Transport</t>
  </si>
  <si>
    <t>Fuel (%)</t>
  </si>
  <si>
    <t>CNG to Quantico</t>
  </si>
  <si>
    <t>VNG Pipeline</t>
  </si>
  <si>
    <t>TGP Z0 to Z4</t>
  </si>
  <si>
    <t>Transco Z1 to Emporia</t>
  </si>
  <si>
    <t>TCO Shorthaul</t>
  </si>
  <si>
    <t>Transco Z2 to Emporia</t>
  </si>
  <si>
    <t>Transco Z3 to Emporia</t>
  </si>
  <si>
    <t>TCO / Col Gulf</t>
  </si>
  <si>
    <t>Col Gulf Rayne to Leach</t>
  </si>
  <si>
    <t>TCO to city gate</t>
  </si>
  <si>
    <t>TCO / Transco Z1</t>
  </si>
  <si>
    <t>TCO / Transco Z2</t>
  </si>
  <si>
    <t>TCO / Transco Z3</t>
  </si>
  <si>
    <t>October 2000 First of Month Nominated Quantities</t>
  </si>
  <si>
    <t>Path 3 -----------------------------------&gt;</t>
  </si>
  <si>
    <t>Path 2 ---------------------------------------------&gt;</t>
  </si>
  <si>
    <t>Path 1 ------------------------------------------&gt;</t>
  </si>
  <si>
    <t>Daily Delivered Quantity at Citygate (dth/day)</t>
  </si>
  <si>
    <t>Index Premium</t>
  </si>
  <si>
    <t>Quantity Sold at Receipt Point (dth/day)</t>
  </si>
  <si>
    <t>Comment</t>
  </si>
  <si>
    <t>Add 100% Load Factor ITS-2 rate to Index price for cost of gas at Rayne</t>
  </si>
  <si>
    <t>Location</t>
  </si>
  <si>
    <t>Tennessee Zone 0 pool</t>
  </si>
  <si>
    <t>Columbia Gulf at Rayne</t>
  </si>
  <si>
    <t>Transco Z1 pool</t>
  </si>
  <si>
    <t>Transco Z2 pool</t>
  </si>
  <si>
    <t>Transco Z3 pool</t>
  </si>
  <si>
    <t>Index 1/</t>
  </si>
  <si>
    <t>Notes:</t>
  </si>
  <si>
    <t xml:space="preserve">  1/  All indices are Inside FERC Gas Market Report from table "Prices of Spot Gas Delivered to Pipelines" for month of October 2000.</t>
  </si>
  <si>
    <t>Inside FERC Columbia Gulf Transmission Corp. Louisiana</t>
  </si>
  <si>
    <t>Inside FERC Transcontinental Gas Pipe Line Corp. Zone 1 (pool)</t>
  </si>
  <si>
    <t>Inside FERC Tennessee Gas Pipeline Texas (zone 0)</t>
  </si>
  <si>
    <t>Inside FERC Transcontinental Gas Pipe Line Corp. Zone 2 (pool)</t>
  </si>
  <si>
    <t>Inside FERC Transcontinental Gas Pipe Line Corp. Zone 3 (pool)</t>
  </si>
  <si>
    <t xml:space="preserve">CNG / TGP Z0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</si>
</sst>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.0000_);_(&quot;$&quot;* \(#,##0.0000\);_(&quot;$&quot;* &quot;-&quot;??_);_(@_)"/>
    <numFmt numFmtId="165" formatCode="0.000%"/>
    <numFmt numFmtId="166" formatCode="_(* #,##0_);_(* \(#,##0\);_(* &quot;-&quot;??_);_(@_)"/>
  </numFmts>
  <fonts count="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i/>
      <sz val="10"/>
      <name val="Arial"/>
      <family val="2"/>
    </font>
    <font>
      <sz val="10"/>
      <color indexed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2" fillId="2" borderId="0" xfId="0" applyFont="1" applyFill="1"/>
    <xf numFmtId="0" fontId="0" fillId="2" borderId="0" xfId="0" applyFill="1" applyAlignment="1">
      <alignment horizontal="center"/>
    </xf>
    <xf numFmtId="0" fontId="0" fillId="2" borderId="0" xfId="0" applyFill="1"/>
    <xf numFmtId="0" fontId="3" fillId="2" borderId="0" xfId="0" applyFont="1" applyFill="1"/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right" wrapText="1"/>
    </xf>
    <xf numFmtId="0" fontId="2" fillId="2" borderId="0" xfId="0" applyFont="1" applyFill="1" applyAlignment="1">
      <alignment horizontal="left" wrapText="1"/>
    </xf>
    <xf numFmtId="0" fontId="0" fillId="2" borderId="0" xfId="0" applyFill="1" applyAlignment="1">
      <alignment horizontal="right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wrapText="1"/>
    </xf>
    <xf numFmtId="164" fontId="4" fillId="2" borderId="1" xfId="2" applyNumberFormat="1" applyFont="1" applyFill="1" applyBorder="1"/>
    <xf numFmtId="166" fontId="4" fillId="2" borderId="1" xfId="1" applyNumberFormat="1" applyFont="1" applyFill="1" applyBorder="1"/>
    <xf numFmtId="164" fontId="4" fillId="2" borderId="1" xfId="2" applyNumberFormat="1" applyFont="1" applyFill="1" applyBorder="1" applyAlignment="1">
      <alignment horizontal="left"/>
    </xf>
    <xf numFmtId="165" fontId="4" fillId="2" borderId="1" xfId="3" applyNumberFormat="1" applyFont="1" applyFill="1" applyBorder="1"/>
    <xf numFmtId="10" fontId="4" fillId="2" borderId="1" xfId="3" applyNumberFormat="1" applyFont="1" applyFill="1" applyBorder="1"/>
    <xf numFmtId="0" fontId="4" fillId="2" borderId="1" xfId="0" applyFont="1" applyFill="1" applyBorder="1" applyAlignment="1">
      <alignment horizontal="center" wrapText="1"/>
    </xf>
    <xf numFmtId="0" fontId="2" fillId="2" borderId="0" xfId="0" applyFont="1" applyFill="1" applyAlignment="1">
      <alignment horizontal="center" wrapText="1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M15"/>
  <sheetViews>
    <sheetView tabSelected="1" workbookViewId="0">
      <pane xSplit="1" ySplit="8" topLeftCell="D9" activePane="bottomRight" state="frozen"/>
      <selection pane="topRight" activeCell="B1" sqref="B1"/>
      <selection pane="bottomLeft" activeCell="A9" sqref="A9"/>
      <selection pane="bottomRight" activeCell="G10" sqref="G10:H10"/>
    </sheetView>
  </sheetViews>
  <sheetFormatPr defaultColWidth="16.140625" defaultRowHeight="12.75" x14ac:dyDescent="0.2"/>
  <cols>
    <col min="1" max="1" width="35.42578125" style="3" customWidth="1"/>
    <col min="2" max="2" width="25.85546875" style="3" customWidth="1"/>
    <col min="3" max="3" width="26.5703125" style="2" customWidth="1"/>
    <col min="4" max="4" width="13" style="2" customWidth="1"/>
    <col min="5" max="5" width="27.140625" style="2" customWidth="1"/>
    <col min="6" max="6" width="13" style="2" customWidth="1"/>
    <col min="7" max="7" width="20.5703125" style="3" customWidth="1"/>
    <col min="8" max="8" width="16.140625" style="3" customWidth="1"/>
    <col min="9" max="9" width="20.140625" style="3" customWidth="1"/>
    <col min="10" max="10" width="16.140625" style="3" customWidth="1"/>
    <col min="11" max="11" width="18.28515625" style="3" customWidth="1"/>
    <col min="12" max="16384" width="16.140625" style="3"/>
  </cols>
  <sheetData>
    <row r="2" spans="1:13" x14ac:dyDescent="0.2">
      <c r="A2" s="1" t="s">
        <v>16</v>
      </c>
      <c r="B2" s="1"/>
    </row>
    <row r="3" spans="1:13" x14ac:dyDescent="0.2">
      <c r="A3" s="1"/>
      <c r="B3" s="1"/>
    </row>
    <row r="6" spans="1:13" x14ac:dyDescent="0.2">
      <c r="A6" s="4"/>
      <c r="B6" s="4"/>
      <c r="G6" s="4" t="s">
        <v>19</v>
      </c>
      <c r="I6" s="4" t="s">
        <v>18</v>
      </c>
      <c r="K6" s="4" t="s">
        <v>17</v>
      </c>
    </row>
    <row r="8" spans="1:13" ht="63.75" x14ac:dyDescent="0.2">
      <c r="A8" s="1" t="s">
        <v>0</v>
      </c>
      <c r="B8" s="5" t="s">
        <v>25</v>
      </c>
      <c r="C8" s="5" t="s">
        <v>31</v>
      </c>
      <c r="D8" s="6" t="s">
        <v>21</v>
      </c>
      <c r="E8" s="18" t="s">
        <v>23</v>
      </c>
      <c r="F8" s="6" t="s">
        <v>22</v>
      </c>
      <c r="G8" s="7" t="s">
        <v>1</v>
      </c>
      <c r="H8" s="6" t="s">
        <v>2</v>
      </c>
      <c r="I8" s="7" t="s">
        <v>1</v>
      </c>
      <c r="J8" s="6" t="s">
        <v>2</v>
      </c>
      <c r="K8" s="7" t="s">
        <v>1</v>
      </c>
      <c r="L8" s="6" t="s">
        <v>2</v>
      </c>
      <c r="M8" s="6" t="s">
        <v>20</v>
      </c>
    </row>
    <row r="9" spans="1:13" ht="25.5" x14ac:dyDescent="0.2">
      <c r="A9" s="9" t="s">
        <v>39</v>
      </c>
      <c r="B9" s="10" t="s">
        <v>26</v>
      </c>
      <c r="C9" s="11" t="s">
        <v>36</v>
      </c>
      <c r="D9" s="12">
        <v>5.0000000000000001E-3</v>
      </c>
      <c r="E9" s="12"/>
      <c r="F9" s="13">
        <f>+M9*(1+L9)*(1+J9)*(1+H9)</f>
        <v>9307.3192925500007</v>
      </c>
      <c r="G9" s="14" t="s">
        <v>5</v>
      </c>
      <c r="H9" s="15">
        <v>6.7900000000000002E-2</v>
      </c>
      <c r="I9" s="14" t="s">
        <v>3</v>
      </c>
      <c r="J9" s="16">
        <v>2.2800000000000001E-2</v>
      </c>
      <c r="K9" s="14" t="s">
        <v>4</v>
      </c>
      <c r="L9" s="16">
        <v>2.5000000000000001E-3</v>
      </c>
      <c r="M9" s="13">
        <v>8500</v>
      </c>
    </row>
    <row r="10" spans="1:13" ht="38.25" x14ac:dyDescent="0.2">
      <c r="A10" s="9" t="s">
        <v>10</v>
      </c>
      <c r="B10" s="10" t="s">
        <v>27</v>
      </c>
      <c r="C10" s="11" t="s">
        <v>34</v>
      </c>
      <c r="D10" s="12">
        <v>5.0000000000000001E-3</v>
      </c>
      <c r="E10" s="17" t="s">
        <v>24</v>
      </c>
      <c r="F10" s="13">
        <f>+M10*(1+L10)*(1+J10)*(1+H10)</f>
        <v>18018.7484792</v>
      </c>
      <c r="G10" s="14"/>
      <c r="H10" s="15"/>
      <c r="I10" s="14" t="s">
        <v>11</v>
      </c>
      <c r="J10" s="16">
        <v>2.8199999999999999E-2</v>
      </c>
      <c r="K10" s="14" t="s">
        <v>12</v>
      </c>
      <c r="L10" s="16">
        <v>2.1839999999999998E-2</v>
      </c>
      <c r="M10" s="13">
        <v>17150</v>
      </c>
    </row>
    <row r="11" spans="1:13" ht="38.25" x14ac:dyDescent="0.2">
      <c r="A11" s="9" t="s">
        <v>13</v>
      </c>
      <c r="B11" s="10" t="s">
        <v>28</v>
      </c>
      <c r="C11" s="11" t="s">
        <v>35</v>
      </c>
      <c r="D11" s="12">
        <v>5.0000000000000001E-3</v>
      </c>
      <c r="E11" s="12"/>
      <c r="F11" s="13">
        <f>+M11*(1+L11)*(1+J11)*(1+H11)</f>
        <v>1006.71144</v>
      </c>
      <c r="G11" s="14" t="s">
        <v>6</v>
      </c>
      <c r="H11" s="15">
        <v>4.7E-2</v>
      </c>
      <c r="I11" s="14" t="s">
        <v>7</v>
      </c>
      <c r="J11" s="16">
        <v>0.01</v>
      </c>
      <c r="K11" s="14"/>
      <c r="L11" s="16">
        <v>0</v>
      </c>
      <c r="M11" s="13">
        <f>5600*0.17</f>
        <v>952.00000000000011</v>
      </c>
    </row>
    <row r="12" spans="1:13" ht="38.25" x14ac:dyDescent="0.2">
      <c r="A12" s="9" t="s">
        <v>14</v>
      </c>
      <c r="B12" s="10" t="s">
        <v>29</v>
      </c>
      <c r="C12" s="11" t="s">
        <v>37</v>
      </c>
      <c r="D12" s="12">
        <v>5.0000000000000001E-3</v>
      </c>
      <c r="E12" s="12"/>
      <c r="F12" s="13">
        <f>+M12*(1+L12)*(1+J12)*(1+H12)</f>
        <v>1475.5090000000002</v>
      </c>
      <c r="G12" s="14" t="s">
        <v>8</v>
      </c>
      <c r="H12" s="15">
        <v>4.3499999999999997E-2</v>
      </c>
      <c r="I12" s="14" t="s">
        <v>7</v>
      </c>
      <c r="J12" s="16">
        <v>0.01</v>
      </c>
      <c r="K12" s="14"/>
      <c r="L12" s="16">
        <v>0</v>
      </c>
      <c r="M12" s="13">
        <f>5600*0.25</f>
        <v>1400</v>
      </c>
    </row>
    <row r="13" spans="1:13" ht="38.25" x14ac:dyDescent="0.2">
      <c r="A13" s="9" t="s">
        <v>15</v>
      </c>
      <c r="B13" s="10" t="s">
        <v>30</v>
      </c>
      <c r="C13" s="11" t="s">
        <v>38</v>
      </c>
      <c r="D13" s="12">
        <v>5.0000000000000001E-3</v>
      </c>
      <c r="E13" s="12"/>
      <c r="F13" s="13">
        <f>+M13*(1+L13)*(1+J13)*(1+H13)</f>
        <v>3408.0906719999998</v>
      </c>
      <c r="G13" s="14" t="s">
        <v>9</v>
      </c>
      <c r="H13" s="15">
        <v>3.8899999999999997E-2</v>
      </c>
      <c r="I13" s="14" t="s">
        <v>7</v>
      </c>
      <c r="J13" s="16">
        <v>0.01</v>
      </c>
      <c r="K13" s="14"/>
      <c r="L13" s="16">
        <v>0</v>
      </c>
      <c r="M13" s="13">
        <f>5600*0.58</f>
        <v>3248</v>
      </c>
    </row>
    <row r="14" spans="1:13" x14ac:dyDescent="0.2">
      <c r="G14" s="8"/>
      <c r="I14" s="8"/>
    </row>
    <row r="15" spans="1:13" x14ac:dyDescent="0.2">
      <c r="A15" s="8" t="s">
        <v>32</v>
      </c>
      <c r="B15" s="3" t="s">
        <v>33</v>
      </c>
    </row>
  </sheetData>
  <pageMargins left="0.75" right="0.75" top="1" bottom="1" header="0.5" footer="0.5"/>
  <pageSetup scale="46" orientation="landscape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mbreese</dc:creator>
  <cp:lastModifiedBy>Jan Havlíček</cp:lastModifiedBy>
  <cp:lastPrinted>2000-09-28T21:54:55Z</cp:lastPrinted>
  <dcterms:created xsi:type="dcterms:W3CDTF">2000-09-28T21:41:24Z</dcterms:created>
  <dcterms:modified xsi:type="dcterms:W3CDTF">2023-09-14T19:32:54Z</dcterms:modified>
</cp:coreProperties>
</file>