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F61B3B-3382-4311-9491-624956B90279}" xr6:coauthVersionLast="47" xr6:coauthVersionMax="47" xr10:uidLastSave="{00000000-0000-0000-0000-000000000000}"/>
  <bookViews>
    <workbookView xWindow="-120" yWindow="-120" windowWidth="38640" windowHeight="15720" tabRatio="15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15" i="1" l="1"/>
  <c r="F22" i="1"/>
  <c r="F23" i="1"/>
  <c r="F25" i="1"/>
  <c r="F28" i="1"/>
  <c r="F35" i="1"/>
  <c r="F41" i="1"/>
  <c r="F46" i="1"/>
  <c r="F48" i="1"/>
  <c r="F53" i="1"/>
  <c r="F60" i="1"/>
  <c r="F63" i="1"/>
  <c r="F73" i="1"/>
  <c r="F79" i="1"/>
  <c r="F84" i="1"/>
</calcChain>
</file>

<file path=xl/sharedStrings.xml><?xml version="1.0" encoding="utf-8"?>
<sst xmlns="http://schemas.openxmlformats.org/spreadsheetml/2006/main" count="336" uniqueCount="84">
  <si>
    <t>Bookcode</t>
  </si>
  <si>
    <t>Month</t>
  </si>
  <si>
    <t>Code</t>
  </si>
  <si>
    <t>Type</t>
  </si>
  <si>
    <t>Description</t>
  </si>
  <si>
    <t>Risk</t>
  </si>
  <si>
    <t>East Gas Daily</t>
  </si>
  <si>
    <t>Dec</t>
  </si>
  <si>
    <t>RM</t>
  </si>
  <si>
    <t>E</t>
  </si>
  <si>
    <t>Misc Rounding/Broker Fees</t>
  </si>
  <si>
    <t>Gas Daily Pricing - Transco Z6/NY &amp; GDP-Henry Hub</t>
  </si>
  <si>
    <t>DPR beg. Gross Book Balance didn't roll from previous month</t>
  </si>
  <si>
    <t>Jul</t>
  </si>
  <si>
    <t>NO7053.2 Not Captured DPR</t>
  </si>
  <si>
    <t>NO6781.2 Not Captured DPR</t>
  </si>
  <si>
    <t>NO4407.2 Not Captured DPR</t>
  </si>
  <si>
    <t>NG1516.1 Not Captured DPR</t>
  </si>
  <si>
    <t>NN0294.1 Not Captured DPR</t>
  </si>
  <si>
    <t>Oct</t>
  </si>
  <si>
    <t>Q23128.1 Spread Not Correct,Q32305.2 Volumes Incorrect Sign</t>
  </si>
  <si>
    <t>Misc Rounding/Broker Fee</t>
  </si>
  <si>
    <t>Misc Gas Daily Sep True Up</t>
  </si>
  <si>
    <t>Firm Trade - Ontario Central (G1-G5, 47)</t>
  </si>
  <si>
    <t>G5 book not in DPR</t>
  </si>
  <si>
    <t>Misc Broker Fees &amp; Rounding</t>
  </si>
  <si>
    <t>DPR not liquidating basis N63076.M</t>
  </si>
  <si>
    <t>Feb</t>
  </si>
  <si>
    <t>East : reclass from 9101as pma; difference is N79334.1 fixed price s/b 2.1525 instead of 2.1575</t>
  </si>
  <si>
    <t>NN2202.1  Not in DPR</t>
  </si>
  <si>
    <t>Nov</t>
  </si>
  <si>
    <t>Misc Broker Fees &amp; Rounding (11/00 Central Not Captured)</t>
  </si>
  <si>
    <t>FT CENT</t>
  </si>
  <si>
    <t>Misc Broker Fees</t>
  </si>
  <si>
    <t>FT East</t>
  </si>
  <si>
    <t>FT New York</t>
  </si>
  <si>
    <t>Gas Daily Pricing Variances</t>
  </si>
  <si>
    <t>Jun</t>
  </si>
  <si>
    <t>Mar</t>
  </si>
  <si>
    <t>N87090.1 Liquidation Recognized DPR(Sched E)</t>
  </si>
  <si>
    <t>Manual Booked  $7187.78, Booked Deal # NM3059.1 put in by Kimat Singla for 503.75,</t>
  </si>
  <si>
    <t>FT North West</t>
  </si>
  <si>
    <t>Broker Fee Misc</t>
  </si>
  <si>
    <t>Misc Rounding</t>
  </si>
  <si>
    <t>NQ2417.1 Not Captured in DPR</t>
  </si>
  <si>
    <t>NQ2289.1 Not Captured in DPR</t>
  </si>
  <si>
    <t>FT Texas</t>
  </si>
  <si>
    <t>Gas Daily Henry Hub/Ship Channel pricing variances</t>
  </si>
  <si>
    <t>Misc rounding</t>
  </si>
  <si>
    <t>IF-Katy- NE3396.1 Float S/b 3.03 instead of 3.08</t>
  </si>
  <si>
    <t>Sep</t>
  </si>
  <si>
    <t>FT VIRGINIA (88)</t>
  </si>
  <si>
    <t>Basis Swaps not liquidating</t>
  </si>
  <si>
    <t>FT West</t>
  </si>
  <si>
    <t>Apr</t>
  </si>
  <si>
    <t>NB2843.2 Deal Added 05/02</t>
  </si>
  <si>
    <t>Value Differences Deal NO0295.2</t>
  </si>
  <si>
    <t>Value Differences Deal NO0295.1</t>
  </si>
  <si>
    <t>GD Central</t>
  </si>
  <si>
    <t>Aug</t>
  </si>
  <si>
    <t>Dawn,Niagra,Michcon Pricing Errors</t>
  </si>
  <si>
    <t>Inside Ferc Gas Daily Pricing Variances</t>
  </si>
  <si>
    <t>0005 Southern Company PMA</t>
  </si>
  <si>
    <t>Misc Gas Daily See Access for Detail</t>
  </si>
  <si>
    <t>GD Market</t>
  </si>
  <si>
    <t>Gas Daily Pricing Differences - GDP-TRCOZ6/NY, GDP-TRANSCO/Z3, GDP-TGT/ZSL</t>
  </si>
  <si>
    <t>GD New</t>
  </si>
  <si>
    <t>NR0260.2 Pricing (GDP-Cal Border)</t>
  </si>
  <si>
    <t>May</t>
  </si>
  <si>
    <t>Misc Gas Daily Pricing</t>
  </si>
  <si>
    <t>NX9487.1 Days Calc</t>
  </si>
  <si>
    <t>Post ID Difference 905536</t>
  </si>
  <si>
    <t>NGI Malin Pricing S/B 5.54</t>
  </si>
  <si>
    <t>LT Transport East</t>
  </si>
  <si>
    <t>Gas Daily Premiums doubled on Deals QD1984.2 &amp; QD7325.1</t>
  </si>
  <si>
    <t>Inside Ferc Colgate pricing variances</t>
  </si>
  <si>
    <t>Gas Daily Pricing Variances - GDP-CGT/APPALAC &amp; GDP-HEHUB (Deals QC7938.1&amp; QC7938.2)</t>
  </si>
  <si>
    <t>Gas Daily Pricing Variances - GDP-HEHUB &amp; GDP-CGT/APPALAC (Deal Q82196.1 &amp; Q82294.1)</t>
  </si>
  <si>
    <t>Post ID 962381 not Liquidated</t>
  </si>
  <si>
    <t>GD Texas</t>
  </si>
  <si>
    <t>Misc. Broker Fees/Rounding</t>
  </si>
  <si>
    <t>Beginning LTD Liquidations for December (Roll 1) did not tie to ending Current Month LTD Liquidations for November (Roll 1)</t>
  </si>
  <si>
    <t>As of December 31, 2000</t>
  </si>
  <si>
    <t>Gas Daily Price Variances-GDP-WAHA, GDP-HEHUB, GDP-ELPO/PERM2, &amp; GDP-HPL/SHPCH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</si>
</sst>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#,###"/>
    <numFmt numFmtId="168" formatCode="_(* #,##0_);_(* \(#,##0\);_(* &quot;-&quot;??_);_(@_)"/>
  </numFmts>
  <fonts count="5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MS Sans Serif"/>
      <family val="2"/>
    </font>
    <font>
      <sz val="8.5"/>
      <color indexed="8"/>
      <name val="MS Sans Serif"/>
    </font>
    <font>
      <sz val="8.5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5"/>
        <bgColor indexed="8"/>
      </patternFill>
    </fill>
    <fill>
      <patternFill patternType="solid">
        <fgColor indexed="22"/>
        <bgColor indexed="8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/>
    <xf numFmtId="0" fontId="4" fillId="0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right"/>
    </xf>
    <xf numFmtId="165" fontId="4" fillId="3" borderId="2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168" fontId="4" fillId="4" borderId="4" xfId="1" applyNumberFormat="1" applyFont="1" applyFill="1" applyBorder="1" applyAlignment="1">
      <alignment horizontal="right"/>
    </xf>
    <xf numFmtId="3" fontId="4" fillId="5" borderId="1" xfId="1" applyNumberFormat="1" applyFont="1" applyFill="1" applyBorder="1" applyAlignment="1">
      <alignment horizontal="right"/>
    </xf>
    <xf numFmtId="3" fontId="4" fillId="5" borderId="5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B1" zoomScaleNormal="100" workbookViewId="0">
      <selection activeCell="E22" sqref="E22"/>
    </sheetView>
  </sheetViews>
  <sheetFormatPr defaultRowHeight="12.75" outlineLevelRow="1" x14ac:dyDescent="0.2"/>
  <cols>
    <col min="1" max="1" width="32.42578125" bestFit="1" customWidth="1"/>
    <col min="2" max="2" width="7.140625" bestFit="1" customWidth="1"/>
    <col min="3" max="3" width="6.5703125" bestFit="1" customWidth="1"/>
    <col min="4" max="4" width="6.42578125" bestFit="1" customWidth="1"/>
    <col min="5" max="5" width="85.28515625" bestFit="1" customWidth="1"/>
    <col min="6" max="6" width="12.42578125" customWidth="1"/>
  </cols>
  <sheetData>
    <row r="1" spans="1:6" x14ac:dyDescent="0.2">
      <c r="A1" s="11" t="s">
        <v>82</v>
      </c>
      <c r="B1" s="11"/>
      <c r="C1" s="11"/>
      <c r="D1" s="11"/>
      <c r="E1" s="11"/>
      <c r="F1" s="11"/>
    </row>
    <row r="2" spans="1:6" ht="12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s="3" customFormat="1" ht="12.75" customHeight="1" x14ac:dyDescent="0.15">
      <c r="A3" s="2"/>
      <c r="B3" s="2"/>
      <c r="C3" s="2"/>
      <c r="D3" s="2"/>
      <c r="E3" s="2"/>
      <c r="F3" s="2"/>
    </row>
    <row r="4" spans="1:6" s="3" customFormat="1" ht="12.75" customHeight="1" outlineLevel="1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5">
        <v>-5443</v>
      </c>
    </row>
    <row r="5" spans="1:6" s="3" customFormat="1" ht="12.75" customHeight="1" outlineLevel="1" x14ac:dyDescent="0.2">
      <c r="A5" s="4" t="s">
        <v>6</v>
      </c>
      <c r="B5" s="4" t="s">
        <v>7</v>
      </c>
      <c r="C5" s="4" t="s">
        <v>8</v>
      </c>
      <c r="D5" s="4" t="s">
        <v>9</v>
      </c>
      <c r="E5" s="4" t="s">
        <v>11</v>
      </c>
      <c r="F5" s="5">
        <v>-373749.48</v>
      </c>
    </row>
    <row r="6" spans="1:6" s="3" customFormat="1" ht="12.75" customHeight="1" outlineLevel="1" x14ac:dyDescent="0.2">
      <c r="A6" s="4" t="s">
        <v>6</v>
      </c>
      <c r="B6" s="4" t="s">
        <v>7</v>
      </c>
      <c r="C6" s="4" t="s">
        <v>8</v>
      </c>
      <c r="D6" s="4" t="s">
        <v>9</v>
      </c>
      <c r="E6" s="4" t="s">
        <v>12</v>
      </c>
      <c r="F6" s="5">
        <v>-98754</v>
      </c>
    </row>
    <row r="7" spans="1:6" s="3" customFormat="1" ht="12.75" customHeight="1" outlineLevel="1" x14ac:dyDescent="0.2">
      <c r="A7" s="4" t="s">
        <v>6</v>
      </c>
      <c r="B7" s="4" t="s">
        <v>13</v>
      </c>
      <c r="C7" s="4" t="s">
        <v>8</v>
      </c>
      <c r="D7" s="4" t="s">
        <v>9</v>
      </c>
      <c r="E7" s="4" t="s">
        <v>14</v>
      </c>
      <c r="F7" s="5">
        <v>7130</v>
      </c>
    </row>
    <row r="8" spans="1:6" s="3" customFormat="1" ht="12.75" customHeight="1" outlineLevel="1" x14ac:dyDescent="0.2">
      <c r="A8" s="4" t="s">
        <v>6</v>
      </c>
      <c r="B8" s="4" t="s">
        <v>13</v>
      </c>
      <c r="C8" s="4" t="s">
        <v>8</v>
      </c>
      <c r="D8" s="4" t="s">
        <v>9</v>
      </c>
      <c r="E8" s="4" t="s">
        <v>15</v>
      </c>
      <c r="F8" s="5">
        <v>5580</v>
      </c>
    </row>
    <row r="9" spans="1:6" s="3" customFormat="1" ht="12.75" customHeight="1" outlineLevel="1" x14ac:dyDescent="0.2">
      <c r="A9" s="4" t="s">
        <v>6</v>
      </c>
      <c r="B9" s="4" t="s">
        <v>13</v>
      </c>
      <c r="C9" s="4" t="s">
        <v>8</v>
      </c>
      <c r="D9" s="4" t="s">
        <v>9</v>
      </c>
      <c r="E9" s="4" t="s">
        <v>16</v>
      </c>
      <c r="F9" s="5">
        <v>10230</v>
      </c>
    </row>
    <row r="10" spans="1:6" s="3" customFormat="1" ht="12.75" customHeight="1" outlineLevel="1" x14ac:dyDescent="0.2">
      <c r="A10" s="4" t="s">
        <v>6</v>
      </c>
      <c r="B10" s="4" t="s">
        <v>13</v>
      </c>
      <c r="C10" s="4" t="s">
        <v>8</v>
      </c>
      <c r="D10" s="4" t="s">
        <v>9</v>
      </c>
      <c r="E10" s="4" t="s">
        <v>17</v>
      </c>
      <c r="F10" s="5">
        <v>73160</v>
      </c>
    </row>
    <row r="11" spans="1:6" s="3" customFormat="1" ht="12.75" customHeight="1" outlineLevel="1" x14ac:dyDescent="0.2">
      <c r="A11" s="4" t="s">
        <v>6</v>
      </c>
      <c r="B11" s="4" t="s">
        <v>13</v>
      </c>
      <c r="C11" s="4" t="s">
        <v>8</v>
      </c>
      <c r="D11" s="4" t="s">
        <v>9</v>
      </c>
      <c r="E11" s="4" t="s">
        <v>18</v>
      </c>
      <c r="F11" s="5">
        <v>-607553</v>
      </c>
    </row>
    <row r="12" spans="1:6" s="3" customFormat="1" ht="12.75" customHeight="1" outlineLevel="1" x14ac:dyDescent="0.2">
      <c r="A12" s="4" t="s">
        <v>6</v>
      </c>
      <c r="B12" s="4" t="s">
        <v>19</v>
      </c>
      <c r="C12" s="4" t="s">
        <v>8</v>
      </c>
      <c r="D12" s="4" t="s">
        <v>9</v>
      </c>
      <c r="E12" s="4" t="s">
        <v>20</v>
      </c>
      <c r="F12" s="5">
        <v>71742.990000000005</v>
      </c>
    </row>
    <row r="13" spans="1:6" s="3" customFormat="1" ht="12.75" customHeight="1" outlineLevel="1" x14ac:dyDescent="0.2">
      <c r="A13" s="4" t="s">
        <v>6</v>
      </c>
      <c r="B13" s="4" t="s">
        <v>19</v>
      </c>
      <c r="C13" s="4" t="s">
        <v>8</v>
      </c>
      <c r="D13" s="4" t="s">
        <v>9</v>
      </c>
      <c r="E13" s="4" t="s">
        <v>21</v>
      </c>
      <c r="F13" s="5">
        <v>-14714.17</v>
      </c>
    </row>
    <row r="14" spans="1:6" s="3" customFormat="1" ht="12.75" customHeight="1" outlineLevel="1" x14ac:dyDescent="0.2">
      <c r="A14" s="4" t="s">
        <v>6</v>
      </c>
      <c r="B14" s="4" t="s">
        <v>19</v>
      </c>
      <c r="C14" s="4" t="s">
        <v>8</v>
      </c>
      <c r="D14" s="4" t="s">
        <v>9</v>
      </c>
      <c r="E14" s="4" t="s">
        <v>22</v>
      </c>
      <c r="F14" s="5">
        <v>11257.88</v>
      </c>
    </row>
    <row r="15" spans="1:6" s="3" customFormat="1" ht="12.75" customHeight="1" x14ac:dyDescent="0.2">
      <c r="F15" s="6">
        <f>SUM($F$4:$F$14)</f>
        <v>-921112.78</v>
      </c>
    </row>
    <row r="16" spans="1:6" s="3" customFormat="1" ht="12.75" customHeight="1" outlineLevel="1" x14ac:dyDescent="0.2">
      <c r="A16" s="4" t="s">
        <v>23</v>
      </c>
      <c r="B16" s="4" t="s">
        <v>7</v>
      </c>
      <c r="C16" s="4" t="s">
        <v>8</v>
      </c>
      <c r="D16" s="4" t="s">
        <v>9</v>
      </c>
      <c r="E16" s="4" t="s">
        <v>24</v>
      </c>
      <c r="F16" s="5">
        <v>-1164220.5</v>
      </c>
    </row>
    <row r="17" spans="1:6" s="3" customFormat="1" ht="12.75" customHeight="1" outlineLevel="1" x14ac:dyDescent="0.2">
      <c r="A17" s="4" t="s">
        <v>23</v>
      </c>
      <c r="B17" s="4" t="s">
        <v>7</v>
      </c>
      <c r="C17" s="4" t="s">
        <v>8</v>
      </c>
      <c r="D17" s="4" t="s">
        <v>9</v>
      </c>
      <c r="E17" s="4" t="s">
        <v>25</v>
      </c>
      <c r="F17" s="5">
        <v>-40310</v>
      </c>
    </row>
    <row r="18" spans="1:6" s="3" customFormat="1" ht="12.75" customHeight="1" outlineLevel="1" x14ac:dyDescent="0.2">
      <c r="A18" s="4" t="s">
        <v>23</v>
      </c>
      <c r="B18" s="4" t="s">
        <v>7</v>
      </c>
      <c r="C18" s="4" t="s">
        <v>8</v>
      </c>
      <c r="D18" s="4" t="s">
        <v>9</v>
      </c>
      <c r="E18" s="4" t="s">
        <v>26</v>
      </c>
      <c r="F18" s="5">
        <v>-1806006</v>
      </c>
    </row>
    <row r="19" spans="1:6" s="3" customFormat="1" ht="12.75" customHeight="1" outlineLevel="1" x14ac:dyDescent="0.2">
      <c r="A19" s="4" t="s">
        <v>23</v>
      </c>
      <c r="B19" s="4" t="s">
        <v>27</v>
      </c>
      <c r="C19" s="4" t="s">
        <v>8</v>
      </c>
      <c r="D19" s="4" t="s">
        <v>9</v>
      </c>
      <c r="E19" s="4" t="s">
        <v>28</v>
      </c>
      <c r="F19" s="5">
        <v>-30739.99</v>
      </c>
    </row>
    <row r="20" spans="1:6" s="3" customFormat="1" ht="12.75" customHeight="1" outlineLevel="1" x14ac:dyDescent="0.2">
      <c r="A20" s="4" t="s">
        <v>23</v>
      </c>
      <c r="B20" s="4" t="s">
        <v>13</v>
      </c>
      <c r="C20" s="4" t="s">
        <v>8</v>
      </c>
      <c r="D20" s="4" t="s">
        <v>9</v>
      </c>
      <c r="E20" s="4" t="s">
        <v>29</v>
      </c>
      <c r="F20" s="5">
        <v>344085.82</v>
      </c>
    </row>
    <row r="21" spans="1:6" s="3" customFormat="1" ht="12.75" customHeight="1" outlineLevel="1" x14ac:dyDescent="0.2">
      <c r="A21" s="4" t="s">
        <v>23</v>
      </c>
      <c r="B21" s="4" t="s">
        <v>30</v>
      </c>
      <c r="C21" s="4" t="s">
        <v>8</v>
      </c>
      <c r="D21" s="4" t="s">
        <v>9</v>
      </c>
      <c r="E21" s="4" t="s">
        <v>31</v>
      </c>
      <c r="F21" s="5">
        <v>-14184.89</v>
      </c>
    </row>
    <row r="22" spans="1:6" s="3" customFormat="1" ht="12.75" customHeight="1" outlineLevel="1" x14ac:dyDescent="0.2">
      <c r="A22" s="4" t="s">
        <v>23</v>
      </c>
      <c r="B22" s="4" t="s">
        <v>30</v>
      </c>
      <c r="C22" s="4" t="s">
        <v>8</v>
      </c>
      <c r="D22" s="4" t="s">
        <v>9</v>
      </c>
      <c r="E22" s="4" t="s">
        <v>24</v>
      </c>
      <c r="F22" s="5">
        <f>-510210+121500</f>
        <v>-388710</v>
      </c>
    </row>
    <row r="23" spans="1:6" s="3" customFormat="1" ht="12.75" customHeight="1" x14ac:dyDescent="0.2">
      <c r="F23" s="6">
        <f>SUM($F$16:$F$22)</f>
        <v>-3100085.5600000005</v>
      </c>
    </row>
    <row r="24" spans="1:6" s="3" customFormat="1" ht="12.75" customHeight="1" outlineLevel="1" x14ac:dyDescent="0.2">
      <c r="A24" s="4" t="s">
        <v>32</v>
      </c>
      <c r="B24" s="4" t="s">
        <v>19</v>
      </c>
      <c r="C24" s="4" t="s">
        <v>8</v>
      </c>
      <c r="D24" s="4" t="s">
        <v>9</v>
      </c>
      <c r="E24" s="4" t="s">
        <v>33</v>
      </c>
      <c r="F24" s="5">
        <v>31</v>
      </c>
    </row>
    <row r="25" spans="1:6" s="3" customFormat="1" ht="12.75" customHeight="1" x14ac:dyDescent="0.2">
      <c r="F25" s="6">
        <f>SUM($F$24:$F$24)</f>
        <v>31</v>
      </c>
    </row>
    <row r="26" spans="1:6" s="3" customFormat="1" ht="12.75" customHeight="1" outlineLevel="1" x14ac:dyDescent="0.2">
      <c r="A26" s="4" t="s">
        <v>34</v>
      </c>
      <c r="B26" s="4" t="s">
        <v>7</v>
      </c>
      <c r="C26" s="4" t="s">
        <v>8</v>
      </c>
      <c r="D26" s="4" t="s">
        <v>9</v>
      </c>
      <c r="E26" s="4" t="s">
        <v>25</v>
      </c>
      <c r="F26" s="5">
        <v>-11261</v>
      </c>
    </row>
    <row r="27" spans="1:6" s="3" customFormat="1" ht="12.75" customHeight="1" outlineLevel="1" x14ac:dyDescent="0.2">
      <c r="A27" s="4" t="s">
        <v>34</v>
      </c>
      <c r="B27" s="4" t="s">
        <v>30</v>
      </c>
      <c r="C27" s="4" t="s">
        <v>8</v>
      </c>
      <c r="D27" s="4" t="s">
        <v>9</v>
      </c>
      <c r="E27" s="4" t="s">
        <v>25</v>
      </c>
      <c r="F27" s="5">
        <v>-1829</v>
      </c>
    </row>
    <row r="28" spans="1:6" s="3" customFormat="1" ht="12.75" customHeight="1" x14ac:dyDescent="0.2">
      <c r="F28" s="6">
        <f>SUM($F$26:$F$27)</f>
        <v>-13090</v>
      </c>
    </row>
    <row r="29" spans="1:6" s="3" customFormat="1" ht="12.75" customHeight="1" outlineLevel="1" x14ac:dyDescent="0.2">
      <c r="A29" s="4" t="s">
        <v>35</v>
      </c>
      <c r="B29" s="4" t="s">
        <v>7</v>
      </c>
      <c r="C29" s="4" t="s">
        <v>8</v>
      </c>
      <c r="D29" s="4" t="s">
        <v>9</v>
      </c>
      <c r="E29" s="4" t="s">
        <v>21</v>
      </c>
      <c r="F29" s="5">
        <v>-433</v>
      </c>
    </row>
    <row r="30" spans="1:6" s="3" customFormat="1" ht="12.75" customHeight="1" outlineLevel="1" x14ac:dyDescent="0.2">
      <c r="A30" s="4" t="s">
        <v>35</v>
      </c>
      <c r="B30" s="4" t="s">
        <v>7</v>
      </c>
      <c r="C30" s="4" t="s">
        <v>8</v>
      </c>
      <c r="D30" s="4" t="s">
        <v>9</v>
      </c>
      <c r="E30" s="4" t="s">
        <v>36</v>
      </c>
      <c r="F30" s="5">
        <v>159649</v>
      </c>
    </row>
    <row r="31" spans="1:6" s="3" customFormat="1" ht="12.75" customHeight="1" outlineLevel="1" x14ac:dyDescent="0.2">
      <c r="A31" s="4" t="s">
        <v>35</v>
      </c>
      <c r="B31" s="4" t="s">
        <v>13</v>
      </c>
      <c r="C31" s="4" t="s">
        <v>8</v>
      </c>
      <c r="D31" s="4" t="s">
        <v>9</v>
      </c>
      <c r="E31" s="4" t="s">
        <v>21</v>
      </c>
      <c r="F31" s="5">
        <v>-2826.01</v>
      </c>
    </row>
    <row r="32" spans="1:6" s="3" customFormat="1" ht="12.75" customHeight="1" outlineLevel="1" x14ac:dyDescent="0.2">
      <c r="A32" s="4" t="s">
        <v>35</v>
      </c>
      <c r="B32" s="4" t="s">
        <v>37</v>
      </c>
      <c r="C32" s="4" t="s">
        <v>8</v>
      </c>
      <c r="D32" s="4" t="s">
        <v>9</v>
      </c>
      <c r="F32" s="5">
        <v>33729.339999999997</v>
      </c>
    </row>
    <row r="33" spans="1:6" s="3" customFormat="1" ht="12.75" customHeight="1" outlineLevel="1" x14ac:dyDescent="0.2">
      <c r="A33" s="4" t="s">
        <v>35</v>
      </c>
      <c r="B33" s="4" t="s">
        <v>38</v>
      </c>
      <c r="C33" s="4" t="s">
        <v>8</v>
      </c>
      <c r="D33" s="4" t="s">
        <v>9</v>
      </c>
      <c r="E33" s="4" t="s">
        <v>39</v>
      </c>
      <c r="F33" s="5">
        <v>-220000</v>
      </c>
    </row>
    <row r="34" spans="1:6" s="3" customFormat="1" ht="12.75" customHeight="1" outlineLevel="1" x14ac:dyDescent="0.2">
      <c r="A34" s="4" t="s">
        <v>35</v>
      </c>
      <c r="B34" s="4" t="s">
        <v>30</v>
      </c>
      <c r="C34" s="4" t="s">
        <v>8</v>
      </c>
      <c r="D34" s="4" t="s">
        <v>9</v>
      </c>
      <c r="E34" s="4" t="s">
        <v>40</v>
      </c>
      <c r="F34" s="5">
        <v>-7692</v>
      </c>
    </row>
    <row r="35" spans="1:6" s="3" customFormat="1" ht="12.75" customHeight="1" x14ac:dyDescent="0.2">
      <c r="F35" s="6">
        <f>SUM($F$29:$F$34)</f>
        <v>-37572.670000000013</v>
      </c>
    </row>
    <row r="36" spans="1:6" s="3" customFormat="1" ht="12.75" customHeight="1" outlineLevel="1" x14ac:dyDescent="0.2">
      <c r="A36" s="4" t="s">
        <v>41</v>
      </c>
      <c r="B36" s="4" t="s">
        <v>7</v>
      </c>
      <c r="C36" s="4" t="s">
        <v>8</v>
      </c>
      <c r="D36" s="4" t="s">
        <v>9</v>
      </c>
      <c r="E36" s="4" t="s">
        <v>42</v>
      </c>
      <c r="F36" s="5">
        <v>-1857</v>
      </c>
    </row>
    <row r="37" spans="1:6" s="3" customFormat="1" ht="12.75" customHeight="1" outlineLevel="1" x14ac:dyDescent="0.2">
      <c r="A37" s="4" t="s">
        <v>41</v>
      </c>
      <c r="B37" s="4" t="s">
        <v>7</v>
      </c>
      <c r="C37" s="4" t="s">
        <v>8</v>
      </c>
      <c r="D37" s="4" t="s">
        <v>9</v>
      </c>
      <c r="E37" s="4" t="s">
        <v>43</v>
      </c>
      <c r="F37" s="5">
        <v>-64.97</v>
      </c>
    </row>
    <row r="38" spans="1:6" s="3" customFormat="1" ht="12.75" customHeight="1" outlineLevel="1" x14ac:dyDescent="0.2">
      <c r="A38" s="4" t="s">
        <v>41</v>
      </c>
      <c r="B38" s="4" t="s">
        <v>13</v>
      </c>
      <c r="C38" s="4" t="s">
        <v>8</v>
      </c>
      <c r="D38" s="4" t="s">
        <v>9</v>
      </c>
      <c r="E38" s="4" t="s">
        <v>44</v>
      </c>
      <c r="F38" s="5">
        <v>1370</v>
      </c>
    </row>
    <row r="39" spans="1:6" s="3" customFormat="1" ht="12.75" customHeight="1" outlineLevel="1" x14ac:dyDescent="0.2">
      <c r="A39" s="4" t="s">
        <v>41</v>
      </c>
      <c r="B39" s="4" t="s">
        <v>13</v>
      </c>
      <c r="C39" s="4" t="s">
        <v>8</v>
      </c>
      <c r="D39" s="4" t="s">
        <v>9</v>
      </c>
      <c r="E39" s="4" t="s">
        <v>45</v>
      </c>
      <c r="F39" s="5">
        <v>5370</v>
      </c>
    </row>
    <row r="40" spans="1:6" s="3" customFormat="1" ht="12.75" customHeight="1" outlineLevel="1" x14ac:dyDescent="0.2">
      <c r="A40" s="4" t="s">
        <v>41</v>
      </c>
      <c r="B40" s="4" t="s">
        <v>37</v>
      </c>
      <c r="C40" s="4" t="s">
        <v>8</v>
      </c>
      <c r="D40" s="4" t="s">
        <v>9</v>
      </c>
      <c r="E40" s="4" t="s">
        <v>42</v>
      </c>
      <c r="F40" s="5">
        <v>-14602.82</v>
      </c>
    </row>
    <row r="41" spans="1:6" s="3" customFormat="1" ht="12.75" customHeight="1" x14ac:dyDescent="0.2">
      <c r="F41" s="6">
        <f>SUM($F$36:$F$40)</f>
        <v>-9784.7900000000009</v>
      </c>
    </row>
    <row r="42" spans="1:6" s="3" customFormat="1" ht="12.75" customHeight="1" outlineLevel="1" x14ac:dyDescent="0.2">
      <c r="A42" s="4" t="s">
        <v>46</v>
      </c>
      <c r="B42" s="4" t="s">
        <v>7</v>
      </c>
      <c r="C42" s="4" t="s">
        <v>8</v>
      </c>
      <c r="D42" s="4" t="s">
        <v>9</v>
      </c>
      <c r="E42" s="4" t="s">
        <v>47</v>
      </c>
      <c r="F42" s="5">
        <v>409263</v>
      </c>
    </row>
    <row r="43" spans="1:6" s="3" customFormat="1" ht="12.75" customHeight="1" outlineLevel="1" x14ac:dyDescent="0.2">
      <c r="A43" s="4" t="s">
        <v>46</v>
      </c>
      <c r="B43" s="4" t="s">
        <v>38</v>
      </c>
      <c r="C43" s="4" t="s">
        <v>8</v>
      </c>
      <c r="D43" s="4" t="s">
        <v>9</v>
      </c>
      <c r="E43" s="4" t="s">
        <v>48</v>
      </c>
      <c r="F43" s="5">
        <v>2.042810365310288E-14</v>
      </c>
    </row>
    <row r="44" spans="1:6" s="3" customFormat="1" ht="12.75" customHeight="1" outlineLevel="1" x14ac:dyDescent="0.2">
      <c r="A44" s="4" t="s">
        <v>46</v>
      </c>
      <c r="B44" s="4" t="s">
        <v>30</v>
      </c>
      <c r="C44" s="4" t="s">
        <v>8</v>
      </c>
      <c r="D44" s="4" t="s">
        <v>9</v>
      </c>
      <c r="E44" s="4" t="s">
        <v>49</v>
      </c>
      <c r="F44" s="5">
        <v>7750</v>
      </c>
    </row>
    <row r="45" spans="1:6" s="3" customFormat="1" ht="12.75" customHeight="1" outlineLevel="1" x14ac:dyDescent="0.2">
      <c r="A45" s="4" t="s">
        <v>46</v>
      </c>
      <c r="B45" s="4" t="s">
        <v>50</v>
      </c>
      <c r="C45" s="4" t="s">
        <v>8</v>
      </c>
      <c r="D45" s="4" t="s">
        <v>9</v>
      </c>
      <c r="E45" s="4" t="s">
        <v>25</v>
      </c>
      <c r="F45" s="5">
        <v>-6338.37</v>
      </c>
    </row>
    <row r="46" spans="1:6" s="3" customFormat="1" ht="12.75" customHeight="1" x14ac:dyDescent="0.2">
      <c r="F46" s="6">
        <f>SUM($F$42:$F$45)</f>
        <v>410674.63</v>
      </c>
    </row>
    <row r="47" spans="1:6" s="3" customFormat="1" ht="12.75" customHeight="1" outlineLevel="1" x14ac:dyDescent="0.2">
      <c r="A47" s="4" t="s">
        <v>51</v>
      </c>
      <c r="B47" s="4" t="s">
        <v>7</v>
      </c>
      <c r="C47" s="4" t="s">
        <v>8</v>
      </c>
      <c r="D47" s="4" t="s">
        <v>9</v>
      </c>
      <c r="E47" s="4" t="s">
        <v>52</v>
      </c>
      <c r="F47" s="5">
        <v>717014.92</v>
      </c>
    </row>
    <row r="48" spans="1:6" s="3" customFormat="1" ht="12.75" customHeight="1" x14ac:dyDescent="0.2">
      <c r="F48" s="6">
        <f>SUM($F$47:$F$47)</f>
        <v>717014.92</v>
      </c>
    </row>
    <row r="49" spans="1:6" s="3" customFormat="1" ht="12.75" customHeight="1" outlineLevel="1" x14ac:dyDescent="0.2">
      <c r="A49" s="4" t="s">
        <v>53</v>
      </c>
      <c r="B49" s="4" t="s">
        <v>54</v>
      </c>
      <c r="C49" s="4" t="s">
        <v>8</v>
      </c>
      <c r="D49" s="4" t="s">
        <v>9</v>
      </c>
      <c r="E49" s="4" t="s">
        <v>21</v>
      </c>
      <c r="F49" s="5">
        <v>-7650.68</v>
      </c>
    </row>
    <row r="50" spans="1:6" s="3" customFormat="1" ht="12.75" customHeight="1" outlineLevel="1" x14ac:dyDescent="0.2">
      <c r="A50" s="4" t="s">
        <v>53</v>
      </c>
      <c r="B50" s="4" t="s">
        <v>54</v>
      </c>
      <c r="C50" s="4" t="s">
        <v>8</v>
      </c>
      <c r="D50" s="4" t="s">
        <v>9</v>
      </c>
      <c r="E50" s="4" t="s">
        <v>55</v>
      </c>
      <c r="F50" s="5">
        <v>-6600</v>
      </c>
    </row>
    <row r="51" spans="1:6" s="3" customFormat="1" ht="12.75" customHeight="1" outlineLevel="1" x14ac:dyDescent="0.2">
      <c r="A51" s="4" t="s">
        <v>53</v>
      </c>
      <c r="B51" s="4" t="s">
        <v>7</v>
      </c>
      <c r="C51" s="4" t="s">
        <v>8</v>
      </c>
      <c r="D51" s="4" t="s">
        <v>9</v>
      </c>
      <c r="E51" s="4" t="s">
        <v>56</v>
      </c>
      <c r="F51" s="5">
        <v>458877.5</v>
      </c>
    </row>
    <row r="52" spans="1:6" s="3" customFormat="1" ht="12.75" customHeight="1" outlineLevel="1" x14ac:dyDescent="0.2">
      <c r="A52" s="4" t="s">
        <v>53</v>
      </c>
      <c r="B52" s="4" t="s">
        <v>7</v>
      </c>
      <c r="C52" s="4" t="s">
        <v>8</v>
      </c>
      <c r="D52" s="4" t="s">
        <v>9</v>
      </c>
      <c r="E52" s="4" t="s">
        <v>57</v>
      </c>
      <c r="F52" s="5">
        <v>458877.5</v>
      </c>
    </row>
    <row r="53" spans="1:6" s="3" customFormat="1" ht="12.75" customHeight="1" x14ac:dyDescent="0.2">
      <c r="F53" s="6">
        <f>SUM($F$49:$F$52)</f>
        <v>903504.32000000007</v>
      </c>
    </row>
    <row r="54" spans="1:6" s="3" customFormat="1" ht="12.75" customHeight="1" outlineLevel="1" x14ac:dyDescent="0.2">
      <c r="A54" s="4" t="s">
        <v>58</v>
      </c>
      <c r="B54" s="4" t="s">
        <v>59</v>
      </c>
      <c r="C54" s="4" t="s">
        <v>8</v>
      </c>
      <c r="D54" s="4" t="s">
        <v>9</v>
      </c>
      <c r="E54" s="4" t="s">
        <v>60</v>
      </c>
      <c r="F54" s="5">
        <v>-21611.91</v>
      </c>
    </row>
    <row r="55" spans="1:6" s="3" customFormat="1" ht="12.75" customHeight="1" outlineLevel="1" x14ac:dyDescent="0.2">
      <c r="A55" s="4" t="s">
        <v>58</v>
      </c>
      <c r="B55" s="4" t="s">
        <v>7</v>
      </c>
      <c r="C55" s="4" t="s">
        <v>8</v>
      </c>
      <c r="D55" s="4" t="s">
        <v>9</v>
      </c>
      <c r="E55" s="4" t="s">
        <v>33</v>
      </c>
      <c r="F55" s="5">
        <v>-268</v>
      </c>
    </row>
    <row r="56" spans="1:6" s="3" customFormat="1" ht="12.75" customHeight="1" outlineLevel="1" x14ac:dyDescent="0.2">
      <c r="A56" s="4" t="s">
        <v>58</v>
      </c>
      <c r="B56" s="4" t="s">
        <v>7</v>
      </c>
      <c r="C56" s="4" t="s">
        <v>8</v>
      </c>
      <c r="D56" s="4" t="s">
        <v>9</v>
      </c>
      <c r="E56" s="4" t="s">
        <v>61</v>
      </c>
      <c r="F56" s="5">
        <v>-29061.919999999998</v>
      </c>
    </row>
    <row r="57" spans="1:6" s="3" customFormat="1" ht="12.75" customHeight="1" outlineLevel="1" x14ac:dyDescent="0.2">
      <c r="A57" s="4" t="s">
        <v>58</v>
      </c>
      <c r="B57" s="4" t="s">
        <v>37</v>
      </c>
      <c r="C57" s="4" t="s">
        <v>8</v>
      </c>
      <c r="D57" s="4" t="s">
        <v>9</v>
      </c>
      <c r="E57" s="4" t="s">
        <v>43</v>
      </c>
      <c r="F57" s="5">
        <v>-8523.4699999999993</v>
      </c>
    </row>
    <row r="58" spans="1:6" s="3" customFormat="1" ht="12.75" customHeight="1" outlineLevel="1" x14ac:dyDescent="0.2">
      <c r="A58" s="4" t="s">
        <v>58</v>
      </c>
      <c r="B58" s="4" t="s">
        <v>19</v>
      </c>
      <c r="C58" s="4" t="s">
        <v>8</v>
      </c>
      <c r="D58" s="4" t="s">
        <v>9</v>
      </c>
      <c r="E58" s="4" t="s">
        <v>62</v>
      </c>
      <c r="F58" s="5">
        <v>-20591</v>
      </c>
    </row>
    <row r="59" spans="1:6" s="3" customFormat="1" ht="12.75" customHeight="1" outlineLevel="1" x14ac:dyDescent="0.2">
      <c r="A59" s="4" t="s">
        <v>58</v>
      </c>
      <c r="B59" s="4" t="s">
        <v>50</v>
      </c>
      <c r="C59" s="4" t="s">
        <v>8</v>
      </c>
      <c r="D59" s="4" t="s">
        <v>9</v>
      </c>
      <c r="E59" s="4" t="s">
        <v>63</v>
      </c>
      <c r="F59" s="5">
        <v>-41026.300000000003</v>
      </c>
    </row>
    <row r="60" spans="1:6" s="3" customFormat="1" ht="12.75" customHeight="1" x14ac:dyDescent="0.2">
      <c r="F60" s="6">
        <f>SUM($F$54:$F$59)</f>
        <v>-121082.6</v>
      </c>
    </row>
    <row r="61" spans="1:6" s="3" customFormat="1" ht="12.75" customHeight="1" outlineLevel="1" x14ac:dyDescent="0.2">
      <c r="A61" s="4" t="s">
        <v>64</v>
      </c>
      <c r="B61" s="4" t="s">
        <v>7</v>
      </c>
      <c r="C61" s="4" t="s">
        <v>8</v>
      </c>
      <c r="D61" s="4" t="s">
        <v>9</v>
      </c>
      <c r="E61" s="4" t="s">
        <v>81</v>
      </c>
      <c r="F61" s="5">
        <v>-127863</v>
      </c>
    </row>
    <row r="62" spans="1:6" s="3" customFormat="1" ht="12.75" customHeight="1" outlineLevel="1" x14ac:dyDescent="0.2">
      <c r="A62" s="4" t="s">
        <v>64</v>
      </c>
      <c r="B62" s="4" t="s">
        <v>7</v>
      </c>
      <c r="C62" s="4" t="s">
        <v>8</v>
      </c>
      <c r="D62" s="4" t="s">
        <v>9</v>
      </c>
      <c r="E62" s="4" t="s">
        <v>65</v>
      </c>
      <c r="F62" s="5">
        <v>12000.43</v>
      </c>
    </row>
    <row r="63" spans="1:6" s="3" customFormat="1" ht="12.75" customHeight="1" x14ac:dyDescent="0.2">
      <c r="F63" s="6">
        <f>SUM($F$61:$F$62)</f>
        <v>-115862.57</v>
      </c>
    </row>
    <row r="64" spans="1:6" s="3" customFormat="1" ht="12.75" customHeight="1" outlineLevel="1" x14ac:dyDescent="0.2">
      <c r="A64" s="4" t="s">
        <v>66</v>
      </c>
      <c r="B64" s="4" t="s">
        <v>59</v>
      </c>
      <c r="C64" s="4" t="s">
        <v>8</v>
      </c>
      <c r="D64" s="4" t="s">
        <v>9</v>
      </c>
      <c r="E64" s="4" t="s">
        <v>67</v>
      </c>
      <c r="F64" s="5">
        <v>-112859.88</v>
      </c>
    </row>
    <row r="65" spans="1:6" s="3" customFormat="1" ht="12.75" customHeight="1" outlineLevel="1" x14ac:dyDescent="0.2">
      <c r="A65" s="4" t="s">
        <v>66</v>
      </c>
      <c r="B65" s="4" t="s">
        <v>59</v>
      </c>
      <c r="C65" s="4" t="s">
        <v>8</v>
      </c>
      <c r="D65" s="4" t="s">
        <v>9</v>
      </c>
      <c r="E65" s="4" t="s">
        <v>43</v>
      </c>
      <c r="F65" s="5">
        <v>17016.599999999999</v>
      </c>
    </row>
    <row r="66" spans="1:6" s="3" customFormat="1" ht="12.75" customHeight="1" outlineLevel="1" x14ac:dyDescent="0.2">
      <c r="A66" s="4" t="s">
        <v>66</v>
      </c>
      <c r="B66" s="4" t="s">
        <v>7</v>
      </c>
      <c r="C66" s="4" t="s">
        <v>8</v>
      </c>
      <c r="D66" s="4" t="s">
        <v>9</v>
      </c>
      <c r="E66" s="4" t="s">
        <v>33</v>
      </c>
      <c r="F66" s="5">
        <v>-3326</v>
      </c>
    </row>
    <row r="67" spans="1:6" s="3" customFormat="1" ht="12.75" customHeight="1" outlineLevel="1" x14ac:dyDescent="0.2">
      <c r="A67" s="4" t="s">
        <v>66</v>
      </c>
      <c r="B67" s="4" t="s">
        <v>7</v>
      </c>
      <c r="C67" s="4" t="s">
        <v>8</v>
      </c>
      <c r="D67" s="4" t="s">
        <v>9</v>
      </c>
      <c r="E67" s="4" t="s">
        <v>43</v>
      </c>
      <c r="F67" s="5">
        <v>-18737.47</v>
      </c>
    </row>
    <row r="68" spans="1:6" s="3" customFormat="1" ht="12.75" customHeight="1" outlineLevel="1" x14ac:dyDescent="0.2">
      <c r="A68" s="4" t="s">
        <v>66</v>
      </c>
      <c r="B68" s="4" t="s">
        <v>68</v>
      </c>
      <c r="C68" s="4" t="s">
        <v>8</v>
      </c>
      <c r="D68" s="4" t="s">
        <v>9</v>
      </c>
      <c r="E68" s="4" t="s">
        <v>33</v>
      </c>
      <c r="F68" s="5">
        <v>-3833.83</v>
      </c>
    </row>
    <row r="69" spans="1:6" s="3" customFormat="1" ht="12.75" customHeight="1" outlineLevel="1" x14ac:dyDescent="0.2">
      <c r="A69" s="4" t="s">
        <v>66</v>
      </c>
      <c r="B69" s="4" t="s">
        <v>68</v>
      </c>
      <c r="C69" s="4" t="s">
        <v>8</v>
      </c>
      <c r="D69" s="4" t="s">
        <v>9</v>
      </c>
      <c r="E69" s="4" t="s">
        <v>69</v>
      </c>
      <c r="F69" s="5">
        <v>68389.679999999993</v>
      </c>
    </row>
    <row r="70" spans="1:6" s="3" customFormat="1" ht="12.75" customHeight="1" outlineLevel="1" x14ac:dyDescent="0.2">
      <c r="A70" s="4" t="s">
        <v>66</v>
      </c>
      <c r="B70" s="4" t="s">
        <v>50</v>
      </c>
      <c r="C70" s="4" t="s">
        <v>8</v>
      </c>
      <c r="D70" s="4" t="s">
        <v>9</v>
      </c>
      <c r="E70" s="4" t="s">
        <v>70</v>
      </c>
      <c r="F70" s="5">
        <v>-30314.959999999999</v>
      </c>
    </row>
    <row r="71" spans="1:6" s="3" customFormat="1" ht="12.75" customHeight="1" outlineLevel="1" x14ac:dyDescent="0.2">
      <c r="A71" s="4" t="s">
        <v>66</v>
      </c>
      <c r="B71" s="4" t="s">
        <v>50</v>
      </c>
      <c r="C71" s="4" t="s">
        <v>8</v>
      </c>
      <c r="D71" s="4" t="s">
        <v>9</v>
      </c>
      <c r="E71" s="4" t="s">
        <v>71</v>
      </c>
      <c r="F71" s="5">
        <v>40802</v>
      </c>
    </row>
    <row r="72" spans="1:6" s="3" customFormat="1" ht="12.75" customHeight="1" outlineLevel="1" x14ac:dyDescent="0.2">
      <c r="A72" s="4" t="s">
        <v>66</v>
      </c>
      <c r="B72" s="4" t="s">
        <v>50</v>
      </c>
      <c r="C72" s="4" t="s">
        <v>8</v>
      </c>
      <c r="D72" s="4" t="s">
        <v>9</v>
      </c>
      <c r="E72" s="4" t="s">
        <v>72</v>
      </c>
      <c r="F72" s="5">
        <v>-371700</v>
      </c>
    </row>
    <row r="73" spans="1:6" s="3" customFormat="1" ht="12.75" customHeight="1" x14ac:dyDescent="0.2">
      <c r="F73" s="6">
        <f>SUM($F$64:$F$72)</f>
        <v>-414563.86</v>
      </c>
    </row>
    <row r="74" spans="1:6" s="3" customFormat="1" ht="12.75" customHeight="1" outlineLevel="1" x14ac:dyDescent="0.2">
      <c r="A74" s="4" t="s">
        <v>73</v>
      </c>
      <c r="B74" s="4" t="s">
        <v>7</v>
      </c>
      <c r="C74" s="4" t="s">
        <v>8</v>
      </c>
      <c r="D74" s="4" t="s">
        <v>9</v>
      </c>
      <c r="E74" s="4" t="s">
        <v>74</v>
      </c>
      <c r="F74" s="5">
        <v>-181200</v>
      </c>
    </row>
    <row r="75" spans="1:6" s="3" customFormat="1" ht="12.75" customHeight="1" outlineLevel="1" x14ac:dyDescent="0.2">
      <c r="A75" s="4" t="s">
        <v>73</v>
      </c>
      <c r="B75" s="4" t="s">
        <v>7</v>
      </c>
      <c r="C75" s="4" t="s">
        <v>8</v>
      </c>
      <c r="D75" s="4" t="s">
        <v>9</v>
      </c>
      <c r="E75" s="4" t="s">
        <v>75</v>
      </c>
      <c r="F75" s="5">
        <v>-21600</v>
      </c>
    </row>
    <row r="76" spans="1:6" s="3" customFormat="1" ht="12.75" customHeight="1" outlineLevel="1" x14ac:dyDescent="0.2">
      <c r="A76" s="4" t="s">
        <v>73</v>
      </c>
      <c r="B76" s="4" t="s">
        <v>7</v>
      </c>
      <c r="C76" s="4" t="s">
        <v>8</v>
      </c>
      <c r="D76" s="4" t="s">
        <v>9</v>
      </c>
      <c r="E76" s="4" t="s">
        <v>76</v>
      </c>
      <c r="F76" s="5">
        <v>-22055</v>
      </c>
    </row>
    <row r="77" spans="1:6" s="3" customFormat="1" ht="12.75" customHeight="1" outlineLevel="1" x14ac:dyDescent="0.2">
      <c r="A77" s="4" t="s">
        <v>73</v>
      </c>
      <c r="B77" s="4" t="s">
        <v>7</v>
      </c>
      <c r="C77" s="4" t="s">
        <v>8</v>
      </c>
      <c r="D77" s="4" t="s">
        <v>9</v>
      </c>
      <c r="E77" s="4" t="s">
        <v>77</v>
      </c>
      <c r="F77" s="5">
        <v>72278</v>
      </c>
    </row>
    <row r="78" spans="1:6" s="3" customFormat="1" ht="12.75" customHeight="1" outlineLevel="1" x14ac:dyDescent="0.2">
      <c r="A78" s="4" t="s">
        <v>73</v>
      </c>
      <c r="B78" s="4" t="s">
        <v>30</v>
      </c>
      <c r="C78" s="4" t="s">
        <v>8</v>
      </c>
      <c r="D78" s="4" t="s">
        <v>9</v>
      </c>
      <c r="E78" s="4" t="s">
        <v>78</v>
      </c>
      <c r="F78" s="5">
        <v>271869</v>
      </c>
    </row>
    <row r="79" spans="1:6" s="3" customFormat="1" ht="12.75" customHeight="1" x14ac:dyDescent="0.2">
      <c r="F79" s="6">
        <f>SUM($F$74:$F$78)</f>
        <v>119292</v>
      </c>
    </row>
    <row r="80" spans="1:6" s="3" customFormat="1" ht="12.75" customHeight="1" x14ac:dyDescent="0.15"/>
    <row r="81" spans="1:6" s="3" customFormat="1" ht="11.25" x14ac:dyDescent="0.2">
      <c r="A81" s="4" t="s">
        <v>79</v>
      </c>
      <c r="B81" s="4" t="s">
        <v>68</v>
      </c>
      <c r="C81" s="4" t="s">
        <v>8</v>
      </c>
      <c r="D81" s="4" t="s">
        <v>9</v>
      </c>
      <c r="E81" s="4" t="s">
        <v>80</v>
      </c>
      <c r="F81" s="9">
        <v>-5634</v>
      </c>
    </row>
    <row r="82" spans="1:6" s="3" customFormat="1" ht="11.25" x14ac:dyDescent="0.2">
      <c r="A82" s="4" t="s">
        <v>79</v>
      </c>
      <c r="B82" s="4" t="s">
        <v>7</v>
      </c>
      <c r="C82" s="4" t="s">
        <v>8</v>
      </c>
      <c r="D82" s="4" t="s">
        <v>9</v>
      </c>
      <c r="E82" s="4" t="s">
        <v>83</v>
      </c>
      <c r="F82" s="9">
        <v>75036</v>
      </c>
    </row>
    <row r="83" spans="1:6" s="3" customFormat="1" ht="11.25" x14ac:dyDescent="0.2">
      <c r="A83" s="4" t="s">
        <v>79</v>
      </c>
      <c r="B83" s="4" t="s">
        <v>7</v>
      </c>
      <c r="C83" s="4" t="s">
        <v>8</v>
      </c>
      <c r="D83" s="4" t="s">
        <v>9</v>
      </c>
      <c r="E83" s="4" t="s">
        <v>80</v>
      </c>
      <c r="F83" s="10">
        <v>-2361</v>
      </c>
    </row>
    <row r="84" spans="1:6" s="3" customFormat="1" ht="11.25" x14ac:dyDescent="0.2">
      <c r="A84" s="4"/>
      <c r="B84" s="4"/>
      <c r="C84" s="4"/>
      <c r="D84" s="4"/>
      <c r="E84" s="7"/>
      <c r="F84" s="8">
        <f>SUM(F81:F83)</f>
        <v>67041</v>
      </c>
    </row>
    <row r="85" spans="1:6" s="3" customFormat="1" ht="10.5" x14ac:dyDescent="0.15"/>
  </sheetData>
  <mergeCells count="1">
    <mergeCell ref="A1:F1"/>
  </mergeCells>
  <pageMargins left="0.75" right="0.75" top="1" bottom="1" header="0.5" footer="0.5"/>
  <pageSetup scale="5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2001-01-25T16:40:40Z</cp:lastPrinted>
  <dcterms:created xsi:type="dcterms:W3CDTF">2023-09-15T14:46:07Z</dcterms:created>
  <dcterms:modified xsi:type="dcterms:W3CDTF">2023-09-15T14:46:07Z</dcterms:modified>
</cp:coreProperties>
</file>