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06086CA-864A-4D5A-992D-3C4E58BEB22E}" xr6:coauthVersionLast="47" xr6:coauthVersionMax="47" xr10:uidLastSave="{00000000-0000-0000-0000-000000000000}"/>
  <bookViews>
    <workbookView xWindow="-120" yWindow="-120" windowWidth="38640" windowHeight="15720" activeTab="4"/>
  </bookViews>
  <sheets>
    <sheet name="Index MTM" sheetId="5" r:id="rId1"/>
    <sheet name="Notional" sheetId="6" r:id="rId2"/>
    <sheet name="P7 MTM" sheetId="4" r:id="rId3"/>
    <sheet name="TransportFee" sheetId="7" r:id="rId4"/>
    <sheet name="Summary" sheetId="1" r:id="rId5"/>
    <sheet name="P7Unwind" sheetId="2" r:id="rId6"/>
    <sheet name="IndexUnwind" sheetId="3" r:id="rId7"/>
  </sheets>
  <externalReferences>
    <externalReference r:id="rId8"/>
    <externalReference r:id="rId9"/>
  </externalReferences>
  <calcPr calcId="92512" calcMode="manual"/>
  <pivotCaches>
    <pivotCache cacheId="0" r:id="rId10"/>
    <pivotCache cacheId="1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K3" i="5"/>
  <c r="L3" i="5"/>
  <c r="F3" i="3"/>
  <c r="K3" i="3"/>
  <c r="L3" i="3"/>
  <c r="D7" i="6"/>
  <c r="H7" i="6"/>
  <c r="C8" i="6"/>
  <c r="D8" i="6"/>
  <c r="D9" i="6"/>
  <c r="H9" i="6"/>
  <c r="D10" i="6"/>
  <c r="H10" i="6"/>
  <c r="D11" i="6"/>
  <c r="H11" i="6"/>
  <c r="D12" i="6"/>
  <c r="H12" i="6"/>
  <c r="D13" i="6"/>
  <c r="H13" i="6"/>
  <c r="D14" i="6"/>
  <c r="H14" i="6"/>
  <c r="D15" i="6"/>
  <c r="H15" i="6"/>
  <c r="D16" i="6"/>
  <c r="H16" i="6"/>
  <c r="D17" i="6"/>
  <c r="H17" i="6"/>
  <c r="D18" i="6"/>
  <c r="H18" i="6"/>
  <c r="D19" i="6"/>
  <c r="H19" i="6"/>
  <c r="D20" i="6"/>
  <c r="H20" i="6"/>
  <c r="D21" i="6"/>
  <c r="H21" i="6"/>
  <c r="D22" i="6"/>
  <c r="H22" i="6"/>
  <c r="D23" i="6"/>
  <c r="H23" i="6"/>
  <c r="D24" i="6"/>
  <c r="H24" i="6"/>
  <c r="D25" i="6"/>
  <c r="H25" i="6"/>
  <c r="D26" i="6"/>
  <c r="H26" i="6"/>
  <c r="D27" i="6"/>
  <c r="H27" i="6"/>
  <c r="D28" i="6"/>
  <c r="H28" i="6"/>
  <c r="D29" i="6"/>
  <c r="H29" i="6"/>
  <c r="D30" i="6"/>
  <c r="H30" i="6"/>
  <c r="D31" i="6"/>
  <c r="H31" i="6"/>
  <c r="D32" i="6"/>
  <c r="H32" i="6"/>
  <c r="D33" i="6"/>
  <c r="H33" i="6"/>
  <c r="D34" i="6"/>
  <c r="H34" i="6"/>
  <c r="D35" i="6"/>
  <c r="H35" i="6"/>
  <c r="D36" i="6"/>
  <c r="H36" i="6"/>
  <c r="D37" i="6"/>
  <c r="H37" i="6"/>
  <c r="D38" i="6"/>
  <c r="H38" i="6"/>
  <c r="D39" i="6"/>
  <c r="H39" i="6"/>
  <c r="D40" i="6"/>
  <c r="H40" i="6"/>
  <c r="D41" i="6"/>
  <c r="H41" i="6"/>
  <c r="D42" i="6"/>
  <c r="H42" i="6"/>
  <c r="D43" i="6"/>
  <c r="H43" i="6"/>
  <c r="D44" i="6"/>
  <c r="H44" i="6"/>
  <c r="D45" i="6"/>
  <c r="H45" i="6"/>
  <c r="D46" i="6"/>
  <c r="H46" i="6"/>
  <c r="D47" i="6"/>
  <c r="H47" i="6"/>
  <c r="D48" i="6"/>
  <c r="H48" i="6"/>
  <c r="D49" i="6"/>
  <c r="H49" i="6"/>
  <c r="D50" i="6"/>
  <c r="H50" i="6"/>
  <c r="D51" i="6"/>
  <c r="H51" i="6"/>
  <c r="D52" i="6"/>
  <c r="H52" i="6"/>
  <c r="D53" i="6"/>
  <c r="H53" i="6"/>
  <c r="D54" i="6"/>
  <c r="H54" i="6"/>
  <c r="D55" i="6"/>
  <c r="H55" i="6"/>
  <c r="D56" i="6"/>
  <c r="H56" i="6"/>
  <c r="D57" i="6"/>
  <c r="H57" i="6"/>
  <c r="D58" i="6"/>
  <c r="H58" i="6"/>
  <c r="D59" i="6"/>
  <c r="H59" i="6"/>
  <c r="D60" i="6"/>
  <c r="H60" i="6"/>
  <c r="D61" i="6"/>
  <c r="H61" i="6"/>
  <c r="D62" i="6"/>
  <c r="H62" i="6"/>
  <c r="D63" i="6"/>
  <c r="H63" i="6"/>
  <c r="D64" i="6"/>
  <c r="H64" i="6"/>
  <c r="D65" i="6"/>
  <c r="H65" i="6"/>
  <c r="D66" i="6"/>
  <c r="H66" i="6"/>
  <c r="D67" i="6"/>
  <c r="H67" i="6"/>
  <c r="D68" i="6"/>
  <c r="H68" i="6"/>
  <c r="D69" i="6"/>
  <c r="H69" i="6"/>
  <c r="D70" i="6"/>
  <c r="H70" i="6"/>
  <c r="D71" i="6"/>
  <c r="H71" i="6"/>
  <c r="D72" i="6"/>
  <c r="H72" i="6"/>
  <c r="D73" i="6"/>
  <c r="H73" i="6"/>
  <c r="D74" i="6"/>
  <c r="H74" i="6"/>
  <c r="D75" i="6"/>
  <c r="H75" i="6"/>
  <c r="D76" i="6"/>
  <c r="H76" i="6"/>
  <c r="D77" i="6"/>
  <c r="H77" i="6"/>
  <c r="D78" i="6"/>
  <c r="H78" i="6"/>
  <c r="D79" i="6"/>
  <c r="H79" i="6"/>
  <c r="D80" i="6"/>
  <c r="H80" i="6"/>
  <c r="D81" i="6"/>
  <c r="H81" i="6"/>
  <c r="D82" i="6"/>
  <c r="H82" i="6"/>
  <c r="D83" i="6"/>
  <c r="H83" i="6"/>
  <c r="D84" i="6"/>
  <c r="H84" i="6"/>
  <c r="D85" i="6"/>
  <c r="H85" i="6"/>
  <c r="D86" i="6"/>
  <c r="H86" i="6"/>
  <c r="D87" i="6"/>
  <c r="H87" i="6"/>
  <c r="D88" i="6"/>
  <c r="H88" i="6"/>
  <c r="D89" i="6"/>
  <c r="H89" i="6"/>
  <c r="D90" i="6"/>
  <c r="H90" i="6"/>
  <c r="D91" i="6"/>
  <c r="H91" i="6"/>
  <c r="D92" i="6"/>
  <c r="H92" i="6"/>
  <c r="D93" i="6"/>
  <c r="H93" i="6"/>
  <c r="D94" i="6"/>
  <c r="H94" i="6"/>
  <c r="D95" i="6"/>
  <c r="H95" i="6"/>
  <c r="D96" i="6"/>
  <c r="H96" i="6"/>
  <c r="D97" i="6"/>
  <c r="H97" i="6"/>
  <c r="D98" i="6"/>
  <c r="H98" i="6"/>
  <c r="D99" i="6"/>
  <c r="H99" i="6"/>
  <c r="D100" i="6"/>
  <c r="H100" i="6"/>
  <c r="D101" i="6"/>
  <c r="H101" i="6"/>
  <c r="D102" i="6"/>
  <c r="H102" i="6"/>
  <c r="D103" i="6"/>
  <c r="H103" i="6"/>
  <c r="D104" i="6"/>
  <c r="H104" i="6"/>
  <c r="D105" i="6"/>
  <c r="H105" i="6"/>
  <c r="D106" i="6"/>
  <c r="H106" i="6"/>
  <c r="D107" i="6"/>
  <c r="H107" i="6"/>
  <c r="D108" i="6"/>
  <c r="H108" i="6"/>
  <c r="D109" i="6"/>
  <c r="H109" i="6"/>
  <c r="D110" i="6"/>
  <c r="H110" i="6"/>
  <c r="D111" i="6"/>
  <c r="H111" i="6"/>
  <c r="D112" i="6"/>
  <c r="H112" i="6"/>
  <c r="D113" i="6"/>
  <c r="H113" i="6"/>
  <c r="D114" i="6"/>
  <c r="H114" i="6"/>
  <c r="D115" i="6"/>
  <c r="H115" i="6"/>
  <c r="D116" i="6"/>
  <c r="H116" i="6"/>
  <c r="D117" i="6"/>
  <c r="H117" i="6"/>
  <c r="D118" i="6"/>
  <c r="H118" i="6"/>
  <c r="D119" i="6"/>
  <c r="H119" i="6"/>
  <c r="D120" i="6"/>
  <c r="H120" i="6"/>
  <c r="D121" i="6"/>
  <c r="H121" i="6"/>
  <c r="D122" i="6"/>
  <c r="H122" i="6"/>
  <c r="D123" i="6"/>
  <c r="H123" i="6"/>
  <c r="D124" i="6"/>
  <c r="H124" i="6"/>
  <c r="D125" i="6"/>
  <c r="H125" i="6"/>
  <c r="D126" i="6"/>
  <c r="H126" i="6"/>
  <c r="D127" i="6"/>
  <c r="H127" i="6"/>
  <c r="D128" i="6"/>
  <c r="H128" i="6"/>
  <c r="D129" i="6"/>
  <c r="H129" i="6"/>
  <c r="D130" i="6"/>
  <c r="H130" i="6"/>
  <c r="D131" i="6"/>
  <c r="H131" i="6"/>
  <c r="D132" i="6"/>
  <c r="H132" i="6"/>
  <c r="D133" i="6"/>
  <c r="H133" i="6"/>
  <c r="D134" i="6"/>
  <c r="H134" i="6"/>
  <c r="D135" i="6"/>
  <c r="H135" i="6"/>
  <c r="D136" i="6"/>
  <c r="H136" i="6"/>
  <c r="D137" i="6"/>
  <c r="H137" i="6"/>
  <c r="D138" i="6"/>
  <c r="H138" i="6"/>
  <c r="D139" i="6"/>
  <c r="H139" i="6"/>
  <c r="D140" i="6"/>
  <c r="H140" i="6"/>
  <c r="D141" i="6"/>
  <c r="H141" i="6"/>
  <c r="D142" i="6"/>
  <c r="H142" i="6"/>
  <c r="D143" i="6"/>
  <c r="H143" i="6"/>
  <c r="D144" i="6"/>
  <c r="H144" i="6"/>
  <c r="D145" i="6"/>
  <c r="H145" i="6"/>
  <c r="D146" i="6"/>
  <c r="H146" i="6"/>
  <c r="D147" i="6"/>
  <c r="H147" i="6"/>
  <c r="D148" i="6"/>
  <c r="H148" i="6"/>
  <c r="D149" i="6"/>
  <c r="H149" i="6"/>
  <c r="D150" i="6"/>
  <c r="H150" i="6"/>
  <c r="D151" i="6"/>
  <c r="H151" i="6"/>
  <c r="D152" i="6"/>
  <c r="H152" i="6"/>
  <c r="D153" i="6"/>
  <c r="H153" i="6"/>
  <c r="D154" i="6"/>
  <c r="H154" i="6"/>
  <c r="D155" i="6"/>
  <c r="H155" i="6"/>
  <c r="D156" i="6"/>
  <c r="H156" i="6"/>
  <c r="D157" i="6"/>
  <c r="H157" i="6"/>
  <c r="D158" i="6"/>
  <c r="H158" i="6"/>
  <c r="D159" i="6"/>
  <c r="H159" i="6"/>
  <c r="D160" i="6"/>
  <c r="H160" i="6"/>
  <c r="D161" i="6"/>
  <c r="H161" i="6"/>
  <c r="D162" i="6"/>
  <c r="H162" i="6"/>
  <c r="D163" i="6"/>
  <c r="H163" i="6"/>
  <c r="D164" i="6"/>
  <c r="H164" i="6"/>
  <c r="D165" i="6"/>
  <c r="H165" i="6"/>
  <c r="D166" i="6"/>
  <c r="H166" i="6"/>
  <c r="D167" i="6"/>
  <c r="H167" i="6"/>
  <c r="D168" i="6"/>
  <c r="H168" i="6"/>
  <c r="D169" i="6"/>
  <c r="H169" i="6"/>
  <c r="H170" i="6"/>
  <c r="F3" i="4"/>
  <c r="K3" i="4"/>
  <c r="L3" i="4"/>
  <c r="M3" i="4"/>
  <c r="M6" i="4"/>
  <c r="N6" i="4"/>
  <c r="M7" i="4"/>
  <c r="N7" i="4"/>
  <c r="M8" i="4"/>
  <c r="N8" i="4"/>
  <c r="M9" i="4"/>
  <c r="N9" i="4"/>
  <c r="M10" i="4"/>
  <c r="N10" i="4"/>
  <c r="M11" i="4"/>
  <c r="N11" i="4"/>
  <c r="M12" i="4"/>
  <c r="N12" i="4"/>
  <c r="M13" i="4"/>
  <c r="N13" i="4"/>
  <c r="M14" i="4"/>
  <c r="N14" i="4"/>
  <c r="M15" i="4"/>
  <c r="N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M26" i="4"/>
  <c r="N26" i="4"/>
  <c r="M27" i="4"/>
  <c r="N27" i="4"/>
  <c r="M28" i="4"/>
  <c r="N28" i="4"/>
  <c r="M29" i="4"/>
  <c r="N29" i="4"/>
  <c r="M30" i="4"/>
  <c r="N30" i="4"/>
  <c r="M31" i="4"/>
  <c r="N31" i="4"/>
  <c r="M32" i="4"/>
  <c r="N32" i="4"/>
  <c r="M33" i="4"/>
  <c r="N33" i="4"/>
  <c r="M34" i="4"/>
  <c r="N34" i="4"/>
  <c r="M35" i="4"/>
  <c r="N35" i="4"/>
  <c r="M36" i="4"/>
  <c r="N36" i="4"/>
  <c r="M37" i="4"/>
  <c r="N37" i="4"/>
  <c r="M38" i="4"/>
  <c r="N38" i="4"/>
  <c r="M39" i="4"/>
  <c r="N39" i="4"/>
  <c r="M40" i="4"/>
  <c r="N40" i="4"/>
  <c r="M41" i="4"/>
  <c r="N41" i="4"/>
  <c r="M42" i="4"/>
  <c r="N42" i="4"/>
  <c r="M43" i="4"/>
  <c r="N43" i="4"/>
  <c r="M44" i="4"/>
  <c r="N44" i="4"/>
  <c r="M45" i="4"/>
  <c r="N45" i="4"/>
  <c r="M46" i="4"/>
  <c r="N46" i="4"/>
  <c r="M47" i="4"/>
  <c r="N47" i="4"/>
  <c r="M48" i="4"/>
  <c r="N48" i="4"/>
  <c r="M49" i="4"/>
  <c r="N49" i="4"/>
  <c r="M50" i="4"/>
  <c r="N50" i="4"/>
  <c r="M51" i="4"/>
  <c r="N51" i="4"/>
  <c r="M52" i="4"/>
  <c r="N52" i="4"/>
  <c r="M53" i="4"/>
  <c r="N53" i="4"/>
  <c r="M54" i="4"/>
  <c r="N54" i="4"/>
  <c r="M55" i="4"/>
  <c r="N55" i="4"/>
  <c r="M56" i="4"/>
  <c r="N56" i="4"/>
  <c r="M57" i="4"/>
  <c r="N57" i="4"/>
  <c r="M58" i="4"/>
  <c r="N58" i="4"/>
  <c r="M59" i="4"/>
  <c r="N59" i="4"/>
  <c r="M60" i="4"/>
  <c r="N60" i="4"/>
  <c r="M61" i="4"/>
  <c r="N61" i="4"/>
  <c r="M62" i="4"/>
  <c r="N62" i="4"/>
  <c r="M63" i="4"/>
  <c r="N63" i="4"/>
  <c r="M64" i="4"/>
  <c r="N64" i="4"/>
  <c r="M65" i="4"/>
  <c r="N65" i="4"/>
  <c r="M66" i="4"/>
  <c r="N66" i="4"/>
  <c r="M67" i="4"/>
  <c r="N67" i="4"/>
  <c r="M68" i="4"/>
  <c r="N68" i="4"/>
  <c r="M69" i="4"/>
  <c r="N69" i="4"/>
  <c r="M70" i="4"/>
  <c r="N70" i="4"/>
  <c r="M71" i="4"/>
  <c r="N71" i="4"/>
  <c r="M72" i="4"/>
  <c r="N72" i="4"/>
  <c r="M73" i="4"/>
  <c r="N73" i="4"/>
  <c r="M74" i="4"/>
  <c r="N74" i="4"/>
  <c r="M75" i="4"/>
  <c r="N75" i="4"/>
  <c r="M76" i="4"/>
  <c r="N76" i="4"/>
  <c r="M77" i="4"/>
  <c r="N77" i="4"/>
  <c r="M78" i="4"/>
  <c r="N78" i="4"/>
  <c r="M79" i="4"/>
  <c r="N79" i="4"/>
  <c r="M80" i="4"/>
  <c r="N80" i="4"/>
  <c r="M81" i="4"/>
  <c r="N81" i="4"/>
  <c r="M82" i="4"/>
  <c r="N82" i="4"/>
  <c r="M83" i="4"/>
  <c r="N83" i="4"/>
  <c r="M84" i="4"/>
  <c r="N84" i="4"/>
  <c r="M85" i="4"/>
  <c r="N85" i="4"/>
  <c r="M86" i="4"/>
  <c r="N86" i="4"/>
  <c r="M87" i="4"/>
  <c r="N87" i="4"/>
  <c r="M88" i="4"/>
  <c r="N88" i="4"/>
  <c r="M89" i="4"/>
  <c r="N89" i="4"/>
  <c r="M90" i="4"/>
  <c r="N90" i="4"/>
  <c r="M91" i="4"/>
  <c r="N91" i="4"/>
  <c r="M92" i="4"/>
  <c r="N92" i="4"/>
  <c r="M93" i="4"/>
  <c r="N93" i="4"/>
  <c r="M94" i="4"/>
  <c r="N94" i="4"/>
  <c r="M95" i="4"/>
  <c r="N95" i="4"/>
  <c r="M96" i="4"/>
  <c r="N96" i="4"/>
  <c r="M97" i="4"/>
  <c r="N97" i="4"/>
  <c r="M98" i="4"/>
  <c r="N98" i="4"/>
  <c r="M99" i="4"/>
  <c r="N99" i="4"/>
  <c r="M100" i="4"/>
  <c r="N100" i="4"/>
  <c r="M101" i="4"/>
  <c r="N101" i="4"/>
  <c r="M102" i="4"/>
  <c r="N102" i="4"/>
  <c r="M103" i="4"/>
  <c r="N103" i="4"/>
  <c r="M104" i="4"/>
  <c r="N104" i="4"/>
  <c r="M105" i="4"/>
  <c r="N105" i="4"/>
  <c r="M106" i="4"/>
  <c r="N106" i="4"/>
  <c r="M107" i="4"/>
  <c r="N107" i="4"/>
  <c r="M108" i="4"/>
  <c r="N108" i="4"/>
  <c r="M109" i="4"/>
  <c r="N109" i="4"/>
  <c r="M110" i="4"/>
  <c r="N110" i="4"/>
  <c r="M111" i="4"/>
  <c r="N111" i="4"/>
  <c r="M112" i="4"/>
  <c r="N112" i="4"/>
  <c r="M113" i="4"/>
  <c r="N113" i="4"/>
  <c r="M114" i="4"/>
  <c r="N114" i="4"/>
  <c r="M115" i="4"/>
  <c r="N115" i="4"/>
  <c r="M116" i="4"/>
  <c r="N116" i="4"/>
  <c r="M117" i="4"/>
  <c r="N117" i="4"/>
  <c r="M118" i="4"/>
  <c r="N118" i="4"/>
  <c r="M119" i="4"/>
  <c r="N119" i="4"/>
  <c r="M120" i="4"/>
  <c r="N120" i="4"/>
  <c r="M121" i="4"/>
  <c r="N121" i="4"/>
  <c r="M122" i="4"/>
  <c r="N122" i="4"/>
  <c r="M123" i="4"/>
  <c r="N123" i="4"/>
  <c r="M124" i="4"/>
  <c r="N124" i="4"/>
  <c r="M125" i="4"/>
  <c r="N125" i="4"/>
  <c r="M126" i="4"/>
  <c r="N126" i="4"/>
  <c r="M127" i="4"/>
  <c r="N127" i="4"/>
  <c r="M128" i="4"/>
  <c r="N128" i="4"/>
  <c r="M129" i="4"/>
  <c r="N129" i="4"/>
  <c r="M130" i="4"/>
  <c r="N130" i="4"/>
  <c r="M131" i="4"/>
  <c r="N131" i="4"/>
  <c r="M132" i="4"/>
  <c r="N132" i="4"/>
  <c r="M133" i="4"/>
  <c r="N133" i="4"/>
  <c r="M134" i="4"/>
  <c r="N134" i="4"/>
  <c r="M135" i="4"/>
  <c r="N135" i="4"/>
  <c r="M136" i="4"/>
  <c r="N136" i="4"/>
  <c r="M137" i="4"/>
  <c r="N137" i="4"/>
  <c r="M138" i="4"/>
  <c r="N138" i="4"/>
  <c r="M139" i="4"/>
  <c r="N139" i="4"/>
  <c r="M140" i="4"/>
  <c r="N140" i="4"/>
  <c r="M141" i="4"/>
  <c r="N141" i="4"/>
  <c r="M142" i="4"/>
  <c r="N142" i="4"/>
  <c r="M143" i="4"/>
  <c r="N143" i="4"/>
  <c r="M144" i="4"/>
  <c r="N144" i="4"/>
  <c r="M145" i="4"/>
  <c r="N145" i="4"/>
  <c r="M146" i="4"/>
  <c r="N146" i="4"/>
  <c r="M147" i="4"/>
  <c r="N147" i="4"/>
  <c r="M148" i="4"/>
  <c r="N148" i="4"/>
  <c r="M149" i="4"/>
  <c r="N149" i="4"/>
  <c r="M150" i="4"/>
  <c r="N150" i="4"/>
  <c r="M151" i="4"/>
  <c r="N151" i="4"/>
  <c r="M152" i="4"/>
  <c r="N152" i="4"/>
  <c r="M153" i="4"/>
  <c r="N153" i="4"/>
  <c r="M154" i="4"/>
  <c r="N154" i="4"/>
  <c r="M155" i="4"/>
  <c r="N155" i="4"/>
  <c r="M156" i="4"/>
  <c r="N156" i="4"/>
  <c r="M157" i="4"/>
  <c r="N157" i="4"/>
  <c r="M158" i="4"/>
  <c r="N158" i="4"/>
  <c r="M159" i="4"/>
  <c r="N159" i="4"/>
  <c r="M160" i="4"/>
  <c r="N160" i="4"/>
  <c r="M161" i="4"/>
  <c r="N161" i="4"/>
  <c r="M162" i="4"/>
  <c r="N162" i="4"/>
  <c r="M163" i="4"/>
  <c r="N163" i="4"/>
  <c r="M164" i="4"/>
  <c r="N164" i="4"/>
  <c r="M165" i="4"/>
  <c r="N165" i="4"/>
  <c r="M166" i="4"/>
  <c r="N166" i="4"/>
  <c r="M167" i="4"/>
  <c r="N167" i="4"/>
  <c r="M168" i="4"/>
  <c r="N168" i="4"/>
  <c r="M169" i="4"/>
  <c r="N169" i="4"/>
  <c r="M170" i="4"/>
  <c r="N170" i="4"/>
  <c r="M171" i="4"/>
  <c r="N171" i="4"/>
  <c r="M172" i="4"/>
  <c r="N172" i="4"/>
  <c r="M173" i="4"/>
  <c r="N173" i="4"/>
  <c r="M174" i="4"/>
  <c r="N174" i="4"/>
  <c r="M175" i="4"/>
  <c r="N175" i="4"/>
  <c r="M176" i="4"/>
  <c r="N176" i="4"/>
  <c r="M177" i="4"/>
  <c r="N177" i="4"/>
  <c r="M178" i="4"/>
  <c r="N178" i="4"/>
  <c r="M179" i="4"/>
  <c r="N179" i="4"/>
  <c r="M180" i="4"/>
  <c r="N180" i="4"/>
  <c r="M181" i="4"/>
  <c r="N181" i="4"/>
  <c r="M182" i="4"/>
  <c r="N182" i="4"/>
  <c r="M183" i="4"/>
  <c r="N183" i="4"/>
  <c r="M184" i="4"/>
  <c r="N184" i="4"/>
  <c r="M185" i="4"/>
  <c r="N185" i="4"/>
  <c r="M186" i="4"/>
  <c r="N186" i="4"/>
  <c r="M187" i="4"/>
  <c r="N187" i="4"/>
  <c r="M188" i="4"/>
  <c r="N188" i="4"/>
  <c r="M189" i="4"/>
  <c r="N189" i="4"/>
  <c r="M190" i="4"/>
  <c r="N190" i="4"/>
  <c r="M191" i="4"/>
  <c r="N191" i="4"/>
  <c r="M192" i="4"/>
  <c r="N192" i="4"/>
  <c r="M193" i="4"/>
  <c r="N193" i="4"/>
  <c r="M194" i="4"/>
  <c r="N194" i="4"/>
  <c r="M195" i="4"/>
  <c r="N195" i="4"/>
  <c r="M196" i="4"/>
  <c r="N196" i="4"/>
  <c r="M197" i="4"/>
  <c r="N197" i="4"/>
  <c r="M198" i="4"/>
  <c r="N198" i="4"/>
  <c r="M199" i="4"/>
  <c r="N199" i="4"/>
  <c r="M200" i="4"/>
  <c r="N200" i="4"/>
  <c r="M201" i="4"/>
  <c r="N201" i="4"/>
  <c r="M202" i="4"/>
  <c r="N202" i="4"/>
  <c r="M203" i="4"/>
  <c r="N203" i="4"/>
  <c r="M204" i="4"/>
  <c r="N204" i="4"/>
  <c r="M205" i="4"/>
  <c r="N205" i="4"/>
  <c r="M206" i="4"/>
  <c r="N206" i="4"/>
  <c r="M207" i="4"/>
  <c r="N207" i="4"/>
  <c r="M208" i="4"/>
  <c r="N208" i="4"/>
  <c r="M209" i="4"/>
  <c r="N209" i="4"/>
  <c r="M210" i="4"/>
  <c r="N210" i="4"/>
  <c r="M211" i="4"/>
  <c r="N211" i="4"/>
  <c r="M212" i="4"/>
  <c r="N212" i="4"/>
  <c r="M213" i="4"/>
  <c r="N213" i="4"/>
  <c r="M214" i="4"/>
  <c r="N214" i="4"/>
  <c r="M215" i="4"/>
  <c r="N215" i="4"/>
  <c r="M216" i="4"/>
  <c r="N216" i="4"/>
  <c r="M217" i="4"/>
  <c r="N217" i="4"/>
  <c r="M218" i="4"/>
  <c r="N218" i="4"/>
  <c r="M219" i="4"/>
  <c r="N219" i="4"/>
  <c r="M220" i="4"/>
  <c r="N220" i="4"/>
  <c r="M221" i="4"/>
  <c r="N221" i="4"/>
  <c r="M222" i="4"/>
  <c r="N222" i="4"/>
  <c r="M223" i="4"/>
  <c r="N223" i="4"/>
  <c r="M224" i="4"/>
  <c r="N224" i="4"/>
  <c r="M225" i="4"/>
  <c r="N225" i="4"/>
  <c r="M226" i="4"/>
  <c r="N226" i="4"/>
  <c r="M227" i="4"/>
  <c r="N227" i="4"/>
  <c r="M228" i="4"/>
  <c r="N228" i="4"/>
  <c r="M229" i="4"/>
  <c r="N229" i="4"/>
  <c r="M230" i="4"/>
  <c r="N230" i="4"/>
  <c r="M231" i="4"/>
  <c r="N231" i="4"/>
  <c r="M232" i="4"/>
  <c r="N232" i="4"/>
  <c r="M233" i="4"/>
  <c r="N233" i="4"/>
  <c r="M234" i="4"/>
  <c r="N234" i="4"/>
  <c r="M235" i="4"/>
  <c r="N235" i="4"/>
  <c r="M236" i="4"/>
  <c r="N236" i="4"/>
  <c r="M237" i="4"/>
  <c r="N237" i="4"/>
  <c r="M238" i="4"/>
  <c r="N238" i="4"/>
  <c r="M239" i="4"/>
  <c r="N239" i="4"/>
  <c r="M240" i="4"/>
  <c r="N240" i="4"/>
  <c r="M241" i="4"/>
  <c r="N241" i="4"/>
  <c r="M242" i="4"/>
  <c r="N242" i="4"/>
  <c r="M243" i="4"/>
  <c r="N243" i="4"/>
  <c r="M244" i="4"/>
  <c r="N244" i="4"/>
  <c r="M245" i="4"/>
  <c r="N245" i="4"/>
  <c r="M246" i="4"/>
  <c r="N246" i="4"/>
  <c r="M247" i="4"/>
  <c r="N247" i="4"/>
  <c r="M248" i="4"/>
  <c r="N248" i="4"/>
  <c r="M249" i="4"/>
  <c r="N249" i="4"/>
  <c r="M250" i="4"/>
  <c r="N250" i="4"/>
  <c r="M251" i="4"/>
  <c r="N251" i="4"/>
  <c r="M252" i="4"/>
  <c r="N252" i="4"/>
  <c r="M253" i="4"/>
  <c r="N253" i="4"/>
  <c r="M254" i="4"/>
  <c r="N254" i="4"/>
  <c r="M255" i="4"/>
  <c r="N255" i="4"/>
  <c r="M256" i="4"/>
  <c r="N256" i="4"/>
  <c r="M257" i="4"/>
  <c r="N257" i="4"/>
  <c r="M258" i="4"/>
  <c r="N258" i="4"/>
  <c r="M259" i="4"/>
  <c r="N259" i="4"/>
  <c r="M260" i="4"/>
  <c r="N260" i="4"/>
  <c r="M261" i="4"/>
  <c r="N261" i="4"/>
  <c r="M262" i="4"/>
  <c r="N262" i="4"/>
  <c r="M263" i="4"/>
  <c r="N263" i="4"/>
  <c r="M264" i="4"/>
  <c r="N264" i="4"/>
  <c r="M265" i="4"/>
  <c r="N265" i="4"/>
  <c r="M266" i="4"/>
  <c r="N266" i="4"/>
  <c r="M267" i="4"/>
  <c r="N267" i="4"/>
  <c r="M268" i="4"/>
  <c r="N268" i="4"/>
  <c r="M269" i="4"/>
  <c r="N269" i="4"/>
  <c r="M270" i="4"/>
  <c r="N270" i="4"/>
  <c r="M271" i="4"/>
  <c r="N271" i="4"/>
  <c r="M272" i="4"/>
  <c r="N272" i="4"/>
  <c r="M273" i="4"/>
  <c r="N273" i="4"/>
  <c r="M274" i="4"/>
  <c r="N274" i="4"/>
  <c r="M275" i="4"/>
  <c r="N275" i="4"/>
  <c r="M276" i="4"/>
  <c r="N276" i="4"/>
  <c r="M277" i="4"/>
  <c r="N277" i="4"/>
  <c r="M278" i="4"/>
  <c r="N278" i="4"/>
  <c r="M279" i="4"/>
  <c r="N279" i="4"/>
  <c r="M280" i="4"/>
  <c r="N280" i="4"/>
  <c r="M281" i="4"/>
  <c r="N281" i="4"/>
  <c r="M282" i="4"/>
  <c r="N282" i="4"/>
  <c r="M283" i="4"/>
  <c r="N283" i="4"/>
  <c r="M284" i="4"/>
  <c r="N284" i="4"/>
  <c r="M285" i="4"/>
  <c r="N285" i="4"/>
  <c r="M286" i="4"/>
  <c r="N286" i="4"/>
  <c r="M287" i="4"/>
  <c r="N287" i="4"/>
  <c r="M288" i="4"/>
  <c r="N288" i="4"/>
  <c r="M289" i="4"/>
  <c r="N289" i="4"/>
  <c r="M290" i="4"/>
  <c r="N290" i="4"/>
  <c r="M291" i="4"/>
  <c r="N291" i="4"/>
  <c r="M292" i="4"/>
  <c r="N292" i="4"/>
  <c r="M293" i="4"/>
  <c r="N293" i="4"/>
  <c r="M294" i="4"/>
  <c r="N294" i="4"/>
  <c r="M295" i="4"/>
  <c r="N295" i="4"/>
  <c r="M296" i="4"/>
  <c r="N296" i="4"/>
  <c r="M297" i="4"/>
  <c r="N297" i="4"/>
  <c r="M298" i="4"/>
  <c r="N298" i="4"/>
  <c r="M299" i="4"/>
  <c r="N299" i="4"/>
  <c r="M300" i="4"/>
  <c r="N300" i="4"/>
  <c r="M301" i="4"/>
  <c r="N301" i="4"/>
  <c r="M302" i="4"/>
  <c r="N302" i="4"/>
  <c r="M303" i="4"/>
  <c r="N303" i="4"/>
  <c r="M304" i="4"/>
  <c r="N304" i="4"/>
  <c r="M305" i="4"/>
  <c r="N305" i="4"/>
  <c r="M306" i="4"/>
  <c r="N306" i="4"/>
  <c r="M307" i="4"/>
  <c r="N307" i="4"/>
  <c r="M308" i="4"/>
  <c r="N308" i="4"/>
  <c r="M309" i="4"/>
  <c r="N309" i="4"/>
  <c r="M310" i="4"/>
  <c r="N310" i="4"/>
  <c r="M311" i="4"/>
  <c r="N311" i="4"/>
  <c r="M312" i="4"/>
  <c r="N312" i="4"/>
  <c r="M313" i="4"/>
  <c r="N313" i="4"/>
  <c r="M314" i="4"/>
  <c r="N314" i="4"/>
  <c r="M315" i="4"/>
  <c r="N315" i="4"/>
  <c r="M316" i="4"/>
  <c r="N316" i="4"/>
  <c r="M317" i="4"/>
  <c r="N317" i="4"/>
  <c r="M318" i="4"/>
  <c r="N318" i="4"/>
  <c r="M319" i="4"/>
  <c r="N319" i="4"/>
  <c r="M320" i="4"/>
  <c r="N320" i="4"/>
  <c r="M321" i="4"/>
  <c r="N321" i="4"/>
  <c r="M322" i="4"/>
  <c r="N322" i="4"/>
  <c r="M323" i="4"/>
  <c r="N323" i="4"/>
  <c r="M324" i="4"/>
  <c r="N324" i="4"/>
  <c r="M325" i="4"/>
  <c r="N325" i="4"/>
  <c r="M326" i="4"/>
  <c r="N326" i="4"/>
  <c r="M327" i="4"/>
  <c r="N327" i="4"/>
  <c r="M328" i="4"/>
  <c r="N328" i="4"/>
  <c r="M329" i="4"/>
  <c r="N329" i="4"/>
  <c r="F3" i="2"/>
  <c r="K3" i="2"/>
  <c r="L3" i="2"/>
  <c r="E7" i="1"/>
  <c r="E8" i="1"/>
  <c r="E9" i="1"/>
  <c r="K9" i="1"/>
  <c r="E10" i="1"/>
  <c r="K10" i="1"/>
  <c r="K11" i="1"/>
  <c r="F3" i="7"/>
  <c r="K3" i="7"/>
  <c r="L3" i="7"/>
</calcChain>
</file>

<file path=xl/sharedStrings.xml><?xml version="1.0" encoding="utf-8"?>
<sst xmlns="http://schemas.openxmlformats.org/spreadsheetml/2006/main" count="8250" uniqueCount="234">
  <si>
    <t>Totals</t>
  </si>
  <si>
    <t>Phy/</t>
  </si>
  <si>
    <t>Monthly</t>
  </si>
  <si>
    <t>PV</t>
  </si>
  <si>
    <t>Discount</t>
  </si>
  <si>
    <t>Mid</t>
  </si>
  <si>
    <t>Fixed</t>
  </si>
  <si>
    <t>Counterparty</t>
  </si>
  <si>
    <t>Deal Num</t>
  </si>
  <si>
    <t>Fin</t>
  </si>
  <si>
    <t>Pub Code</t>
  </si>
  <si>
    <t>Period</t>
  </si>
  <si>
    <t>Quantity</t>
  </si>
  <si>
    <t>Factor</t>
  </si>
  <si>
    <t>Price</t>
  </si>
  <si>
    <t>Cash</t>
  </si>
  <si>
    <t>Value</t>
  </si>
  <si>
    <t>SITHE IND POWER</t>
  </si>
  <si>
    <t>E32934.E</t>
  </si>
  <si>
    <t>P</t>
  </si>
  <si>
    <t>CGPR-ALBR/BASIS</t>
  </si>
  <si>
    <t>01-AUG-2001</t>
  </si>
  <si>
    <t>01-SEP-2001</t>
  </si>
  <si>
    <t>01-OCT-2001</t>
  </si>
  <si>
    <t>01-NOV-2001</t>
  </si>
  <si>
    <t>01-DEC-2001</t>
  </si>
  <si>
    <t>01-JAN-2002</t>
  </si>
  <si>
    <t>01-FEB-2002</t>
  </si>
  <si>
    <t>01-MAR-2002</t>
  </si>
  <si>
    <t>01-APR-2002</t>
  </si>
  <si>
    <t>01-MAY-2002</t>
  </si>
  <si>
    <t>01-JUN-2002</t>
  </si>
  <si>
    <t>01-JUL-2002</t>
  </si>
  <si>
    <t>01-AUG-2002</t>
  </si>
  <si>
    <t>01-SEP-2002</t>
  </si>
  <si>
    <t>01-OCT-2002</t>
  </si>
  <si>
    <t>01-NOV-2002</t>
  </si>
  <si>
    <t>01-DEC-2002</t>
  </si>
  <si>
    <t>01-JAN-2003</t>
  </si>
  <si>
    <t>01-FEB-2003</t>
  </si>
  <si>
    <t>01-MAR-2003</t>
  </si>
  <si>
    <t>01-APR-2003</t>
  </si>
  <si>
    <t>01-MAY-2003</t>
  </si>
  <si>
    <t>01-JUN-2003</t>
  </si>
  <si>
    <t>01-JUL-2003</t>
  </si>
  <si>
    <t>01-AUG-2003</t>
  </si>
  <si>
    <t>01-SEP-2003</t>
  </si>
  <si>
    <t>01-OCT-2003</t>
  </si>
  <si>
    <t>01-NOV-2003</t>
  </si>
  <si>
    <t>01-DEC-2003</t>
  </si>
  <si>
    <t>01-JAN-2004</t>
  </si>
  <si>
    <t>01-FEB-2004</t>
  </si>
  <si>
    <t>01-MAR-2004</t>
  </si>
  <si>
    <t>01-APR-2004</t>
  </si>
  <si>
    <t>01-MAY-2004</t>
  </si>
  <si>
    <t>01-JUN-2004</t>
  </si>
  <si>
    <t>01-JUL-2004</t>
  </si>
  <si>
    <t>01-AUG-2004</t>
  </si>
  <si>
    <t>01-SEP-2004</t>
  </si>
  <si>
    <t>01-OCT-2004</t>
  </si>
  <si>
    <t>E32934.L</t>
  </si>
  <si>
    <t>01-NOV-2004</t>
  </si>
  <si>
    <t>01-DEC-2004</t>
  </si>
  <si>
    <t>01-JAN-2005</t>
  </si>
  <si>
    <t>01-FEB-2005</t>
  </si>
  <si>
    <t>01-MAR-2005</t>
  </si>
  <si>
    <t>01-APR-2005</t>
  </si>
  <si>
    <t>01-MAY-2005</t>
  </si>
  <si>
    <t>01-JUN-2005</t>
  </si>
  <si>
    <t>01-JUL-2005</t>
  </si>
  <si>
    <t>01-AUG-2005</t>
  </si>
  <si>
    <t>01-SEP-2005</t>
  </si>
  <si>
    <t>01-OCT-2005</t>
  </si>
  <si>
    <t>01-NOV-2005</t>
  </si>
  <si>
    <t>01-DEC-2005</t>
  </si>
  <si>
    <t>01-JAN-2006</t>
  </si>
  <si>
    <t>01-FEB-2006</t>
  </si>
  <si>
    <t>01-MAR-2006</t>
  </si>
  <si>
    <t>01-APR-2006</t>
  </si>
  <si>
    <t>01-MAY-2006</t>
  </si>
  <si>
    <t>01-JUN-2006</t>
  </si>
  <si>
    <t>01-JUL-2006</t>
  </si>
  <si>
    <t>01-AUG-2006</t>
  </si>
  <si>
    <t>01-SEP-2006</t>
  </si>
  <si>
    <t>01-OCT-2006</t>
  </si>
  <si>
    <t>01-NOV-2006</t>
  </si>
  <si>
    <t>01-DEC-2006</t>
  </si>
  <si>
    <t>01-JAN-2007</t>
  </si>
  <si>
    <t>01-FEB-2007</t>
  </si>
  <si>
    <t>01-MAR-2007</t>
  </si>
  <si>
    <t>01-APR-2007</t>
  </si>
  <si>
    <t>01-MAY-2007</t>
  </si>
  <si>
    <t>01-JUN-2007</t>
  </si>
  <si>
    <t>01-JUL-2007</t>
  </si>
  <si>
    <t>01-AUG-2007</t>
  </si>
  <si>
    <t>01-SEP-2007</t>
  </si>
  <si>
    <t>01-OCT-2007</t>
  </si>
  <si>
    <t>01-NOV-2007</t>
  </si>
  <si>
    <t>01-DEC-2007</t>
  </si>
  <si>
    <t>01-JAN-2008</t>
  </si>
  <si>
    <t>01-FEB-2008</t>
  </si>
  <si>
    <t>01-MAR-2008</t>
  </si>
  <si>
    <t>01-APR-2008</t>
  </si>
  <si>
    <t>01-MAY-2008</t>
  </si>
  <si>
    <t>01-JUN-2008</t>
  </si>
  <si>
    <t>01-JUL-2008</t>
  </si>
  <si>
    <t>01-AUG-2008</t>
  </si>
  <si>
    <t>01-SEP-2008</t>
  </si>
  <si>
    <t>01-OCT-2008</t>
  </si>
  <si>
    <t>01-NOV-2008</t>
  </si>
  <si>
    <t>01-DEC-2008</t>
  </si>
  <si>
    <t>01-JAN-2009</t>
  </si>
  <si>
    <t>01-FEB-2009</t>
  </si>
  <si>
    <t>01-MAR-2009</t>
  </si>
  <si>
    <t>01-APR-2009</t>
  </si>
  <si>
    <t>01-MAY-2009</t>
  </si>
  <si>
    <t>01-JUN-2009</t>
  </si>
  <si>
    <t>01-JUL-2009</t>
  </si>
  <si>
    <t>01-AUG-2009</t>
  </si>
  <si>
    <t>01-SEP-2009</t>
  </si>
  <si>
    <t>01-OCT-2009</t>
  </si>
  <si>
    <t>01-NOV-2009</t>
  </si>
  <si>
    <t>01-DEC-2009</t>
  </si>
  <si>
    <t>01-JAN-2010</t>
  </si>
  <si>
    <t>01-FEB-2010</t>
  </si>
  <si>
    <t>01-MAR-2010</t>
  </si>
  <si>
    <t>01-APR-2010</t>
  </si>
  <si>
    <t>01-MAY-2010</t>
  </si>
  <si>
    <t>01-JUN-2010</t>
  </si>
  <si>
    <t>01-JUL-2010</t>
  </si>
  <si>
    <t>01-AUG-2010</t>
  </si>
  <si>
    <t>01-SEP-2010</t>
  </si>
  <si>
    <t>01-OCT-2010</t>
  </si>
  <si>
    <t>01-NOV-2010</t>
  </si>
  <si>
    <t>01-DEC-2010</t>
  </si>
  <si>
    <t>01-JAN-2011</t>
  </si>
  <si>
    <t>01-FEB-2011</t>
  </si>
  <si>
    <t>01-MAR-2011</t>
  </si>
  <si>
    <t>01-APR-2011</t>
  </si>
  <si>
    <t>01-MAY-2011</t>
  </si>
  <si>
    <t>01-JUN-2011</t>
  </si>
  <si>
    <t>01-JUL-2011</t>
  </si>
  <si>
    <t>01-AUG-2011</t>
  </si>
  <si>
    <t>01-SEP-2011</t>
  </si>
  <si>
    <t>01-OCT-2011</t>
  </si>
  <si>
    <t>01-NOV-2011</t>
  </si>
  <si>
    <t>01-DEC-2011</t>
  </si>
  <si>
    <t>01-JAN-2012</t>
  </si>
  <si>
    <t>01-FEB-2012</t>
  </si>
  <si>
    <t>01-MAR-2012</t>
  </si>
  <si>
    <t>01-APR-2012</t>
  </si>
  <si>
    <t>01-MAY-2012</t>
  </si>
  <si>
    <t>01-JUN-2012</t>
  </si>
  <si>
    <t>01-JUL-2012</t>
  </si>
  <si>
    <t>01-AUG-2012</t>
  </si>
  <si>
    <t>01-SEP-2012</t>
  </si>
  <si>
    <t>01-OCT-2012</t>
  </si>
  <si>
    <t>01-NOV-2012</t>
  </si>
  <si>
    <t>01-DEC-2012</t>
  </si>
  <si>
    <t>01-JAN-2013</t>
  </si>
  <si>
    <t>01-FEB-2013</t>
  </si>
  <si>
    <t>01-MAR-2013</t>
  </si>
  <si>
    <t>01-APR-2013</t>
  </si>
  <si>
    <t>01-MAY-2013</t>
  </si>
  <si>
    <t>01-JUN-2013</t>
  </si>
  <si>
    <t>01-JUL-2013</t>
  </si>
  <si>
    <t>01-AUG-2013</t>
  </si>
  <si>
    <t>01-SEP-2013</t>
  </si>
  <si>
    <t>01-OCT-2013</t>
  </si>
  <si>
    <t>01-NOV-2013</t>
  </si>
  <si>
    <t>01-DEC-2013</t>
  </si>
  <si>
    <t>01-JAN-2014</t>
  </si>
  <si>
    <t>01-FEB-2014</t>
  </si>
  <si>
    <t>01-MAR-2014</t>
  </si>
  <si>
    <t>01-APR-2014</t>
  </si>
  <si>
    <t>01-MAY-2014</t>
  </si>
  <si>
    <t>01-JUN-2014</t>
  </si>
  <si>
    <t>01-JUL-2014</t>
  </si>
  <si>
    <t>01-AUG-2014</t>
  </si>
  <si>
    <t>01-SEP-2014</t>
  </si>
  <si>
    <t>01-OCT-2014</t>
  </si>
  <si>
    <t>01-NOV-2014</t>
  </si>
  <si>
    <t>01-DEC-2014</t>
  </si>
  <si>
    <t>E32934.9</t>
  </si>
  <si>
    <t>01-JUL-2001</t>
  </si>
  <si>
    <t>VK1103.3</t>
  </si>
  <si>
    <t>TOTAL POSTIONS AND $MTM SHOULD BE ZERO</t>
  </si>
  <si>
    <t>VALUE OF ORIGINAL DEAL AND UNWIND - P7</t>
  </si>
  <si>
    <t>VALUE OF ORIGINAL DEAL AND UNWIND - INDEX</t>
  </si>
  <si>
    <t>VK1103.1</t>
  </si>
  <si>
    <t>VALUE OF  UNWIND - P7</t>
  </si>
  <si>
    <t>HOUSTON TO WRITE ANNUITY FOR AMOUNT</t>
  </si>
  <si>
    <t>ECC</t>
  </si>
  <si>
    <t>VK1103.2</t>
  </si>
  <si>
    <t>VALUE OF  UNWIND - INDEX</t>
  </si>
  <si>
    <t>VK1103.4</t>
  </si>
  <si>
    <t>JULY 2001 FORWARD</t>
  </si>
  <si>
    <t>IN CANADA'S BOOKS</t>
  </si>
  <si>
    <t>IM bid</t>
  </si>
  <si>
    <t>July MI</t>
  </si>
  <si>
    <t>fx</t>
  </si>
  <si>
    <t>IM cost</t>
  </si>
  <si>
    <t>P7 Unwind</t>
  </si>
  <si>
    <t>Sithe Fee</t>
  </si>
  <si>
    <t>Value of Annuity Required from Houston - USD</t>
  </si>
  <si>
    <t>Total</t>
  </si>
  <si>
    <t>POSTID'S</t>
  </si>
  <si>
    <t>P7</t>
  </si>
  <si>
    <t>INDEX</t>
  </si>
  <si>
    <t>Annuities</t>
  </si>
  <si>
    <t>Unwind</t>
  </si>
  <si>
    <t>Notional</t>
  </si>
  <si>
    <t>Month</t>
  </si>
  <si>
    <t>Sum of Value</t>
  </si>
  <si>
    <t>Grand Total</t>
  </si>
  <si>
    <t>Deals</t>
  </si>
  <si>
    <t>Annuity</t>
  </si>
  <si>
    <t>from ENA</t>
  </si>
  <si>
    <t>Frm Unwinding</t>
  </si>
  <si>
    <t>P7 BOOK - FT-CAND-ERMS</t>
  </si>
  <si>
    <t>C4 BOOK - FT-CAND-EGSC</t>
  </si>
  <si>
    <t>Dec-14</t>
  </si>
  <si>
    <t>Sum of -$478,518</t>
  </si>
  <si>
    <t>CHANGE IN NOTIONAL CASHFLOWS - USD</t>
  </si>
  <si>
    <t>VALUE OF  TRANSPORT FEE UNWIND</t>
  </si>
  <si>
    <t>ORIGINATION TO TAKE HIT</t>
  </si>
  <si>
    <t>ENA</t>
  </si>
  <si>
    <t>QA1354.7</t>
  </si>
  <si>
    <t>F</t>
  </si>
  <si>
    <t>ANNUITY</t>
  </si>
  <si>
    <t>QA1354.8</t>
  </si>
  <si>
    <t>c$</t>
  </si>
  <si>
    <t>USD</t>
  </si>
  <si>
    <t>VALUE OF SITHE DEAL AT EMPRESS AS OF JUNE 29,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</si>
</sst>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&quot;$&quot;#,##0"/>
    <numFmt numFmtId="167" formatCode="_(&quot;$&quot;* #,##0_);_(&quot;$&quot;* \(#,##0\);_(&quot;$&quot;* &quot;-&quot;??_);_(@_)"/>
    <numFmt numFmtId="169" formatCode="_(&quot;$&quot;* #,##0.0000_);_(&quot;$&quot;* \(#,##0.0000\);_(&quot;$&quot;* &quot;-&quot;??_);_(@_)"/>
    <numFmt numFmtId="171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0" applyFont="1"/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4" fontId="3" fillId="0" borderId="0" xfId="0" applyNumberFormat="1" applyFont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0" fontId="4" fillId="3" borderId="2" xfId="0" applyFont="1" applyFill="1" applyBorder="1" applyAlignment="1">
      <alignment horizontal="center"/>
    </xf>
    <xf numFmtId="15" fontId="4" fillId="3" borderId="2" xfId="0" applyNumberFormat="1" applyFont="1" applyFill="1" applyBorder="1" applyAlignment="1">
      <alignment horizontal="center"/>
    </xf>
    <xf numFmtId="3" fontId="4" fillId="3" borderId="2" xfId="0" applyNumberFormat="1" applyFont="1" applyFill="1" applyBorder="1" applyAlignment="1">
      <alignment horizontal="center"/>
    </xf>
    <xf numFmtId="10" fontId="4" fillId="3" borderId="2" xfId="0" applyNumberFormat="1" applyFont="1" applyFill="1" applyBorder="1" applyAlignment="1">
      <alignment horizontal="center"/>
    </xf>
    <xf numFmtId="164" fontId="4" fillId="3" borderId="3" xfId="0" applyNumberFormat="1" applyFont="1" applyFill="1" applyBorder="1" applyAlignment="1">
      <alignment horizontal="center"/>
    </xf>
    <xf numFmtId="164" fontId="4" fillId="3" borderId="2" xfId="0" applyNumberFormat="1" applyFont="1" applyFill="1" applyBorder="1" applyAlignment="1">
      <alignment horizontal="center"/>
    </xf>
    <xf numFmtId="165" fontId="4" fillId="3" borderId="2" xfId="0" applyNumberFormat="1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15" fontId="4" fillId="3" borderId="4" xfId="0" applyNumberFormat="1" applyFont="1" applyFill="1" applyBorder="1" applyAlignment="1">
      <alignment horizontal="center"/>
    </xf>
    <xf numFmtId="3" fontId="4" fillId="3" borderId="4" xfId="0" applyNumberFormat="1" applyFont="1" applyFill="1" applyBorder="1" applyAlignment="1">
      <alignment horizontal="center"/>
    </xf>
    <xf numFmtId="10" fontId="4" fillId="3" borderId="4" xfId="0" applyNumberFormat="1" applyFont="1" applyFill="1" applyBorder="1" applyAlignment="1">
      <alignment horizontal="center"/>
    </xf>
    <xf numFmtId="164" fontId="4" fillId="3" borderId="5" xfId="0" applyNumberFormat="1" applyFont="1" applyFill="1" applyBorder="1" applyAlignment="1">
      <alignment horizontal="center"/>
    </xf>
    <xf numFmtId="164" fontId="4" fillId="3" borderId="4" xfId="0" applyNumberFormat="1" applyFont="1" applyFill="1" applyBorder="1" applyAlignment="1">
      <alignment horizontal="center"/>
    </xf>
    <xf numFmtId="165" fontId="4" fillId="3" borderId="4" xfId="0" applyNumberFormat="1" applyFont="1" applyFill="1" applyBorder="1" applyAlignment="1">
      <alignment horizontal="center"/>
    </xf>
    <xf numFmtId="164" fontId="2" fillId="0" borderId="0" xfId="0" applyNumberFormat="1" applyFont="1"/>
    <xf numFmtId="165" fontId="2" fillId="0" borderId="0" xfId="0" applyNumberFormat="1" applyFont="1"/>
    <xf numFmtId="0" fontId="6" fillId="0" borderId="0" xfId="0" applyFont="1"/>
    <xf numFmtId="165" fontId="3" fillId="2" borderId="1" xfId="0" applyNumberFormat="1" applyFont="1" applyFill="1" applyBorder="1"/>
    <xf numFmtId="2" fontId="2" fillId="0" borderId="0" xfId="0" applyNumberFormat="1" applyFont="1"/>
    <xf numFmtId="3" fontId="2" fillId="0" borderId="0" xfId="0" applyNumberFormat="1" applyFont="1" applyBorder="1"/>
    <xf numFmtId="3" fontId="4" fillId="3" borderId="6" xfId="0" applyNumberFormat="1" applyFont="1" applyFill="1" applyBorder="1" applyAlignment="1">
      <alignment horizontal="center"/>
    </xf>
    <xf numFmtId="3" fontId="2" fillId="4" borderId="7" xfId="0" applyNumberFormat="1" applyFont="1" applyFill="1" applyBorder="1"/>
    <xf numFmtId="42" fontId="0" fillId="0" borderId="0" xfId="0" applyNumberFormat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5" xfId="0" applyBorder="1"/>
    <xf numFmtId="167" fontId="0" fillId="0" borderId="10" xfId="0" applyNumberFormat="1" applyBorder="1"/>
    <xf numFmtId="0" fontId="7" fillId="0" borderId="0" xfId="0" applyFont="1"/>
    <xf numFmtId="42" fontId="5" fillId="0" borderId="11" xfId="0" applyNumberFormat="1" applyFont="1" applyBorder="1"/>
    <xf numFmtId="0" fontId="5" fillId="0" borderId="0" xfId="0" applyFont="1"/>
    <xf numFmtId="0" fontId="5" fillId="0" borderId="3" xfId="0" applyFont="1" applyBorder="1"/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0" fillId="0" borderId="0" xfId="0" applyBorder="1"/>
    <xf numFmtId="0" fontId="0" fillId="0" borderId="14" xfId="0" applyBorder="1"/>
    <xf numFmtId="0" fontId="0" fillId="0" borderId="10" xfId="0" applyBorder="1"/>
    <xf numFmtId="169" fontId="0" fillId="0" borderId="13" xfId="2" applyNumberFormat="1" applyFont="1" applyBorder="1"/>
    <xf numFmtId="169" fontId="0" fillId="0" borderId="9" xfId="2" applyNumberFormat="1" applyFont="1" applyBorder="1"/>
    <xf numFmtId="165" fontId="3" fillId="5" borderId="1" xfId="0" applyNumberFormat="1" applyFont="1" applyFill="1" applyBorder="1"/>
    <xf numFmtId="165" fontId="4" fillId="5" borderId="2" xfId="0" applyNumberFormat="1" applyFont="1" applyFill="1" applyBorder="1" applyAlignment="1">
      <alignment horizontal="center"/>
    </xf>
    <xf numFmtId="165" fontId="4" fillId="5" borderId="4" xfId="0" applyNumberFormat="1" applyFont="1" applyFill="1" applyBorder="1" applyAlignment="1">
      <alignment horizontal="center"/>
    </xf>
    <xf numFmtId="17" fontId="0" fillId="0" borderId="0" xfId="0" applyNumberFormat="1"/>
    <xf numFmtId="0" fontId="0" fillId="0" borderId="15" xfId="0" pivotButton="1" applyBorder="1"/>
    <xf numFmtId="0" fontId="0" fillId="0" borderId="16" xfId="0" applyBorder="1"/>
    <xf numFmtId="17" fontId="0" fillId="0" borderId="15" xfId="0" applyNumberFormat="1" applyBorder="1"/>
    <xf numFmtId="0" fontId="0" fillId="0" borderId="16" xfId="0" applyNumberFormat="1" applyBorder="1"/>
    <xf numFmtId="17" fontId="0" fillId="0" borderId="17" xfId="0" applyNumberFormat="1" applyBorder="1"/>
    <xf numFmtId="0" fontId="0" fillId="0" borderId="18" xfId="0" applyNumberFormat="1" applyBorder="1"/>
    <xf numFmtId="17" fontId="0" fillId="0" borderId="19" xfId="0" applyNumberFormat="1" applyBorder="1"/>
    <xf numFmtId="0" fontId="0" fillId="0" borderId="20" xfId="0" applyNumberFormat="1" applyBorder="1"/>
    <xf numFmtId="171" fontId="0" fillId="0" borderId="0" xfId="1" applyNumberFormat="1" applyFont="1"/>
    <xf numFmtId="41" fontId="0" fillId="0" borderId="0" xfId="0" applyNumberFormat="1"/>
    <xf numFmtId="171" fontId="5" fillId="0" borderId="12" xfId="1" applyNumberFormat="1" applyFont="1" applyBorder="1" applyAlignment="1">
      <alignment horizontal="center"/>
    </xf>
    <xf numFmtId="41" fontId="5" fillId="0" borderId="12" xfId="0" applyNumberFormat="1" applyFont="1" applyBorder="1" applyAlignment="1">
      <alignment horizontal="center"/>
    </xf>
    <xf numFmtId="41" fontId="5" fillId="0" borderId="13" xfId="0" applyNumberFormat="1" applyFont="1" applyBorder="1" applyAlignment="1">
      <alignment horizontal="center"/>
    </xf>
    <xf numFmtId="171" fontId="5" fillId="0" borderId="0" xfId="1" applyNumberFormat="1" applyFont="1" applyBorder="1" applyAlignment="1">
      <alignment horizontal="center"/>
    </xf>
    <xf numFmtId="41" fontId="5" fillId="0" borderId="0" xfId="0" applyNumberFormat="1" applyFont="1" applyBorder="1" applyAlignment="1">
      <alignment horizontal="center"/>
    </xf>
    <xf numFmtId="41" fontId="5" fillId="0" borderId="9" xfId="0" applyNumberFormat="1" applyFont="1" applyBorder="1" applyAlignment="1">
      <alignment horizontal="center"/>
    </xf>
    <xf numFmtId="0" fontId="0" fillId="0" borderId="21" xfId="0" pivotButton="1" applyBorder="1"/>
    <xf numFmtId="41" fontId="0" fillId="0" borderId="0" xfId="0" applyNumberFormat="1" applyBorder="1"/>
    <xf numFmtId="171" fontId="0" fillId="0" borderId="22" xfId="0" applyNumberFormat="1" applyBorder="1"/>
    <xf numFmtId="17" fontId="0" fillId="0" borderId="21" xfId="0" applyNumberFormat="1" applyBorder="1"/>
    <xf numFmtId="171" fontId="0" fillId="0" borderId="9" xfId="0" applyNumberFormat="1" applyBorder="1"/>
    <xf numFmtId="17" fontId="0" fillId="0" borderId="8" xfId="0" applyNumberFormat="1" applyBorder="1"/>
    <xf numFmtId="17" fontId="0" fillId="0" borderId="23" xfId="0" applyNumberFormat="1" applyBorder="1"/>
    <xf numFmtId="41" fontId="0" fillId="0" borderId="14" xfId="0" applyNumberFormat="1" applyBorder="1"/>
    <xf numFmtId="0" fontId="0" fillId="0" borderId="3" xfId="0" pivotButton="1" applyBorder="1"/>
    <xf numFmtId="171" fontId="0" fillId="0" borderId="24" xfId="0" applyNumberFormat="1" applyBorder="1"/>
    <xf numFmtId="171" fontId="0" fillId="0" borderId="25" xfId="0" applyNumberFormat="1" applyBorder="1"/>
    <xf numFmtId="171" fontId="0" fillId="0" borderId="26" xfId="0" applyNumberFormat="1" applyBorder="1"/>
    <xf numFmtId="171" fontId="0" fillId="0" borderId="27" xfId="0" applyNumberFormat="1" applyBorder="1"/>
  </cellXfs>
  <cellStyles count="3">
    <cellStyle name="Comma" xfId="1" builtinId="3"/>
    <cellStyle name="Currency" xfId="2" builtinId="4"/>
    <cellStyle name="Normal" xfId="0" builtinId="0"/>
  </cellStyles>
  <dxfs count="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1" formatCode="_(* #,##0_);_(* \(#,##0\);_(* &quot;-&quot;??_);_(@_)"/>
    </dxf>
    <dxf>
      <numFmt numFmtId="171" formatCode="_(* #,##0_);_(* \(#,##0\);_(* &quot;-&quot;??_);_(@_)"/>
    </dxf>
    <dxf>
      <numFmt numFmtId="171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14</xdr:row>
      <xdr:rowOff>0</xdr:rowOff>
    </xdr:from>
    <xdr:to>
      <xdr:col>6</xdr:col>
      <xdr:colOff>428625</xdr:colOff>
      <xdr:row>44</xdr:row>
      <xdr:rowOff>47625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4908ABA1-60D7-E87F-E915-CE46761F855E}"/>
            </a:ext>
          </a:extLst>
        </xdr:cNvPr>
        <xdr:cNvSpPr>
          <a:spLocks noChangeArrowheads="1"/>
        </xdr:cNvSpPr>
      </xdr:nvSpPr>
      <xdr:spPr bwMode="auto">
        <a:xfrm>
          <a:off x="419100" y="2457450"/>
          <a:ext cx="3438525" cy="4905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GENERAL BOOKING STRATEGY:</a:t>
          </a: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P7 - PRICE: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1)  Create offset to original deal (E32934.L/E) at the original price of NX3 - $.15/.41.  Deal will be between Sithe and P7 (ft-cand-erms) </a:t>
          </a:r>
          <a:r>
            <a:rPr lang="en-US" sz="1000" b="0" i="1" u="none" strike="noStrike" baseline="0">
              <a:solidFill>
                <a:srgbClr val="000000"/>
              </a:solidFill>
              <a:latin typeface="Arial"/>
              <a:cs typeface="Arial"/>
            </a:rPr>
            <a:t>SEE VK1103.1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2) Create new deal where P7 (ft-cand-erms) sell Empress gas to C4 (ft-cand-egsc) at McKay's bid of -$.58.  </a:t>
          </a:r>
          <a:r>
            <a:rPr lang="en-US" sz="1000" b="0" i="1" u="none" strike="noStrike" baseline="0">
              <a:solidFill>
                <a:srgbClr val="000000"/>
              </a:solidFill>
              <a:latin typeface="Arial"/>
              <a:cs typeface="Arial"/>
            </a:rPr>
            <a:t>SEE VK1103.2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INDEX: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3)  Create offset to original deal (E32934.9) at the original fee of $.0175.  Deal will be between Sithe and P7 (ft-cand-erms)</a:t>
          </a:r>
        </a:p>
        <a:p>
          <a:pPr algn="l" rtl="0">
            <a:defRPr sz="1000"/>
          </a:pPr>
          <a:r>
            <a:rPr lang="en-US" sz="1000" b="0" i="1" u="none" strike="noStrike" baseline="0">
              <a:solidFill>
                <a:srgbClr val="000000"/>
              </a:solidFill>
              <a:latin typeface="Arial"/>
              <a:cs typeface="Arial"/>
            </a:rPr>
            <a:t>SEE VK1103.3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4) Create new deal where the index book sell Empress gas to C4 (ft-cand-egsc) at empress flat to create index position in C4 book. </a:t>
          </a:r>
          <a:r>
            <a:rPr lang="en-US" sz="1000" b="0" i="1" u="none" strike="noStrike" baseline="0">
              <a:solidFill>
                <a:srgbClr val="000000"/>
              </a:solidFill>
              <a:latin typeface="Arial"/>
              <a:cs typeface="Arial"/>
            </a:rPr>
            <a:t> SEE VK1103.4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5)  Write annuity where P7 receives the difference between McKay's bid and NX3 - $.15/.41, the value of the Sithe fee and the IM costs - from a Houston book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1" u="none" strike="noStrike" baseline="0">
              <a:solidFill>
                <a:srgbClr val="000000"/>
              </a:solidFill>
              <a:latin typeface="Arial"/>
              <a:cs typeface="Arial"/>
            </a:rPr>
            <a:t>Note:  The associated transport needs to also be killed as well as moving existing sells to ENA from Chip to Emp (NH1353 &amp; QA1354)</a:t>
          </a:r>
        </a:p>
      </xdr:txBody>
    </xdr:sp>
    <xdr:clientData/>
  </xdr:twoCellAnchor>
  <xdr:twoCellAnchor>
    <xdr:from>
      <xdr:col>5</xdr:col>
      <xdr:colOff>352425</xdr:colOff>
      <xdr:row>8</xdr:row>
      <xdr:rowOff>57150</xdr:rowOff>
    </xdr:from>
    <xdr:to>
      <xdr:col>8</xdr:col>
      <xdr:colOff>142875</xdr:colOff>
      <xdr:row>12</xdr:row>
      <xdr:rowOff>28575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4DD5AACF-917D-EA15-EA60-74D5613C4191}"/>
            </a:ext>
          </a:extLst>
        </xdr:cNvPr>
        <xdr:cNvSpPr>
          <a:spLocks noChangeArrowheads="1"/>
        </xdr:cNvSpPr>
      </xdr:nvSpPr>
      <xdr:spPr bwMode="auto">
        <a:xfrm>
          <a:off x="3171825" y="1543050"/>
          <a:ext cx="2133600" cy="619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Houston to write the annuity to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ft-cand-erms</a:t>
          </a:r>
        </a:p>
      </xdr:txBody>
    </xdr:sp>
    <xdr:clientData/>
  </xdr:twoCellAnchor>
  <xdr:twoCellAnchor>
    <xdr:from>
      <xdr:col>5</xdr:col>
      <xdr:colOff>57150</xdr:colOff>
      <xdr:row>9</xdr:row>
      <xdr:rowOff>57150</xdr:rowOff>
    </xdr:from>
    <xdr:to>
      <xdr:col>5</xdr:col>
      <xdr:colOff>219075</xdr:colOff>
      <xdr:row>9</xdr:row>
      <xdr:rowOff>66675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148D4F27-C2EF-3675-227D-7AEDAC394FAE}"/>
            </a:ext>
          </a:extLst>
        </xdr:cNvPr>
        <xdr:cNvSpPr>
          <a:spLocks noChangeShapeType="1"/>
        </xdr:cNvSpPr>
      </xdr:nvSpPr>
      <xdr:spPr bwMode="auto">
        <a:xfrm flipH="1" flipV="1">
          <a:off x="2876550" y="1704975"/>
          <a:ext cx="161925" cy="9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ding/P&amp;l/2001/Jun01/TERM_0626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ding/P&amp;l/2001/Jun01/TERM_062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 Index"/>
      <sheetName val="Macro Page"/>
      <sheetName val="Change Lambie"/>
      <sheetName val="Change McKay"/>
      <sheetName val="Yesterday Lambie"/>
      <sheetName val="Yesterday McKay"/>
      <sheetName val="POS McKay"/>
      <sheetName val="Rolloffs"/>
      <sheetName val="POS Lambie"/>
      <sheetName val="Compare"/>
      <sheetName val="Cowan - Index"/>
      <sheetName val="Index-Tolls Positions"/>
      <sheetName val="Spreads"/>
      <sheetName val="AB0"/>
      <sheetName val="AB1"/>
      <sheetName val="WestBC0"/>
      <sheetName val="WestBC1"/>
      <sheetName val="Equiv Factors"/>
      <sheetName val="West Basis Options"/>
      <sheetName val="pl"/>
      <sheetName val="m0"/>
      <sheetName val="m1"/>
      <sheetName val="m_chg"/>
      <sheetName val="Input"/>
      <sheetName val="index_upload"/>
      <sheetName val="basis_upload"/>
      <sheetName val="tolls_upload"/>
      <sheetName val="Curve"/>
      <sheetName val="Codes"/>
      <sheetName val="Tables"/>
      <sheetName val="CGPR Index Exposure"/>
      <sheetName val="Summary By Book"/>
      <sheetName val="Summary"/>
      <sheetName val="Summary (2)"/>
      <sheetName val="By Trader"/>
      <sheetName val="Price"/>
      <sheetName val="Basis"/>
      <sheetName val="Exotics 1"/>
      <sheetName val="Exotics 2"/>
      <sheetName val="AB"/>
      <sheetName val="ABDat"/>
      <sheetName val="ABindex"/>
      <sheetName val="ABindexdat"/>
      <sheetName val="ABopts"/>
      <sheetName val="ABoptDat"/>
      <sheetName val="WestBC"/>
      <sheetName val="WestBCdat"/>
      <sheetName val="WestBCIndex"/>
      <sheetName val="WestBCIndexDat"/>
      <sheetName val="OP Options"/>
      <sheetName val="OpOptDat"/>
      <sheetName val="OP Swaps"/>
      <sheetName val="OpSwapDat"/>
      <sheetName val="WestBCOpts"/>
      <sheetName val="WestBCOptDat"/>
      <sheetName val="Opt Index"/>
      <sheetName val="Opt Index Pivot"/>
      <sheetName val="Basis Macro"/>
      <sheetName val="Index Macro"/>
      <sheetName val="Curve Load Macro"/>
      <sheetName val="Setup Macro"/>
      <sheetName val="PrintSwaps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8">
          <cell r="AI38">
            <v>1.5169017158744698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 Index"/>
      <sheetName val="Macro Page"/>
      <sheetName val="Change Lambie"/>
      <sheetName val="Change McKay"/>
      <sheetName val="Yesterday Lambie"/>
      <sheetName val="Yesterday McKay"/>
      <sheetName val="POS McKay"/>
      <sheetName val="Rolloffs"/>
      <sheetName val="POS Lambie"/>
      <sheetName val="Compare"/>
      <sheetName val="Cowan - Index"/>
      <sheetName val="Index-Tolls Positions"/>
      <sheetName val="Spreads"/>
      <sheetName val="AB0"/>
      <sheetName val="AB1"/>
      <sheetName val="WestBC0"/>
      <sheetName val="WestBC1"/>
      <sheetName val="Equiv Factors"/>
      <sheetName val="West Basis Options"/>
      <sheetName val="pl"/>
      <sheetName val="m0"/>
      <sheetName val="m1"/>
      <sheetName val="m_chg"/>
      <sheetName val="Input"/>
      <sheetName val="index_upload"/>
      <sheetName val="basis_upload"/>
      <sheetName val="tolls_upload"/>
      <sheetName val="Curve"/>
      <sheetName val="Codes"/>
      <sheetName val="Tables"/>
      <sheetName val="CGPR Index Exposure"/>
      <sheetName val="Summary By Book"/>
      <sheetName val="Summary"/>
      <sheetName val="Summary (2)"/>
      <sheetName val="By Trader"/>
      <sheetName val="Price"/>
      <sheetName val="Basis"/>
      <sheetName val="Exotics 1"/>
      <sheetName val="Exotics 2"/>
      <sheetName val="AB"/>
      <sheetName val="ABDat"/>
      <sheetName val="ABindex"/>
      <sheetName val="ABindexdat"/>
      <sheetName val="ABopts"/>
      <sheetName val="ABoptDat"/>
      <sheetName val="WestBC"/>
      <sheetName val="WestBCdat"/>
      <sheetName val="WestBCIndex"/>
      <sheetName val="WestBCIndexDat"/>
      <sheetName val="OP Options"/>
      <sheetName val="OpOptDat"/>
      <sheetName val="OP Swaps"/>
      <sheetName val="OpSwapDat"/>
      <sheetName val="WestBCOpts"/>
      <sheetName val="WestBCOptDat"/>
      <sheetName val="Opt Index"/>
      <sheetName val="Opt Index Pivot"/>
      <sheetName val="Basis Macro"/>
      <sheetName val="Index Macro"/>
      <sheetName val="Curve Load Macro"/>
      <sheetName val="Setup Macro"/>
      <sheetName val="PrintSwaps Mac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>
        <row r="38">
          <cell r="AB38">
            <v>4.2525000000000004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reeve1" refreshedDate="37071.486657407404" createdVersion="1" recordCount="324">
  <cacheSource type="worksheet">
    <worksheetSource ref="M5:N329" sheet="P7 MTM"/>
  </cacheSource>
  <cacheFields count="2">
    <cacheField name="Value" numFmtId="0">
      <sharedItems containsSemiMixedTypes="0" containsString="0" containsNumber="1" minValue="-536161.80001775594" maxValue="122931.79987676285"/>
    </cacheField>
    <cacheField name="Month" numFmtId="0">
      <sharedItems containsSemiMixedTypes="0" containsNonDate="0" containsDate="1" containsString="0" minDate="1899-12-31T00:00:00" maxDate="2014-12-02T00:00:00" count="174">
        <d v="2001-07-01T00:00:00"/>
        <d v="2001-08-01T00:00:00"/>
        <d v="2001-09-01T00:00:00"/>
        <d v="2001-10-01T00:00:00"/>
        <d v="2001-11-01T00:00:00"/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  <d v="2004-11-01T00:00:00"/>
        <d v="2004-12-01T00:00:00"/>
        <d v="2005-01-01T00:00:00"/>
        <d v="2005-02-01T00:00:00"/>
        <d v="2005-03-01T00:00:00"/>
        <d v="2005-04-01T00:00:00"/>
        <d v="2005-05-01T00:00:00"/>
        <d v="2005-06-01T00:00:00"/>
        <d v="2005-07-01T00:00:00"/>
        <d v="2005-08-01T00:00:00"/>
        <d v="2005-09-01T00:00:00"/>
        <d v="2005-10-01T00:00:00"/>
        <d v="2005-11-01T00:00:00"/>
        <d v="2005-12-01T00:00:00"/>
        <d v="2006-01-01T00:00:00"/>
        <d v="2006-02-01T00:00:00"/>
        <d v="2006-03-01T00:00:00"/>
        <d v="2006-04-01T00:00:00"/>
        <d v="2006-05-01T00:00:00"/>
        <d v="2006-06-01T00:00:00"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1899-12-31T00:00:00" u="1"/>
        <d v="1900-01-31T00:00:00" u="1"/>
        <d v="1900-03-01T00:00:00" u="1"/>
        <d v="1900-04-01T00:00:00" u="1"/>
        <d v="1900-05-01T00:00:00" u="1"/>
        <d v="1900-06-01T00:00:00" u="1"/>
        <d v="1900-07-01T00:00:00" u="1"/>
        <d v="1900-08-01T00:00:00" u="1"/>
        <d v="1900-09-01T00:00:00" u="1"/>
        <d v="1900-10-01T00:00:00" u="1"/>
        <d v="1900-11-01T00:00:00" u="1"/>
        <d v="1900-12-01T00:00:0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reeve1" refreshedDate="37071.487412268521" createdVersion="1" recordCount="162">
  <cacheSource type="worksheet">
    <worksheetSource ref="A167:N329" sheet="P7 MTM"/>
  </cacheSource>
  <cacheFields count="14">
    <cacheField name="SITHE IND POWER" numFmtId="0">
      <sharedItems count="1">
        <s v="ECC"/>
      </sharedItems>
    </cacheField>
    <cacheField name="VK1103.1" numFmtId="0">
      <sharedItems count="1">
        <s v="VK1103.2"/>
      </sharedItems>
    </cacheField>
    <cacheField name="P" numFmtId="0">
      <sharedItems count="1">
        <s v="P"/>
      </sharedItems>
    </cacheField>
    <cacheField name="CGPR-ALBR/BASIS" numFmtId="0">
      <sharedItems count="1">
        <s v="CGPR-ALBR/BASIS"/>
      </sharedItems>
    </cacheField>
    <cacheField name="01-DEC-2014" numFmtId="0">
      <sharedItems/>
    </cacheField>
    <cacheField name="961,000" numFmtId="0">
      <sharedItems containsSemiMixedTypes="0" containsString="0" containsNumber="1" containsInteger="1" minValue="-961000" maxValue="-868000" count="4">
        <n v="-961000"/>
        <n v="-930000"/>
        <n v="-868000"/>
        <n v="-899000"/>
      </sharedItems>
    </cacheField>
    <cacheField name="409,052" numFmtId="0">
      <sharedItems containsSemiMixedTypes="0" containsString="0" containsNumber="1" minValue="-960679.75560000003" maxValue="-391036.2929"/>
    </cacheField>
    <cacheField name="42.57%" numFmtId="0">
      <sharedItems containsSemiMixedTypes="0" containsString="0" containsNumber="1" minValue="0.42565259363373104" maxValue="0.99966675923388404"/>
    </cacheField>
    <cacheField name="-0.648" numFmtId="0">
      <sharedItems containsSemiMixedTypes="0" containsString="0" containsNumber="1" minValue="-0.70792071000000001" maxValue="-0.37801162999999999"/>
    </cacheField>
    <cacheField name="-0.150" numFmtId="0">
      <sharedItems containsSemiMixedTypes="0" containsString="0" containsNumber="1" minValue="-0.57999999999999996" maxValue="-0.57999999999999996" count="1">
        <n v="-0.57999999999999996"/>
      </sharedItems>
    </cacheField>
    <cacheField name="$0" numFmtId="0">
      <sharedItems containsSemiMixedTypes="0" containsString="0" containsNumber="1" containsInteger="1" minValue="0" maxValue="0" count="1">
        <n v="0"/>
      </sharedItems>
    </cacheField>
    <cacheField name="-$203,682" numFmtId="0">
      <sharedItems containsSemiMixedTypes="0" containsString="0" containsNumber="1" minValue="-190898.6361" maxValue="54451.807200000003"/>
    </cacheField>
    <cacheField name="-$478,518" numFmtId="0">
      <sharedItems containsSemiMixedTypes="0" containsString="0" containsNumber="1" minValue="-194062.39847769527" maxValue="122931.79987676285"/>
    </cacheField>
    <cacheField name="Dec-14" numFmtId="0">
      <sharedItems containsSemiMixedTypes="0" containsNonDate="0" containsDate="1" containsString="0" minDate="2001-07-01T00:00:00" maxDate="2014-12-02T00:00:00" count="162">
        <d v="2001-07-01T00:00:00"/>
        <d v="2001-08-01T00:00:00"/>
        <d v="2001-09-01T00:00:00"/>
        <d v="2001-10-01T00:00:00"/>
        <d v="2001-11-01T00:00:00"/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  <d v="2004-11-01T00:00:00"/>
        <d v="2004-12-01T00:00:00"/>
        <d v="2005-01-01T00:00:00"/>
        <d v="2005-02-01T00:00:00"/>
        <d v="2005-03-01T00:00:00"/>
        <d v="2005-04-01T00:00:00"/>
        <d v="2005-05-01T00:00:00"/>
        <d v="2005-06-01T00:00:00"/>
        <d v="2005-07-01T00:00:00"/>
        <d v="2005-08-01T00:00:00"/>
        <d v="2005-09-01T00:00:00"/>
        <d v="2005-10-01T00:00:00"/>
        <d v="2005-11-01T00:00:00"/>
        <d v="2005-12-01T00:00:00"/>
        <d v="2006-01-01T00:00:00"/>
        <d v="2006-02-01T00:00:00"/>
        <d v="2006-03-01T00:00:00"/>
        <d v="2006-04-01T00:00:00"/>
        <d v="2006-05-01T00:00:00"/>
        <d v="2006-06-01T00:00:00"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4">
  <r>
    <n v="14143.15897713284"/>
    <x v="0"/>
  </r>
  <r>
    <n v="-197005.00002871169"/>
    <x v="1"/>
  </r>
  <r>
    <n v="-167399.99999015147"/>
    <x v="2"/>
  </r>
  <r>
    <n v="-163370.00003803297"/>
    <x v="3"/>
  </r>
  <r>
    <n v="29749.185390656025"/>
    <x v="4"/>
  </r>
  <r>
    <n v="30692.398434936622"/>
    <x v="5"/>
  </r>
  <r>
    <n v="30647.756846971239"/>
    <x v="6"/>
  </r>
  <r>
    <n v="27651.735336612979"/>
    <x v="7"/>
  </r>
  <r>
    <n v="30588.180088239416"/>
    <x v="8"/>
  </r>
  <r>
    <n v="6325.9618770086354"/>
    <x v="9"/>
  </r>
  <r>
    <n v="6512.2861978045694"/>
    <x v="10"/>
  </r>
  <r>
    <n v="6281.0163232311825"/>
    <x v="11"/>
  </r>
  <r>
    <n v="6469.0725744063702"/>
    <x v="12"/>
  </r>
  <r>
    <n v="6446.3212049739641"/>
    <x v="13"/>
  </r>
  <r>
    <n v="6218.6285632250811"/>
    <x v="14"/>
  </r>
  <r>
    <n v="6406.0469924256158"/>
    <x v="15"/>
  </r>
  <r>
    <n v="24622.22398181511"/>
    <x v="16"/>
  </r>
  <r>
    <n v="25424.889915960757"/>
    <x v="17"/>
  </r>
  <r>
    <n v="25409.097422968065"/>
    <x v="18"/>
  </r>
  <r>
    <n v="22938.988845807333"/>
    <x v="19"/>
  </r>
  <r>
    <n v="25387.209436945242"/>
    <x v="20"/>
  </r>
  <r>
    <n v="-7994.313057746218"/>
    <x v="21"/>
  </r>
  <r>
    <n v="-8278.2633258210662"/>
    <x v="22"/>
  </r>
  <r>
    <n v="-8027.8453687248975"/>
    <x v="23"/>
  </r>
  <r>
    <n v="-8312.2580270221006"/>
    <x v="24"/>
  </r>
  <r>
    <n v="-8306.8809237109235"/>
    <x v="25"/>
  </r>
  <r>
    <n v="-8031.2239046978866"/>
    <x v="26"/>
  </r>
  <r>
    <n v="-8292.7021085008928"/>
    <x v="27"/>
  </r>
  <r>
    <n v="19878.269605906942"/>
    <x v="28"/>
  </r>
  <r>
    <n v="20546.153300923252"/>
    <x v="29"/>
  </r>
  <r>
    <n v="20550.673069224627"/>
    <x v="30"/>
  </r>
  <r>
    <n v="19227.763802760572"/>
    <x v="31"/>
  </r>
  <r>
    <n v="20558.12298827937"/>
    <x v="32"/>
  </r>
  <r>
    <n v="-35906.788802749899"/>
    <x v="33"/>
  </r>
  <r>
    <n v="-37112.812545579254"/>
    <x v="34"/>
  </r>
  <r>
    <n v="-35924.266620638569"/>
    <x v="35"/>
  </r>
  <r>
    <n v="-37129.981509797813"/>
    <x v="36"/>
  </r>
  <r>
    <n v="-37105.167361505053"/>
    <x v="37"/>
  </r>
  <r>
    <n v="-35881.978099657157"/>
    <x v="38"/>
  </r>
  <r>
    <n v="-37053.877154571943"/>
    <x v="39"/>
  </r>
  <r>
    <n v="-226486.53236017138"/>
    <x v="40"/>
  </r>
  <r>
    <n v="-234012.24884651456"/>
    <x v="41"/>
  </r>
  <r>
    <n v="-233988.01851261762"/>
    <x v="42"/>
  </r>
  <r>
    <n v="-211322.24561034408"/>
    <x v="43"/>
  </r>
  <r>
    <n v="-233940.70846857066"/>
    <x v="44"/>
  </r>
  <r>
    <n v="-282174.74330749502"/>
    <x v="45"/>
  </r>
  <r>
    <n v="-291566.16210979072"/>
    <x v="46"/>
  </r>
  <r>
    <n v="-282145.39111892181"/>
    <x v="47"/>
  </r>
  <r>
    <n v="-291536.73385601572"/>
    <x v="48"/>
  </r>
  <r>
    <n v="-291524.94042939803"/>
    <x v="49"/>
  </r>
  <r>
    <n v="-282108.7225183461"/>
    <x v="50"/>
  </r>
  <r>
    <n v="-291499.39654081262"/>
    <x v="51"/>
  </r>
  <r>
    <n v="-226282.47774294086"/>
    <x v="52"/>
  </r>
  <r>
    <n v="-233810.75198819229"/>
    <x v="53"/>
  </r>
  <r>
    <n v="-233795.00621472302"/>
    <x v="54"/>
  </r>
  <r>
    <n v="-211154.73735357902"/>
    <x v="55"/>
  </r>
  <r>
    <n v="-233762.82447863606"/>
    <x v="56"/>
  </r>
  <r>
    <n v="-282004.59851249395"/>
    <x v="57"/>
  </r>
  <r>
    <n v="-291386.49861723452"/>
    <x v="58"/>
  </r>
  <r>
    <n v="-281967.91694392188"/>
    <x v="59"/>
  </r>
  <r>
    <n v="-291343.28950638848"/>
    <x v="60"/>
  </r>
  <r>
    <n v="-291325.78568574699"/>
    <x v="61"/>
  </r>
  <r>
    <n v="-281913.53557095985"/>
    <x v="62"/>
  </r>
  <r>
    <n v="-291295.45989176462"/>
    <x v="63"/>
  </r>
  <r>
    <n v="-226083.08885904489"/>
    <x v="64"/>
  </r>
  <r>
    <n v="-233602.89842188969"/>
    <x v="65"/>
  </r>
  <r>
    <n v="-233585.49352451949"/>
    <x v="66"/>
  </r>
  <r>
    <n v="-210964.20301777098"/>
    <x v="67"/>
  </r>
  <r>
    <n v="-233550.77066207075"/>
    <x v="68"/>
  </r>
  <r>
    <n v="-281798.40635994647"/>
    <x v="69"/>
  </r>
  <r>
    <n v="-291172.66709477949"/>
    <x v="70"/>
  </r>
  <r>
    <n v="-281760.42938023299"/>
    <x v="71"/>
  </r>
  <r>
    <n v="-291132.32108153531"/>
    <x v="72"/>
  </r>
  <r>
    <n v="-291110.95725271362"/>
    <x v="73"/>
  </r>
  <r>
    <n v="-281699.04510405636"/>
    <x v="74"/>
  </r>
  <r>
    <n v="-291067.2246152836"/>
    <x v="75"/>
  </r>
  <r>
    <n v="-227658.78793118353"/>
    <x v="76"/>
  </r>
  <r>
    <n v="-235226.15456446807"/>
    <x v="77"/>
  </r>
  <r>
    <n v="-235203.65531496439"/>
    <x v="78"/>
  </r>
  <r>
    <n v="-220007.67270258343"/>
    <x v="79"/>
  </r>
  <r>
    <n v="-235158.57307290719"/>
    <x v="80"/>
  </r>
  <r>
    <n v="-371699.50331548118"/>
    <x v="81"/>
  </r>
  <r>
    <n v="-384065.66207375878"/>
    <x v="82"/>
  </r>
  <r>
    <n v="-371652.10662629508"/>
    <x v="83"/>
  </r>
  <r>
    <n v="-384015.65355142637"/>
    <x v="84"/>
  </r>
  <r>
    <n v="-384015.38736416993"/>
    <x v="85"/>
  </r>
  <r>
    <n v="-371628.46511166892"/>
    <x v="86"/>
  </r>
  <r>
    <n v="-384016.85099958512"/>
    <x v="87"/>
  </r>
  <r>
    <n v="-246080.08069438196"/>
    <x v="88"/>
  </r>
  <r>
    <n v="-254283.7197047456"/>
    <x v="89"/>
  </r>
  <r>
    <n v="-254284.82460090372"/>
    <x v="90"/>
  </r>
  <r>
    <n v="-229677.70823354559"/>
    <x v="91"/>
  </r>
  <r>
    <n v="-254287.21643744234"/>
    <x v="92"/>
  </r>
  <r>
    <n v="-390235.76611643488"/>
    <x v="93"/>
  </r>
  <r>
    <n v="-403245.0875428415"/>
    <x v="94"/>
  </r>
  <r>
    <n v="-390238.74368743889"/>
    <x v="95"/>
  </r>
  <r>
    <n v="-403248.36351289897"/>
    <x v="96"/>
  </r>
  <r>
    <n v="-403250.18346185511"/>
    <x v="97"/>
  </r>
  <r>
    <n v="-390243.97534251719"/>
    <x v="98"/>
  </r>
  <r>
    <n v="-403254.06976325269"/>
    <x v="99"/>
  </r>
  <r>
    <n v="-353047.93513145292"/>
    <x v="100"/>
  </r>
  <r>
    <n v="-364818.36034914857"/>
    <x v="101"/>
  </r>
  <r>
    <n v="-364820.69580518972"/>
    <x v="102"/>
  </r>
  <r>
    <n v="-329517.6709465661"/>
    <x v="103"/>
  </r>
  <r>
    <n v="-364825.42897809623"/>
    <x v="104"/>
  </r>
  <r>
    <n v="-418159.42019218294"/>
    <x v="105"/>
  </r>
  <r>
    <n v="-432100.72033049347"/>
    <x v="106"/>
  </r>
  <r>
    <n v="-418164.73933022609"/>
    <x v="107"/>
  </r>
  <r>
    <n v="-432106.41539247998"/>
    <x v="108"/>
  </r>
  <r>
    <n v="-432109.46437947376"/>
    <x v="109"/>
  </r>
  <r>
    <n v="-418173.50107409339"/>
    <x v="110"/>
  </r>
  <r>
    <n v="-432115.76843901054"/>
    <x v="111"/>
  </r>
  <r>
    <n v="-334479.80015343003"/>
    <x v="112"/>
  </r>
  <r>
    <n v="-345632.47610944684"/>
    <x v="113"/>
  </r>
  <r>
    <n v="-345636.03947370511"/>
    <x v="114"/>
  </r>
  <r>
    <n v="-312190.70309411985"/>
    <x v="115"/>
  </r>
  <r>
    <n v="-345643.10908262793"/>
    <x v="116"/>
  </r>
  <r>
    <n v="-407037.07238586771"/>
    <x v="117"/>
  </r>
  <r>
    <n v="-420608.81484802283"/>
    <x v="118"/>
  </r>
  <r>
    <n v="-407044.72775773384"/>
    <x v="119"/>
  </r>
  <r>
    <n v="-420614.35685174807"/>
    <x v="120"/>
  </r>
  <r>
    <n v="-420615.06638787582"/>
    <x v="121"/>
  </r>
  <r>
    <n v="-407050.92297462455"/>
    <x v="122"/>
  </r>
  <r>
    <n v="-420623.46898742643"/>
    <x v="123"/>
  </r>
  <r>
    <n v="-351259.24936282774"/>
    <x v="124"/>
  </r>
  <r>
    <n v="-362972.26782925229"/>
    <x v="125"/>
  </r>
  <r>
    <n v="-362976.8914185933"/>
    <x v="126"/>
  </r>
  <r>
    <n v="-339563.4482829101"/>
    <x v="127"/>
  </r>
  <r>
    <n v="-362986.13052116631"/>
    <x v="128"/>
  </r>
  <r>
    <n v="-444281.66537450335"/>
    <x v="129"/>
  </r>
  <r>
    <n v="-459095.9163060842"/>
    <x v="130"/>
  </r>
  <r>
    <n v="-444291.33018891147"/>
    <x v="131"/>
  </r>
  <r>
    <n v="-459106.09791502252"/>
    <x v="132"/>
  </r>
  <r>
    <n v="-459111.42386336561"/>
    <x v="133"/>
  </r>
  <r>
    <n v="-444306.63077294163"/>
    <x v="134"/>
  </r>
  <r>
    <n v="-459122.20202338137"/>
    <x v="135"/>
  </r>
  <r>
    <n v="-388517.25584931026"/>
    <x v="136"/>
  </r>
  <r>
    <n v="-401473.37561787851"/>
    <x v="137"/>
  </r>
  <r>
    <n v="-401479.20537580678"/>
    <x v="138"/>
  </r>
  <r>
    <n v="-362631.73669389228"/>
    <x v="139"/>
  </r>
  <r>
    <n v="-401490.58256342524"/>
    <x v="140"/>
  </r>
  <r>
    <n v="-481545.20154505438"/>
    <x v="141"/>
  </r>
  <r>
    <n v="-497602.73376444838"/>
    <x v="142"/>
  </r>
  <r>
    <n v="-481557.15505219827"/>
    <x v="143"/>
  </r>
  <r>
    <n v="-497615.27941246261"/>
    <x v="144"/>
  </r>
  <r>
    <n v="-497621.80636287516"/>
    <x v="145"/>
  </r>
  <r>
    <n v="-481575.9048948554"/>
    <x v="146"/>
  </r>
  <r>
    <n v="-497634.94686875783"/>
    <x v="147"/>
  </r>
  <r>
    <n v="-425788.81548556074"/>
    <x v="148"/>
  </r>
  <r>
    <n v="-439988.48146698595"/>
    <x v="149"/>
  </r>
  <r>
    <n v="-439995.51071868883"/>
    <x v="150"/>
  </r>
  <r>
    <n v="-397421.74070046254"/>
    <x v="151"/>
  </r>
  <r>
    <n v="-440009.16959014116"/>
    <x v="152"/>
  </r>
  <r>
    <n v="-518822.41364511015"/>
    <x v="153"/>
  </r>
  <r>
    <n v="-536123.67867890187"/>
    <x v="154"/>
  </r>
  <r>
    <n v="-518836.64811060339"/>
    <x v="155"/>
  </r>
  <r>
    <n v="-536138.58105314896"/>
    <x v="156"/>
  </r>
  <r>
    <n v="-536146.30509478971"/>
    <x v="157"/>
  </r>
  <r>
    <n v="-518858.83578003541"/>
    <x v="158"/>
  </r>
  <r>
    <n v="-536161.80001775594"/>
    <x v="159"/>
  </r>
  <r>
    <n v="-463074.0242198442"/>
    <x v="160"/>
  </r>
  <r>
    <n v="-478517.68753761245"/>
    <x v="161"/>
  </r>
  <r>
    <n v="-177513.15892107453"/>
    <x v="0"/>
  </r>
  <r>
    <n v="33634.999965735413"/>
    <x v="1"/>
  </r>
  <r>
    <n v="9299.9999770771356"/>
    <x v="2"/>
  </r>
  <r>
    <n v="0"/>
    <x v="3"/>
  </r>
  <r>
    <n v="-187849.18539104355"/>
    <x v="4"/>
  </r>
  <r>
    <n v="-194062.39847769527"/>
    <x v="5"/>
  </r>
  <r>
    <n v="-194017.75685043851"/>
    <x v="6"/>
  </r>
  <r>
    <n v="-175211.73526880099"/>
    <x v="7"/>
  </r>
  <r>
    <n v="-193958.18008598118"/>
    <x v="8"/>
  </r>
  <r>
    <n v="-164425.9619544961"/>
    <x v="9"/>
  </r>
  <r>
    <n v="-169882.28620230398"/>
    <x v="10"/>
  </r>
  <r>
    <n v="-164381.01635182602"/>
    <x v="11"/>
  </r>
  <r>
    <n v="-169839.0726019837"/>
    <x v="12"/>
  </r>
  <r>
    <n v="-169816.32113207795"/>
    <x v="13"/>
  </r>
  <r>
    <n v="-164318.62856633513"/>
    <x v="14"/>
  </r>
  <r>
    <n v="-169776.04693079754"/>
    <x v="15"/>
  </r>
  <r>
    <n v="-182722.22402189265"/>
    <x v="16"/>
  </r>
  <r>
    <n v="-188794.8898895148"/>
    <x v="17"/>
  </r>
  <r>
    <n v="-188779.09745332706"/>
    <x v="18"/>
  </r>
  <r>
    <n v="-170498.98877527833"/>
    <x v="19"/>
  </r>
  <r>
    <n v="-188757.20941530092"/>
    <x v="20"/>
  </r>
  <r>
    <n v="-150105.68689744431"/>
    <x v="21"/>
  </r>
  <r>
    <n v="-155091.73676514762"/>
    <x v="22"/>
  </r>
  <r>
    <n v="-150072.15465127432"/>
    <x v="23"/>
  </r>
  <r>
    <n v="-155057.74199477487"/>
    <x v="24"/>
  </r>
  <r>
    <n v="-155063.11900300786"/>
    <x v="25"/>
  </r>
  <r>
    <n v="-150068.77601086441"/>
    <x v="26"/>
  </r>
  <r>
    <n v="-155077.29786398917"/>
    <x v="27"/>
  </r>
  <r>
    <n v="-177978.26964245096"/>
    <x v="28"/>
  </r>
  <r>
    <n v="-183916.15335250052"/>
    <x v="29"/>
  </r>
  <r>
    <n v="-183920.67306944192"/>
    <x v="30"/>
  </r>
  <r>
    <n v="-172057.76371589134"/>
    <x v="31"/>
  </r>
  <r>
    <n v="-183928.12307508694"/>
    <x v="32"/>
  </r>
  <r>
    <n v="-122193.21125763394"/>
    <x v="33"/>
  </r>
  <r>
    <n v="-126257.18745944525"/>
    <x v="34"/>
  </r>
  <r>
    <n v="-122175.73331249817"/>
    <x v="35"/>
  </r>
  <r>
    <n v="-126240.01848700488"/>
    <x v="36"/>
  </r>
  <r>
    <n v="-126264.83261336817"/>
    <x v="37"/>
  </r>
  <r>
    <n v="-122218.02199558701"/>
    <x v="38"/>
  </r>
  <r>
    <n v="-126316.12289497975"/>
    <x v="39"/>
  </r>
  <r>
    <n v="-173413.46770574743"/>
    <x v="40"/>
  </r>
  <r>
    <n v="-179217.75109758088"/>
    <x v="41"/>
  </r>
  <r>
    <n v="-179241.98144389482"/>
    <x v="42"/>
  </r>
  <r>
    <n v="-161917.75437921402"/>
    <x v="43"/>
  </r>
  <r>
    <n v="-179289.29151252261"/>
    <x v="44"/>
  </r>
  <r>
    <n v="-117725.2567147677"/>
    <x v="45"/>
  </r>
  <r>
    <n v="-121663.83790954019"/>
    <x v="46"/>
  </r>
  <r>
    <n v="-117754.60898677615"/>
    <x v="47"/>
  </r>
  <r>
    <n v="-121693.26611834213"/>
    <x v="48"/>
  </r>
  <r>
    <n v="-121705.05948579097"/>
    <x v="49"/>
  </r>
  <r>
    <n v="-117791.27752142189"/>
    <x v="50"/>
  </r>
  <r>
    <n v="-121730.60343949245"/>
    <x v="51"/>
  </r>
  <r>
    <n v="-173617.52221304699"/>
    <x v="52"/>
  </r>
  <r>
    <n v="-179419.24804930654"/>
    <x v="53"/>
  </r>
  <r>
    <n v="-179434.99378153909"/>
    <x v="54"/>
  </r>
  <r>
    <n v="-162085.26275126592"/>
    <x v="55"/>
  </r>
  <r>
    <n v="-179467.1755344258"/>
    <x v="56"/>
  </r>
  <r>
    <n v="-117895.40148319237"/>
    <x v="57"/>
  </r>
  <r>
    <n v="-121843.50141731325"/>
    <x v="58"/>
  </r>
  <r>
    <n v="-117932.08308214325"/>
    <x v="59"/>
  </r>
  <r>
    <n v="-121886.71042735955"/>
    <x v="60"/>
  </r>
  <r>
    <n v="-121904.21440138618"/>
    <x v="61"/>
  </r>
  <r>
    <n v="-117986.46436332772"/>
    <x v="62"/>
  </r>
  <r>
    <n v="-121934.54010628276"/>
    <x v="63"/>
  </r>
  <r>
    <n v="-173816.91116736332"/>
    <x v="64"/>
  </r>
  <r>
    <n v="-179627.1016141896"/>
    <x v="65"/>
  </r>
  <r>
    <n v="-179644.50644351044"/>
    <x v="66"/>
  </r>
  <r>
    <n v="-162275.79696098538"/>
    <x v="67"/>
  </r>
  <r>
    <n v="-179679.22933364872"/>
    <x v="68"/>
  </r>
  <r>
    <n v="-118101.5936279633"/>
    <x v="69"/>
  </r>
  <r>
    <n v="-122057.33288708299"/>
    <x v="70"/>
  </r>
  <r>
    <n v="-118139.57053540324"/>
    <x v="71"/>
  </r>
  <r>
    <n v="-122097.6789979967"/>
    <x v="72"/>
  </r>
  <r>
    <n v="-122119.04274900403"/>
    <x v="73"/>
  </r>
  <r>
    <n v="-118200.95482932744"/>
    <x v="74"/>
  </r>
  <r>
    <n v="-122162.77539226771"/>
    <x v="75"/>
  </r>
  <r>
    <n v="-172241.21206522302"/>
    <x v="76"/>
  </r>
  <r>
    <n v="-178003.84541592145"/>
    <x v="77"/>
  </r>
  <r>
    <n v="-178026.34468597631"/>
    <x v="78"/>
  </r>
  <r>
    <n v="-166562.32733449078"/>
    <x v="79"/>
  </r>
  <r>
    <n v="-178071.42693549473"/>
    <x v="80"/>
  </r>
  <r>
    <n v="-28200.496635471973"/>
    <x v="81"/>
  </r>
  <r>
    <n v="-29164.337976763596"/>
    <x v="82"/>
  </r>
  <r>
    <n v="-28247.893361198043"/>
    <x v="83"/>
  </r>
  <r>
    <n v="-29214.34643810373"/>
    <x v="84"/>
  </r>
  <r>
    <n v="-29214.612538911028"/>
    <x v="85"/>
  </r>
  <r>
    <n v="-28271.53487530032"/>
    <x v="86"/>
  </r>
  <r>
    <n v="-29213.148995064097"/>
    <x v="87"/>
  </r>
  <r>
    <n v="-153819.91927155366"/>
    <x v="88"/>
  </r>
  <r>
    <n v="-158946.28038570454"/>
    <x v="89"/>
  </r>
  <r>
    <n v="-158945.17534204829"/>
    <x v="90"/>
  </r>
  <r>
    <n v="-143562.29174413619"/>
    <x v="91"/>
  </r>
  <r>
    <n v="-158942.78350045966"/>
    <x v="92"/>
  </r>
  <r>
    <n v="-9664.233946377366"/>
    <x v="93"/>
  </r>
  <r>
    <n v="-9984.912355048973"/>
    <x v="94"/>
  </r>
  <r>
    <n v="-9661.2562308664383"/>
    <x v="95"/>
  </r>
  <r>
    <n v="-9981.6364233390141"/>
    <x v="96"/>
  </r>
  <r>
    <n v="-9979.8164513397114"/>
    <x v="97"/>
  </r>
  <r>
    <n v="-9656.0246530660424"/>
    <x v="98"/>
  </r>
  <r>
    <n v="-9975.930288130281"/>
    <x v="99"/>
  </r>
  <r>
    <n v="-46852.064923951395"/>
    <x v="100"/>
  </r>
  <r>
    <n v="-48411.639606077879"/>
    <x v="101"/>
  </r>
  <r>
    <n v="-48409.304260116893"/>
    <x v="102"/>
  </r>
  <r>
    <n v="-43722.32918943026"/>
    <x v="103"/>
  </r>
  <r>
    <n v="-48404.570956023636"/>
    <x v="104"/>
  </r>
  <r>
    <n v="18259.420181463774"/>
    <x v="105"/>
  </r>
  <r>
    <n v="18870.720260830414"/>
    <x v="106"/>
  </r>
  <r>
    <n v="18264.73937433153"/>
    <x v="107"/>
  </r>
  <r>
    <n v="18876.415420562189"/>
    <x v="108"/>
  </r>
  <r>
    <n v="18879.464470970481"/>
    <x v="109"/>
  </r>
  <r>
    <n v="18273.501049444421"/>
    <x v="110"/>
  </r>
  <r>
    <n v="18885.768427918734"/>
    <x v="111"/>
  </r>
  <r>
    <n v="-65420.199788024518"/>
    <x v="112"/>
  </r>
  <r>
    <n v="-67597.523909179479"/>
    <x v="113"/>
  </r>
  <r>
    <n v="-67593.960601730985"/>
    <x v="114"/>
  </r>
  <r>
    <n v="-61049.296852324085"/>
    <x v="115"/>
  </r>
  <r>
    <n v="-67586.89096779532"/>
    <x v="116"/>
  </r>
  <r>
    <n v="7137.0723088244531"/>
    <x v="117"/>
  </r>
  <r>
    <n v="7378.8148156555981"/>
    <x v="118"/>
  </r>
  <r>
    <n v="7144.7276869965872"/>
    <x v="119"/>
  </r>
  <r>
    <n v="7384.3568172186551"/>
    <x v="120"/>
  </r>
  <r>
    <n v="7385.0664313474836"/>
    <x v="121"/>
  </r>
  <r>
    <n v="7150.9229908381039"/>
    <x v="122"/>
  </r>
  <r>
    <n v="7393.4690780148667"/>
    <x v="123"/>
  </r>
  <r>
    <n v="-48640.750567412673"/>
    <x v="124"/>
  </r>
  <r>
    <n v="-50257.73208691358"/>
    <x v="125"/>
  </r>
  <r>
    <n v="-50253.108706071238"/>
    <x v="126"/>
  </r>
  <r>
    <n v="-47006.551746374469"/>
    <x v="127"/>
  </r>
  <r>
    <n v="-50243.869559980863"/>
    <x v="128"/>
  </r>
  <r>
    <n v="44381.665289908233"/>
    <x v="129"/>
  </r>
  <r>
    <n v="45865.916305262195"/>
    <x v="130"/>
  </r>
  <r>
    <n v="44391.330242898373"/>
    <x v="131"/>
  </r>
  <r>
    <n v="45876.097922387991"/>
    <x v="132"/>
  </r>
  <r>
    <n v="45881.423895882253"/>
    <x v="133"/>
  </r>
  <r>
    <n v="44406.630832623603"/>
    <x v="134"/>
  </r>
  <r>
    <n v="45892.202082224518"/>
    <x v="135"/>
  </r>
  <r>
    <n v="-11382.744190027661"/>
    <x v="136"/>
  </r>
  <r>
    <n v="-11756.624390539324"/>
    <x v="137"/>
  </r>
  <r>
    <n v="-11750.794743218077"/>
    <x v="138"/>
  </r>
  <r>
    <n v="-10608.263190815682"/>
    <x v="139"/>
  </r>
  <r>
    <n v="-11739.417588761144"/>
    <x v="140"/>
  </r>
  <r>
    <n v="81645.201567707481"/>
    <x v="141"/>
  </r>
  <r>
    <n v="84372.733777309753"/>
    <x v="142"/>
  </r>
  <r>
    <n v="81657.155053499926"/>
    <x v="143"/>
  </r>
  <r>
    <n v="84385.279446078261"/>
    <x v="144"/>
  </r>
  <r>
    <n v="84391.806360195682"/>
    <x v="145"/>
  </r>
  <r>
    <n v="81675.904974466495"/>
    <x v="146"/>
  </r>
  <r>
    <n v="84404.94682300424"/>
    <x v="147"/>
  </r>
  <r>
    <n v="25888.81538532838"/>
    <x v="148"/>
  </r>
  <r>
    <n v="26758.481511117327"/>
    <x v="149"/>
  </r>
  <r>
    <n v="26765.51071809822"/>
    <x v="150"/>
  </r>
  <r>
    <n v="24181.740782277066"/>
    <x v="151"/>
  </r>
  <r>
    <n v="26779.169597658423"/>
    <x v="152"/>
  </r>
  <r>
    <n v="118922.41357125719"/>
    <x v="153"/>
  </r>
  <r>
    <n v="122893.67884514094"/>
    <x v="154"/>
  </r>
  <r>
    <n v="118936.64796826839"/>
    <x v="155"/>
  </r>
  <r>
    <n v="122908.58103312035"/>
    <x v="156"/>
  </r>
  <r>
    <n v="122916.30493453622"/>
    <x v="157"/>
  </r>
  <r>
    <n v="118958.8357971435"/>
    <x v="158"/>
  </r>
  <r>
    <n v="122931.79987676285"/>
    <x v="159"/>
  </r>
  <r>
    <n v="63174.024190784483"/>
    <x v="160"/>
  </r>
  <r>
    <n v="65287.687460710869"/>
    <x v="16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2">
  <r>
    <x v="0"/>
    <x v="0"/>
    <x v="0"/>
    <x v="0"/>
    <s v="01-JUL-2001"/>
    <x v="0"/>
    <n v="-960679.75560000003"/>
    <n v="0.99966675923388404"/>
    <n v="-0.39528287000000001"/>
    <x v="0"/>
    <x v="0"/>
    <n v="-177454.0043"/>
    <n v="-177513.15892107453"/>
    <x v="0"/>
  </r>
  <r>
    <x v="0"/>
    <x v="0"/>
    <x v="0"/>
    <x v="0"/>
    <s v="01-AUG-2001"/>
    <x v="0"/>
    <n v="-957511.12670000002"/>
    <n v="0.99636953869897993"/>
    <n v="-0.61499999999999999"/>
    <x v="0"/>
    <x v="0"/>
    <n v="33512.8894"/>
    <n v="33634.999965735413"/>
    <x v="1"/>
  </r>
  <r>
    <x v="0"/>
    <x v="0"/>
    <x v="0"/>
    <x v="0"/>
    <s v="01-SEP-2001"/>
    <x v="1"/>
    <n v="-923619.97230000002"/>
    <n v="0.99313975513608699"/>
    <n v="-0.59"/>
    <x v="0"/>
    <x v="0"/>
    <n v="9236.199700000001"/>
    <n v="9299.9999770771356"/>
    <x v="2"/>
  </r>
  <r>
    <x v="0"/>
    <x v="0"/>
    <x v="0"/>
    <x v="0"/>
    <s v="01-OCT-2001"/>
    <x v="0"/>
    <n v="-951457.62569999998"/>
    <n v="0.99007037009453802"/>
    <n v="-0.57999999999999996"/>
    <x v="0"/>
    <x v="0"/>
    <n v="0"/>
    <n v="0"/>
    <x v="3"/>
  </r>
  <r>
    <x v="0"/>
    <x v="0"/>
    <x v="0"/>
    <x v="0"/>
    <s v="01-NOV-2001"/>
    <x v="1"/>
    <n v="-917753.93759999995"/>
    <n v="0.98683219101592401"/>
    <n v="-0.37801162999999999"/>
    <x v="0"/>
    <x v="0"/>
    <n v="-185375.6232"/>
    <n v="-187849.18539104355"/>
    <x v="4"/>
  </r>
  <r>
    <x v="0"/>
    <x v="0"/>
    <x v="0"/>
    <x v="0"/>
    <s v="01-DEC-2001"/>
    <x v="0"/>
    <n v="-945332.99979999999"/>
    <n v="0.983697190169177"/>
    <n v="-0.37806202"/>
    <x v="0"/>
    <x v="0"/>
    <n v="-190898.6361"/>
    <n v="-194062.39847769527"/>
    <x v="5"/>
  </r>
  <r>
    <x v="0"/>
    <x v="0"/>
    <x v="0"/>
    <x v="0"/>
    <s v="01-JAN-2002"/>
    <x v="0"/>
    <n v="-942146.26939999999"/>
    <n v="0.98038113360225709"/>
    <n v="-0.37810847000000003"/>
    <x v="0"/>
    <x v="0"/>
    <n v="-190211.34839999999"/>
    <n v="-194017.75685043851"/>
    <x v="6"/>
  </r>
  <r>
    <x v="0"/>
    <x v="0"/>
    <x v="0"/>
    <x v="0"/>
    <s v="01-FEB-2002"/>
    <x v="2"/>
    <n v="-847964.01159999997"/>
    <n v="0.97691706401630996"/>
    <n v="-0.37814316000000003"/>
    <x v="0"/>
    <x v="0"/>
    <n v="-171167.334"/>
    <n v="-175211.73526880099"/>
    <x v="7"/>
  </r>
  <r>
    <x v="0"/>
    <x v="0"/>
    <x v="0"/>
    <x v="0"/>
    <s v="01-MAR-2002"/>
    <x v="0"/>
    <n v="-935762.31530000002"/>
    <n v="0.9737381012560381"/>
    <n v="-0.37817046999999998"/>
    <x v="0"/>
    <x v="0"/>
    <n v="-188864.47"/>
    <n v="-193958.18008598118"/>
    <x v="8"/>
  </r>
  <r>
    <x v="0"/>
    <x v="0"/>
    <x v="0"/>
    <x v="0"/>
    <s v="01-APR-2002"/>
    <x v="1"/>
    <n v="-902241.40899999999"/>
    <n v="0.97015205265544202"/>
    <n v="-0.40319789"/>
    <x v="0"/>
    <x v="0"/>
    <n v="-159518.1845"/>
    <n v="-164425.9619544961"/>
    <x v="9"/>
  </r>
  <r>
    <x v="0"/>
    <x v="0"/>
    <x v="0"/>
    <x v="0"/>
    <s v="01-MAY-2002"/>
    <x v="0"/>
    <n v="-928920.98120000004"/>
    <n v="0.96661912710810305"/>
    <n v="-0.40322342999999999"/>
    <x v="0"/>
    <x v="0"/>
    <n v="-164211.46720000001"/>
    <n v="-169882.28620230398"/>
    <x v="10"/>
  </r>
  <r>
    <x v="0"/>
    <x v="0"/>
    <x v="0"/>
    <x v="0"/>
    <s v="01-JUN-2002"/>
    <x v="1"/>
    <n v="-895505.92570000002"/>
    <n v="0.96290959754880301"/>
    <n v="-0.40324621999999999"/>
    <x v="0"/>
    <x v="0"/>
    <n v="-158284.0583"/>
    <n v="-164381.01635182602"/>
    <x v="11"/>
  </r>
  <r>
    <x v="0"/>
    <x v="0"/>
    <x v="0"/>
    <x v="0"/>
    <s v="01-JUL-2002"/>
    <x v="0"/>
    <n v="-921828.69279999996"/>
    <n v="0.95923901434502501"/>
    <n v="-0.40326839000000003"/>
    <x v="0"/>
    <x v="0"/>
    <n v="-162916.26459999999"/>
    <n v="-169839.0726019837"/>
    <x v="12"/>
  </r>
  <r>
    <x v="0"/>
    <x v="0"/>
    <x v="0"/>
    <x v="0"/>
    <s v="01-AUG-2002"/>
    <x v="0"/>
    <n v="-918083.29040000006"/>
    <n v="0.95534161332950107"/>
    <n v="-0.40329207"/>
    <x v="0"/>
    <x v="0"/>
    <n v="-162232.59820000001"/>
    <n v="-169816.32113207795"/>
    <x v="13"/>
  </r>
  <r>
    <x v="0"/>
    <x v="0"/>
    <x v="0"/>
    <x v="0"/>
    <s v="01-SEP-2002"/>
    <x v="1"/>
    <n v="-884780.20819999999"/>
    <n v="0.95137656797622505"/>
    <n v="-0.40331329999999999"/>
    <x v="0"/>
    <x v="0"/>
    <n v="-156328.89290000001"/>
    <n v="-164318.62856633513"/>
    <x v="14"/>
  </r>
  <r>
    <x v="0"/>
    <x v="0"/>
    <x v="0"/>
    <x v="0"/>
    <s v="01-OCT-2002"/>
    <x v="0"/>
    <n v="-910517.34329999995"/>
    <n v="0.94746861944292504"/>
    <n v="-0.40333397999999998"/>
    <x v="0"/>
    <x v="0"/>
    <n v="-160857.4768"/>
    <n v="-169776.04693079754"/>
    <x v="15"/>
  </r>
  <r>
    <x v="0"/>
    <x v="0"/>
    <x v="0"/>
    <x v="0"/>
    <s v="01-NOV-2002"/>
    <x v="1"/>
    <n v="-877318.98270000005"/>
    <n v="0.943353744858904"/>
    <n v="-0.38352449"/>
    <x v="0"/>
    <x v="0"/>
    <n v="-172371.6943"/>
    <n v="-182722.22402189265"/>
    <x v="16"/>
  </r>
  <r>
    <x v="0"/>
    <x v="0"/>
    <x v="0"/>
    <x v="0"/>
    <s v="01-DEC-2002"/>
    <x v="0"/>
    <n v="-902674.93900000001"/>
    <n v="0.93930794897986702"/>
    <n v="-0.38354330000000003"/>
    <x v="0"/>
    <x v="0"/>
    <n v="-177336.54079999999"/>
    <n v="-188794.8898895148"/>
    <x v="17"/>
  </r>
  <r>
    <x v="0"/>
    <x v="0"/>
    <x v="0"/>
    <x v="0"/>
    <s v="01-JAN-2003"/>
    <x v="0"/>
    <n v="-898582.20869999996"/>
    <n v="0.93504912451253508"/>
    <n v="-0.38355972999999999"/>
    <x v="0"/>
    <x v="0"/>
    <n v="-176517.7298"/>
    <n v="-188779.09745332706"/>
    <x v="18"/>
  </r>
  <r>
    <x v="0"/>
    <x v="0"/>
    <x v="0"/>
    <x v="0"/>
    <s v="01-FEB-2003"/>
    <x v="2"/>
    <n v="-807853.73690000002"/>
    <n v="0.93070707011142495"/>
    <n v="-0.38357258999999999"/>
    <x v="0"/>
    <x v="0"/>
    <n v="-158684.61430000002"/>
    <n v="-170498.98877527833"/>
    <x v="19"/>
  </r>
  <r>
    <x v="0"/>
    <x v="0"/>
    <x v="0"/>
    <x v="0"/>
    <s v="01-MAR-2003"/>
    <x v="0"/>
    <n v="-890585.55779999995"/>
    <n v="0.92672794772637801"/>
    <n v="-0.38358250999999999"/>
    <x v="0"/>
    <x v="0"/>
    <n v="-174926.58129999999"/>
    <n v="-188757.20941530092"/>
    <x v="20"/>
  </r>
  <r>
    <x v="0"/>
    <x v="0"/>
    <x v="0"/>
    <x v="0"/>
    <s v="01-APR-2003"/>
    <x v="1"/>
    <n v="-857741.39260000002"/>
    <n v="0.92230257268392102"/>
    <n v="-0.41859604"/>
    <x v="0"/>
    <x v="0"/>
    <n v="-138442.86120000001"/>
    <n v="-150105.68689744431"/>
    <x v="21"/>
  </r>
  <r>
    <x v="0"/>
    <x v="0"/>
    <x v="0"/>
    <x v="0"/>
    <s v="01-MAY-2003"/>
    <x v="0"/>
    <n v="-882221.73600000003"/>
    <n v="0.918024699250098"/>
    <n v="-0.41861421999999998"/>
    <x v="0"/>
    <x v="0"/>
    <n v="-142378.04500000001"/>
    <n v="-155091.73676514762"/>
    <x v="22"/>
  </r>
  <r>
    <x v="0"/>
    <x v="0"/>
    <x v="0"/>
    <x v="0"/>
    <s v="01-JUN-2003"/>
    <x v="1"/>
    <n v="-849602.21400000004"/>
    <n v="0.91355076775287603"/>
    <n v="-0.41863209000000001"/>
    <x v="0"/>
    <x v="0"/>
    <n v="-137098.53210000001"/>
    <n v="-150072.15465127432"/>
    <x v="23"/>
  </r>
  <r>
    <x v="0"/>
    <x v="0"/>
    <x v="0"/>
    <x v="0"/>
    <s v="01-JUL-2003"/>
    <x v="0"/>
    <n v="-873730.05519999994"/>
    <n v="0.90918840289026404"/>
    <n v="-0.41864959000000002"/>
    <x v="0"/>
    <x v="0"/>
    <n v="-140976.70079999999"/>
    <n v="-155057.74199477487"/>
    <x v="24"/>
  </r>
  <r>
    <x v="0"/>
    <x v="0"/>
    <x v="0"/>
    <x v="0"/>
    <s v="01-AUG-2003"/>
    <x v="0"/>
    <n v="-869375.65740000003"/>
    <n v="0.90465729183016708"/>
    <n v="-0.41864399999999996"/>
    <x v="0"/>
    <x v="0"/>
    <n v="-140278.98130000001"/>
    <n v="-155063.11900300786"/>
    <x v="25"/>
  </r>
  <r>
    <x v="0"/>
    <x v="0"/>
    <x v="0"/>
    <x v="0"/>
    <s v="01-SEP-2003"/>
    <x v="1"/>
    <n v="-837072.66159999999"/>
    <n v="0.90007813077799204"/>
    <n v="-0.41863571999999999"/>
    <x v="0"/>
    <x v="0"/>
    <n v="-135073.62340000001"/>
    <n v="-150068.77601086441"/>
    <x v="26"/>
  </r>
  <r>
    <x v="0"/>
    <x v="0"/>
    <x v="0"/>
    <x v="0"/>
    <s v="01-OCT-2003"/>
    <x v="0"/>
    <n v="-860709.74840000004"/>
    <n v="0.89563969654550402"/>
    <n v="-0.41862924000000001"/>
    <x v="0"/>
    <x v="0"/>
    <n v="-138893.38399999999"/>
    <n v="-155077.29786398917"/>
    <x v="27"/>
  </r>
  <r>
    <x v="0"/>
    <x v="0"/>
    <x v="0"/>
    <x v="0"/>
    <s v="01-NOV-2003"/>
    <x v="1"/>
    <n v="-828685.20979999995"/>
    <n v="0.89105936538543395"/>
    <n v="-0.38862552"/>
    <x v="0"/>
    <x v="0"/>
    <n v="-158589.204"/>
    <n v="-177978.26964245096"/>
    <x v="28"/>
  </r>
  <r>
    <x v="0"/>
    <x v="0"/>
    <x v="0"/>
    <x v="0"/>
    <s v="01-DEC-2003"/>
    <x v="0"/>
    <n v="-852012.03330000001"/>
    <n v="0.88658900443332411"/>
    <n v="-0.38862003000000001"/>
    <x v="0"/>
    <x v="0"/>
    <n v="-163058.0393"/>
    <n v="-183916.15335250052"/>
    <x v="29"/>
  </r>
  <r>
    <x v="0"/>
    <x v="0"/>
    <x v="0"/>
    <x v="0"/>
    <s v="01-JAN-2004"/>
    <x v="0"/>
    <n v="-847561.74"/>
    <n v="0.88195810613826497"/>
    <n v="-0.38861531999999999"/>
    <x v="0"/>
    <x v="0"/>
    <n v="-162210.3285"/>
    <n v="-183920.67306944192"/>
    <x v="30"/>
  </r>
  <r>
    <x v="0"/>
    <x v="0"/>
    <x v="0"/>
    <x v="0"/>
    <s v="01-FEB-2004"/>
    <x v="3"/>
    <n v="-788710.6875"/>
    <n v="0.87732000835053403"/>
    <n v="-0.38861204999999999"/>
    <x v="0"/>
    <x v="0"/>
    <n v="-150949.7187"/>
    <n v="-172057.76371589134"/>
    <x v="31"/>
  </r>
  <r>
    <x v="0"/>
    <x v="0"/>
    <x v="0"/>
    <x v="0"/>
    <s v="01-MAR-2004"/>
    <x v="0"/>
    <n v="-838905.27899999998"/>
    <n v="0.87295034231634505"/>
    <n v="-0.38860757000000001"/>
    <x v="0"/>
    <x v="0"/>
    <n v="-160560.11799999999"/>
    <n v="-183928.12307508694"/>
    <x v="32"/>
  </r>
  <r>
    <x v="0"/>
    <x v="0"/>
    <x v="0"/>
    <x v="0"/>
    <s v="01-APR-2004"/>
    <x v="1"/>
    <n v="-807538.45849999995"/>
    <n v="0.86832092313451903"/>
    <n v="-0.44860945000000002"/>
    <x v="0"/>
    <x v="0"/>
    <n v="-106102.92200000001"/>
    <n v="-122193.21125763394"/>
    <x v="33"/>
  </r>
  <r>
    <x v="0"/>
    <x v="0"/>
    <x v="0"/>
    <x v="0"/>
    <s v="01-MAY-2004"/>
    <x v="0"/>
    <n v="-830199.69530000002"/>
    <n v="0.86389146229821501"/>
    <n v="-0.44861895000000002"/>
    <x v="0"/>
    <x v="0"/>
    <n v="-109072.50630000001"/>
    <n v="-126257.18745944525"/>
    <x v="34"/>
  </r>
  <r>
    <x v="0"/>
    <x v="0"/>
    <x v="0"/>
    <x v="0"/>
    <s v="01-JUN-2004"/>
    <x v="1"/>
    <n v="-799140.28859999997"/>
    <n v="0.85929063287447804"/>
    <n v="-0.44862824000000001"/>
    <x v="0"/>
    <x v="0"/>
    <n v="-104984.4632"/>
    <n v="-122175.73331249817"/>
    <x v="35"/>
  </r>
  <r>
    <x v="0"/>
    <x v="0"/>
    <x v="0"/>
    <x v="0"/>
    <s v="01-JUL-2004"/>
    <x v="0"/>
    <n v="-821513.45649999997"/>
    <n v="0.85485271226500104"/>
    <n v="-0.44863681999999999"/>
    <x v="0"/>
    <x v="0"/>
    <n v="-107916.6222"/>
    <n v="-126240.01848700488"/>
    <x v="36"/>
  </r>
  <r>
    <x v="0"/>
    <x v="0"/>
    <x v="0"/>
    <x v="0"/>
    <s v="01-AUG-2004"/>
    <x v="0"/>
    <n v="-817126.24369999999"/>
    <n v="0.85028745437574205"/>
    <n v="-0.44861099999999998"/>
    <x v="0"/>
    <x v="0"/>
    <n v="-107361.4031"/>
    <n v="-126264.83261336817"/>
    <x v="37"/>
  </r>
  <r>
    <x v="0"/>
    <x v="0"/>
    <x v="0"/>
    <x v="0"/>
    <s v="01-SEP-2004"/>
    <x v="1"/>
    <n v="-786504.25069999998"/>
    <n v="0.84570349537920098"/>
    <n v="-0.44858277000000002"/>
    <x v="0"/>
    <x v="0"/>
    <n v="-103360.2084"/>
    <n v="-122218.02199558701"/>
    <x v="38"/>
  </r>
  <r>
    <x v="0"/>
    <x v="0"/>
    <x v="0"/>
    <x v="0"/>
    <s v="01-OCT-2004"/>
    <x v="0"/>
    <n v="-808478.73270000005"/>
    <n v="0.84128900384594907"/>
    <n v="-0.44855761999999999"/>
    <x v="0"/>
    <x v="0"/>
    <n v="-106268.3652"/>
    <n v="-126316.12289497975"/>
    <x v="39"/>
  </r>
  <r>
    <x v="0"/>
    <x v="0"/>
    <x v="0"/>
    <x v="0"/>
    <s v="01-NOV-2004"/>
    <x v="1"/>
    <n v="-778177.33270000003"/>
    <n v="0.83674982006712295"/>
    <n v="-0.39353390999999999"/>
    <x v="0"/>
    <x v="0"/>
    <n v="-145103.68789999999"/>
    <n v="-173413.46770574743"/>
    <x v="40"/>
  </r>
  <r>
    <x v="0"/>
    <x v="0"/>
    <x v="0"/>
    <x v="0"/>
    <s v="01-DEC-2004"/>
    <x v="0"/>
    <n v="-799882.40800000005"/>
    <n v="0.83234381687324699"/>
    <n v="-0.3935091"/>
    <x v="0"/>
    <x v="0"/>
    <n v="-149170.78700000001"/>
    <n v="-179217.75109758088"/>
    <x v="41"/>
  </r>
  <r>
    <x v="0"/>
    <x v="0"/>
    <x v="0"/>
    <x v="0"/>
    <s v="01-JAN-2005"/>
    <x v="0"/>
    <n v="-795513.58499999996"/>
    <n v="0.82779769507537904"/>
    <n v="-0.39348389"/>
    <x v="0"/>
    <x v="0"/>
    <n v="-148376.09909999999"/>
    <n v="-179241.98144389482"/>
    <x v="42"/>
  </r>
  <r>
    <x v="0"/>
    <x v="0"/>
    <x v="0"/>
    <x v="0"/>
    <s v="01-FEB-2005"/>
    <x v="2"/>
    <n v="-714586.30929999996"/>
    <n v="0.82325611673078003"/>
    <n v="-0.39345880999999999"/>
    <x v="0"/>
    <x v="0"/>
    <n v="-133299.78169999999"/>
    <n v="-161917.75437921402"/>
    <x v="43"/>
  </r>
  <r>
    <x v="0"/>
    <x v="0"/>
    <x v="0"/>
    <x v="0"/>
    <s v="01-MAR-2005"/>
    <x v="0"/>
    <n v="-787197.85190000001"/>
    <n v="0.81914448688499708"/>
    <n v="-0.39343465999999999"/>
    <x v="0"/>
    <x v="0"/>
    <n v="-146863.83470000001"/>
    <n v="-179289.29151252261"/>
    <x v="44"/>
  </r>
  <r>
    <x v="0"/>
    <x v="0"/>
    <x v="0"/>
    <x v="0"/>
    <s v="01-APR-2005"/>
    <x v="1"/>
    <n v="-757619.71369999996"/>
    <n v="0.81464485341801396"/>
    <n v="-0.45341370000000003"/>
    <x v="0"/>
    <x v="0"/>
    <n v="-95904.2745"/>
    <n v="-117725.2567147677"/>
    <x v="45"/>
  </r>
  <r>
    <x v="0"/>
    <x v="0"/>
    <x v="0"/>
    <x v="0"/>
    <s v="01-MAY-2005"/>
    <x v="0"/>
    <n v="-778735.02110000001"/>
    <n v="0.81033821136978301"/>
    <n v="-0.45339870999999998"/>
    <x v="0"/>
    <x v="0"/>
    <n v="-98588.856799999994"/>
    <n v="-121663.83790954019"/>
    <x v="46"/>
  </r>
  <r>
    <x v="0"/>
    <x v="0"/>
    <x v="0"/>
    <x v="0"/>
    <s v="01-JUN-2005"/>
    <x v="1"/>
    <n v="-749470.5135"/>
    <n v="0.80588227260520107"/>
    <n v="-0.45338213999999999"/>
    <x v="0"/>
    <x v="0"/>
    <n v="-94896.351899999994"/>
    <n v="-117754.60898677615"/>
    <x v="47"/>
  </r>
  <r>
    <x v="0"/>
    <x v="0"/>
    <x v="0"/>
    <x v="0"/>
    <s v="01-JUL-2005"/>
    <x v="0"/>
    <n v="-770327.99170000001"/>
    <n v="0.80159000174371298"/>
    <n v="-0.45336809"/>
    <x v="0"/>
    <x v="0"/>
    <n v="-97548.1054"/>
    <n v="-121693.26611834213"/>
    <x v="48"/>
  </r>
  <r>
    <x v="0"/>
    <x v="0"/>
    <x v="0"/>
    <x v="0"/>
    <s v="01-AUG-2005"/>
    <x v="0"/>
    <n v="-766086.89879999997"/>
    <n v="0.79717679371683892"/>
    <n v="-0.45335582000000002"/>
    <x v="0"/>
    <x v="0"/>
    <n v="-97020.449099999998"/>
    <n v="-121705.05948579097"/>
    <x v="49"/>
  </r>
  <r>
    <x v="0"/>
    <x v="0"/>
    <x v="0"/>
    <x v="0"/>
    <s v="01-SEP-2005"/>
    <x v="1"/>
    <n v="-737267.17920000001"/>
    <n v="0.79276040777312706"/>
    <n v="-0.45334270999999998"/>
    <x v="0"/>
    <x v="0"/>
    <n v="-93380.261199999994"/>
    <n v="-117791.27752142189"/>
    <x v="50"/>
  </r>
  <r>
    <x v="0"/>
    <x v="0"/>
    <x v="0"/>
    <x v="0"/>
    <s v="01-OCT-2005"/>
    <x v="0"/>
    <n v="-757732.90119999996"/>
    <n v="0.78848376815702903"/>
    <n v="-0.45332924000000002"/>
    <x v="0"/>
    <x v="0"/>
    <n v="-95982.604900000006"/>
    <n v="-121730.60343949245"/>
    <x v="51"/>
  </r>
  <r>
    <x v="0"/>
    <x v="0"/>
    <x v="0"/>
    <x v="0"/>
    <s v="01-NOV-2005"/>
    <x v="1"/>
    <n v="-729177.73659999995"/>
    <n v="0.78406208235685992"/>
    <n v="-0.39331449000000002"/>
    <x v="0"/>
    <x v="0"/>
    <n v="-136126.916"/>
    <n v="-173617.52221304699"/>
    <x v="52"/>
  </r>
  <r>
    <x v="0"/>
    <x v="0"/>
    <x v="0"/>
    <x v="0"/>
    <s v="01-DEC-2005"/>
    <x v="0"/>
    <n v="-749369.46620000002"/>
    <n v="0.77978092217592898"/>
    <n v="-0.39329943000000001"/>
    <x v="0"/>
    <x v="0"/>
    <n v="-139907.70670000001"/>
    <n v="-179419.24804930654"/>
    <x v="53"/>
  </r>
  <r>
    <x v="0"/>
    <x v="0"/>
    <x v="0"/>
    <x v="0"/>
    <s v="01-JAN-2006"/>
    <x v="0"/>
    <n v="-745116.33810000005"/>
    <n v="0.77535519057885005"/>
    <n v="-0.39328304000000003"/>
    <x v="0"/>
    <x v="0"/>
    <n v="-139125.85380000001"/>
    <n v="-179434.99378153909"/>
    <x v="54"/>
  </r>
  <r>
    <x v="0"/>
    <x v="0"/>
    <x v="0"/>
    <x v="0"/>
    <s v="01-FEB-2006"/>
    <x v="2"/>
    <n v="-669165.39930000005"/>
    <n v="0.77092787943192609"/>
    <n v="-0.39326582999999998"/>
    <x v="0"/>
    <x v="0"/>
    <n v="-124956.04790000001"/>
    <n v="-162085.26275126592"/>
    <x v="55"/>
  </r>
  <r>
    <x v="0"/>
    <x v="0"/>
    <x v="0"/>
    <x v="0"/>
    <s v="01-MAR-2006"/>
    <x v="0"/>
    <n v="-737017.73629999999"/>
    <n v="0.76692792534419696"/>
    <n v="-0.39324956"/>
    <x v="0"/>
    <x v="0"/>
    <n v="-137638.38860000001"/>
    <n v="-179467.1755344258"/>
    <x v="56"/>
  </r>
  <r>
    <x v="0"/>
    <x v="0"/>
    <x v="0"/>
    <x v="0"/>
    <s v="01-APR-2006"/>
    <x v="1"/>
    <n v="-709123.59329999995"/>
    <n v="0.76249848738006798"/>
    <n v="-0.45323075000000002"/>
    <x v="0"/>
    <x v="0"/>
    <n v="-89895.065300000002"/>
    <n v="-117895.40148319237"/>
    <x v="57"/>
  </r>
  <r>
    <x v="0"/>
    <x v="0"/>
    <x v="0"/>
    <x v="0"/>
    <s v="01-MAY-2006"/>
    <x v="0"/>
    <n v="-728641.06319999998"/>
    <n v="0.758211304052962"/>
    <n v="-0.45321176000000002"/>
    <x v="0"/>
    <x v="0"/>
    <n v="-92383.1201"/>
    <n v="-121843.50141731325"/>
    <x v="58"/>
  </r>
  <r>
    <x v="0"/>
    <x v="0"/>
    <x v="0"/>
    <x v="0"/>
    <s v="01-JUN-2006"/>
    <x v="1"/>
    <n v="-701016.20759999997"/>
    <n v="0.75378086841798597"/>
    <n v="-0.45319131000000001"/>
    <x v="0"/>
    <x v="0"/>
    <n v="-88894.948000000004"/>
    <n v="-117932.08308214325"/>
    <x v="59"/>
  </r>
  <r>
    <x v="0"/>
    <x v="0"/>
    <x v="0"/>
    <x v="0"/>
    <s v="01-JUL-2006"/>
    <x v="0"/>
    <n v="-720263.06660000002"/>
    <n v="0.74949330554329407"/>
    <n v="-0.45316678999999999"/>
    <x v="0"/>
    <x v="0"/>
    <n v="-91353.273499999996"/>
    <n v="-121886.71042735955"/>
    <x v="60"/>
  </r>
  <r>
    <x v="0"/>
    <x v="0"/>
    <x v="0"/>
    <x v="0"/>
    <s v="01-AUG-2006"/>
    <x v="0"/>
    <n v="-716340.22360000003"/>
    <n v="0.74541126281985803"/>
    <n v="-0.45314858000000002"/>
    <x v="0"/>
    <x v="0"/>
    <n v="-90868.774399999995"/>
    <n v="-121904.21440138618"/>
    <x v="61"/>
  </r>
  <r>
    <x v="0"/>
    <x v="0"/>
    <x v="0"/>
    <x v="0"/>
    <s v="01-SEP-2006"/>
    <x v="1"/>
    <n v="-689466.26989999996"/>
    <n v="0.74136158051692091"/>
    <n v="-0.45313282999999999"/>
    <x v="0"/>
    <x v="0"/>
    <n v="-87470.631699999998"/>
    <n v="-117986.46436332772"/>
    <x v="62"/>
  </r>
  <r>
    <x v="0"/>
    <x v="0"/>
    <x v="0"/>
    <x v="0"/>
    <s v="01-OCT-2006"/>
    <x v="0"/>
    <n v="-708690.24439999997"/>
    <n v="0.73745082666176209"/>
    <n v="-0.45311702000000004"/>
    <x v="0"/>
    <x v="0"/>
    <n v="-89920.727400000003"/>
    <n v="-121934.54010628276"/>
    <x v="63"/>
  </r>
  <r>
    <x v="0"/>
    <x v="0"/>
    <x v="0"/>
    <x v="0"/>
    <s v="01-NOV-2006"/>
    <x v="1"/>
    <n v="-682079.09389999998"/>
    <n v="0.73341838054671604"/>
    <n v="-0.39310010000000001"/>
    <x v="0"/>
    <x v="0"/>
    <n v="-127480.5175"/>
    <n v="-173816.91116736332"/>
    <x v="64"/>
  </r>
  <r>
    <x v="0"/>
    <x v="0"/>
    <x v="0"/>
    <x v="0"/>
    <s v="01-DEC-2006"/>
    <x v="0"/>
    <n v="-701073.03599999996"/>
    <n v="0.72952449113975093"/>
    <n v="-0.39308314"/>
    <x v="0"/>
    <x v="0"/>
    <n v="-131042.36990000001"/>
    <n v="-179627.1016141896"/>
    <x v="65"/>
  </r>
  <r>
    <x v="0"/>
    <x v="0"/>
    <x v="0"/>
    <x v="0"/>
    <s v="01-JAN-2007"/>
    <x v="0"/>
    <n v="-697214.78330000001"/>
    <n v="0.72550966005177409"/>
    <n v="-0.39306502999999998"/>
    <x v="0"/>
    <x v="0"/>
    <n v="-130333.8248"/>
    <n v="-179644.50644351044"/>
    <x v="66"/>
  </r>
  <r>
    <x v="0"/>
    <x v="0"/>
    <x v="0"/>
    <x v="0"/>
    <s v="01-FEB-2007"/>
    <x v="2"/>
    <n v="-626265.40560000006"/>
    <n v="0.72150392352193593"/>
    <n v="-0.39304632"/>
    <x v="0"/>
    <x v="0"/>
    <n v="-117082.62420000001"/>
    <n v="-162275.79696098538"/>
    <x v="67"/>
  </r>
  <r>
    <x v="0"/>
    <x v="0"/>
    <x v="0"/>
    <x v="0"/>
    <s v="01-MAR-2007"/>
    <x v="0"/>
    <n v="-689895.87910000002"/>
    <n v="0.71789373473144003"/>
    <n v="-0.39302890000000001"/>
    <x v="0"/>
    <x v="0"/>
    <n v="-128990.59299999999"/>
    <n v="-179679.22933364872"/>
    <x v="68"/>
  </r>
  <r>
    <x v="0"/>
    <x v="0"/>
    <x v="0"/>
    <x v="0"/>
    <s v="01-APR-2007"/>
    <x v="1"/>
    <n v="-663932.17839999998"/>
    <n v="0.71390556816361905"/>
    <n v="-0.45300904000000003"/>
    <x v="0"/>
    <x v="0"/>
    <n v="-84313.385299999994"/>
    <n v="-118101.5936279633"/>
    <x v="69"/>
  </r>
  <r>
    <x v="0"/>
    <x v="0"/>
    <x v="0"/>
    <x v="0"/>
    <s v="01-MAY-2007"/>
    <x v="0"/>
    <n v="-682362.82579999999"/>
    <n v="0.71005496966066994"/>
    <n v="-0.45298925000000001"/>
    <x v="0"/>
    <x v="0"/>
    <n v="-86667.415800000002"/>
    <n v="-122057.33288708299"/>
    <x v="70"/>
  </r>
  <r>
    <x v="0"/>
    <x v="0"/>
    <x v="0"/>
    <x v="0"/>
    <s v="01-JUN-2007"/>
    <x v="1"/>
    <n v="-656659.34939999995"/>
    <n v="0.70608532197941498"/>
    <n v="-0.45296819999999999"/>
    <x v="0"/>
    <x v="0"/>
    <n v="-83416.616699999999"/>
    <n v="-118139.57053540324"/>
    <x v="71"/>
  </r>
  <r>
    <x v="0"/>
    <x v="0"/>
    <x v="0"/>
    <x v="0"/>
    <s v="01-JUL-2007"/>
    <x v="0"/>
    <n v="-674864.95609999995"/>
    <n v="0.7022528159720941"/>
    <n v="-0.45294726000000002"/>
    <x v="0"/>
    <x v="0"/>
    <n v="-85743.438899999994"/>
    <n v="-122097.6789979967"/>
    <x v="72"/>
  </r>
  <r>
    <x v="0"/>
    <x v="0"/>
    <x v="0"/>
    <x v="0"/>
    <s v="01-AUG-2007"/>
    <x v="0"/>
    <n v="-671068.25910000002"/>
    <n v="0.69830203857125706"/>
    <n v="-0.45292503000000001"/>
    <x v="0"/>
    <x v="0"/>
    <n v="-85275.976500000004"/>
    <n v="-122119.04274900403"/>
    <x v="73"/>
  </r>
  <r>
    <x v="0"/>
    <x v="0"/>
    <x v="0"/>
    <x v="0"/>
    <s v="01-SEP-2007"/>
    <x v="1"/>
    <n v="-645755.71429999999"/>
    <n v="0.69436098311141703"/>
    <n v="-0.45290220000000003"/>
    <x v="0"/>
    <x v="0"/>
    <n v="-82074.131200000003"/>
    <n v="-118200.95482932744"/>
    <x v="74"/>
  </r>
  <r>
    <x v="0"/>
    <x v="0"/>
    <x v="0"/>
    <x v="0"/>
    <s v="01-OCT-2007"/>
    <x v="0"/>
    <n v="-663624.69810000004"/>
    <n v="0.69055639763517995"/>
    <n v="-0.45287953000000003"/>
    <x v="0"/>
    <x v="0"/>
    <n v="-84360.286099999998"/>
    <n v="-122162.77539226771"/>
    <x v="75"/>
  </r>
  <r>
    <x v="0"/>
    <x v="0"/>
    <x v="0"/>
    <x v="0"/>
    <s v="01-NOV-2007"/>
    <x v="1"/>
    <n v="-638570.29650000005"/>
    <n v="0.686634727438028"/>
    <n v="-0.39479439999999999"/>
    <x v="0"/>
    <x v="0"/>
    <n v="-118266.7977"/>
    <n v="-172241.21206522302"/>
    <x v="76"/>
  </r>
  <r>
    <x v="0"/>
    <x v="0"/>
    <x v="0"/>
    <x v="0"/>
    <s v="01-DEC-2007"/>
    <x v="0"/>
    <n v="-656217.94979999994"/>
    <n v="0.68284906326595596"/>
    <n v="-0.39477226999999998"/>
    <x v="0"/>
    <x v="0"/>
    <n v="-121549.7591"/>
    <n v="-178003.84541592145"/>
    <x v="77"/>
  </r>
  <r>
    <x v="0"/>
    <x v="0"/>
    <x v="0"/>
    <x v="0"/>
    <s v="01-JAN-2008"/>
    <x v="0"/>
    <n v="-652468.17260000005"/>
    <n v="0.67894710984043105"/>
    <n v="-0.39474886000000003"/>
    <x v="0"/>
    <x v="0"/>
    <n v="-120870.4722"/>
    <n v="-178026.34468597631"/>
    <x v="78"/>
  </r>
  <r>
    <x v="0"/>
    <x v="0"/>
    <x v="0"/>
    <x v="0"/>
    <s v="01-FEB-2008"/>
    <x v="3"/>
    <n v="-606874.71550000005"/>
    <n v="0.675055300915676"/>
    <n v="-0.39472488999999999"/>
    <x v="0"/>
    <x v="0"/>
    <n v="-112438.78200000001"/>
    <n v="-166562.32733449078"/>
    <x v="79"/>
  </r>
  <r>
    <x v="0"/>
    <x v="0"/>
    <x v="0"/>
    <x v="0"/>
    <s v="01-MAR-2008"/>
    <x v="0"/>
    <n v="-645238.30390000006"/>
    <n v="0.67142383344471301"/>
    <n v="-0.39470195000000002"/>
    <x v="0"/>
    <x v="0"/>
    <n v="-119561.4001"/>
    <n v="-178071.42693549473"/>
    <x v="80"/>
  </r>
  <r>
    <x v="0"/>
    <x v="0"/>
    <x v="0"/>
    <x v="0"/>
    <s v="01-APR-2008"/>
    <x v="1"/>
    <n v="-620823.26009999996"/>
    <n v="0.66755189255499203"/>
    <n v="-0.54967688999999997"/>
    <x v="0"/>
    <x v="0"/>
    <n v="-18825.294900000001"/>
    <n v="-28200.496635471973"/>
    <x v="81"/>
  </r>
  <r>
    <x v="0"/>
    <x v="0"/>
    <x v="0"/>
    <x v="0"/>
    <s v="01-MAY-2008"/>
    <x v="0"/>
    <n v="-637925.96409999998"/>
    <n v="0.66381473892617304"/>
    <n v="-0.54965209000000004"/>
    <x v="0"/>
    <x v="0"/>
    <n v="-19359.717400000001"/>
    <n v="-29164.337976763596"/>
    <x v="82"/>
  </r>
  <r>
    <x v="0"/>
    <x v="0"/>
    <x v="0"/>
    <x v="0"/>
    <s v="01-JUN-2008"/>
    <x v="1"/>
    <n v="-613765.87490000005"/>
    <n v="0.659963306347222"/>
    <n v="-0.54962591999999999"/>
    <x v="0"/>
    <x v="0"/>
    <n v="-18642.573100000001"/>
    <n v="-28247.893361198043"/>
    <x v="83"/>
  </r>
  <r>
    <x v="0"/>
    <x v="0"/>
    <x v="0"/>
    <x v="0"/>
    <s v="01-JUL-2008"/>
    <x v="0"/>
    <n v="-630652.5477"/>
    <n v="0.65624614744057996"/>
    <n v="-0.54960006000000006"/>
    <x v="0"/>
    <x v="0"/>
    <n v="-19171.802300000003"/>
    <n v="-29214.34643810373"/>
    <x v="84"/>
  </r>
  <r>
    <x v="0"/>
    <x v="0"/>
    <x v="0"/>
    <x v="0"/>
    <s v="01-AUG-2008"/>
    <x v="0"/>
    <n v="-627158.62150000001"/>
    <n v="0.65261042824395699"/>
    <n v="-0.54959977999999998"/>
    <x v="0"/>
    <x v="0"/>
    <n v="-19065.7608"/>
    <n v="-29214.612538911028"/>
    <x v="85"/>
  </r>
  <r>
    <x v="0"/>
    <x v="0"/>
    <x v="0"/>
    <x v="0"/>
    <s v="01-SEP-2008"/>
    <x v="1"/>
    <n v="-603564.73230000003"/>
    <n v="0.64899433585510602"/>
    <n v="-0.54960050000000005"/>
    <x v="0"/>
    <x v="0"/>
    <n v="-18348.065999999999"/>
    <n v="-28271.53487530032"/>
    <x v="86"/>
  </r>
  <r>
    <x v="0"/>
    <x v="0"/>
    <x v="0"/>
    <x v="0"/>
    <s v="01-OCT-2008"/>
    <x v="0"/>
    <n v="-620332.64580000006"/>
    <n v="0.645507435818924"/>
    <n v="-0.54960129999999996"/>
    <x v="0"/>
    <x v="0"/>
    <n v="-18857.304900000003"/>
    <n v="-29213.148995064097"/>
    <x v="87"/>
  </r>
  <r>
    <x v="0"/>
    <x v="0"/>
    <x v="0"/>
    <x v="0"/>
    <s v="01-NOV-2008"/>
    <x v="1"/>
    <n v="-596983.06259999995"/>
    <n v="0.64191727162257195"/>
    <n v="-0.41460224000000001"/>
    <x v="0"/>
    <x v="0"/>
    <n v="-98739.662899999996"/>
    <n v="-153819.91927155366"/>
    <x v="88"/>
  </r>
  <r>
    <x v="0"/>
    <x v="0"/>
    <x v="0"/>
    <x v="0"/>
    <s v="01-DEC-2008"/>
    <x v="0"/>
    <n v="-613555.70640000002"/>
    <n v="0.63845546969545197"/>
    <n v="-0.41460325000000003"/>
    <x v="0"/>
    <x v="0"/>
    <n v="-101480.12209999999"/>
    <n v="-158946.28038570454"/>
    <x v="89"/>
  </r>
  <r>
    <x v="0"/>
    <x v="0"/>
    <x v="0"/>
    <x v="0"/>
    <s v="01-JAN-2009"/>
    <x v="0"/>
    <n v="-610130.48730000004"/>
    <n v="0.63489124588296897"/>
    <n v="-0.41460439999999998"/>
    <x v="0"/>
    <x v="0"/>
    <n v="-100912.9004"/>
    <n v="-158945.17534204829"/>
    <x v="90"/>
  </r>
  <r>
    <x v="0"/>
    <x v="0"/>
    <x v="0"/>
    <x v="0"/>
    <s v="01-FEB-2009"/>
    <x v="2"/>
    <n v="-548003.30099999998"/>
    <n v="0.63134020848271999"/>
    <n v="-0.41460564999999999"/>
    <x v="0"/>
    <x v="0"/>
    <n v="-90636.647200000007"/>
    <n v="-143562.29174413619"/>
    <x v="91"/>
  </r>
  <r>
    <x v="0"/>
    <x v="0"/>
    <x v="0"/>
    <x v="0"/>
    <s v="01-MAR-2009"/>
    <x v="0"/>
    <n v="-603646.53330000001"/>
    <n v="0.62814415540741597"/>
    <n v="-0.41460688000000001"/>
    <x v="0"/>
    <x v="0"/>
    <n v="-99838.980500000005"/>
    <n v="-158942.78350045966"/>
    <x v="92"/>
  </r>
  <r>
    <x v="0"/>
    <x v="0"/>
    <x v="0"/>
    <x v="0"/>
    <s v="01-APR-2009"/>
    <x v="1"/>
    <n v="-580894.94409999996"/>
    <n v="0.62461821945677998"/>
    <n v="-0.56960834999999999"/>
    <x v="0"/>
    <x v="0"/>
    <n v="-6036.4566000000004"/>
    <n v="-9664.233946377366"/>
    <x v="93"/>
  </r>
  <r>
    <x v="0"/>
    <x v="0"/>
    <x v="0"/>
    <x v="0"/>
    <s v="01-MAY-2009"/>
    <x v="0"/>
    <n v="-596991.05779999995"/>
    <n v="0.62121858254103601"/>
    <n v="-0.56960986999999996"/>
    <x v="0"/>
    <x v="0"/>
    <n v="-6202.8131000000003"/>
    <n v="-9984.912355048973"/>
    <x v="94"/>
  </r>
  <r>
    <x v="0"/>
    <x v="0"/>
    <x v="0"/>
    <x v="0"/>
    <s v="01-JUN-2009"/>
    <x v="1"/>
    <n v="-574478.30059999996"/>
    <n v="0.61771860277685497"/>
    <n v="-0.56961154999999997"/>
    <x v="0"/>
    <x v="0"/>
    <n v="-5967.9377000000004"/>
    <n v="-9661.2562308664383"/>
    <x v="95"/>
  </r>
  <r>
    <x v="0"/>
    <x v="0"/>
    <x v="0"/>
    <x v="0"/>
    <s v="01-JUL-2009"/>
    <x v="0"/>
    <n v="-590384.66610000003"/>
    <n v="0.61434408547097696"/>
    <n v="-0.56961328"/>
    <x v="0"/>
    <x v="0"/>
    <n v="-6132.1593000000003"/>
    <n v="-9981.6364233390141"/>
    <x v="96"/>
  </r>
  <r>
    <x v="0"/>
    <x v="0"/>
    <x v="0"/>
    <x v="0"/>
    <s v="01-AUG-2009"/>
    <x v="0"/>
    <n v="-587046.13009999995"/>
    <n v="0.61087006256328602"/>
    <n v="-0.56961518"/>
    <x v="0"/>
    <x v="0"/>
    <n v="-6096.3711000000003"/>
    <n v="-9979.8164513397114"/>
    <x v="97"/>
  </r>
  <r>
    <x v="0"/>
    <x v="0"/>
    <x v="0"/>
    <x v="0"/>
    <s v="01-SEP-2009"/>
    <x v="1"/>
    <n v="-564890.58400000003"/>
    <n v="0.60740923006422298"/>
    <n v="-0.56961718000000006"/>
    <x v="0"/>
    <x v="0"/>
    <n v="-5865.1585000000005"/>
    <n v="-9656.0246530660424"/>
    <x v="98"/>
  </r>
  <r>
    <x v="0"/>
    <x v="0"/>
    <x v="0"/>
    <x v="0"/>
    <s v="01-OCT-2009"/>
    <x v="0"/>
    <n v="-580513.76410000003"/>
    <n v="0.60407259533180302"/>
    <n v="-0.56961921999999998"/>
    <x v="0"/>
    <x v="0"/>
    <n v="-6026.1860999999999"/>
    <n v="-9975.930288130281"/>
    <x v="99"/>
  </r>
  <r>
    <x v="0"/>
    <x v="0"/>
    <x v="0"/>
    <x v="0"/>
    <s v="01-NOV-2009"/>
    <x v="1"/>
    <n v="-558593.07460000005"/>
    <n v="0.60063771459545401"/>
    <n v="-0.52962144"/>
    <x v="0"/>
    <x v="0"/>
    <n v="-28141.117200000001"/>
    <n v="-46852.064923951395"/>
    <x v="100"/>
  </r>
  <r>
    <x v="0"/>
    <x v="0"/>
    <x v="0"/>
    <x v="0"/>
    <s v="01-DEC-2009"/>
    <x v="0"/>
    <n v="-574030.46979999996"/>
    <n v="0.59732619128994602"/>
    <n v="-0.52962368000000004"/>
    <x v="0"/>
    <x v="0"/>
    <n v="-28917.540300000001"/>
    <n v="-48411.639606077879"/>
    <x v="101"/>
  </r>
  <r>
    <x v="0"/>
    <x v="0"/>
    <x v="0"/>
    <x v="0"/>
    <s v="01-JAN-2010"/>
    <x v="0"/>
    <n v="-570754.48199999996"/>
    <n v="0.59391725494570402"/>
    <n v="-0.52962611000000004"/>
    <x v="0"/>
    <x v="0"/>
    <n v="-28751.1211"/>
    <n v="-48409.304260116893"/>
    <x v="102"/>
  </r>
  <r>
    <x v="0"/>
    <x v="0"/>
    <x v="0"/>
    <x v="0"/>
    <s v="01-FEB-2010"/>
    <x v="2"/>
    <n v="-512572.6617"/>
    <n v="0.59052149962407896"/>
    <n v="-0.52962865000000003"/>
    <x v="0"/>
    <x v="0"/>
    <n v="-25818.975399999999"/>
    <n v="-43722.32918943026"/>
    <x v="103"/>
  </r>
  <r>
    <x v="0"/>
    <x v="0"/>
    <x v="0"/>
    <x v="0"/>
    <s v="01-MAR-2010"/>
    <x v="0"/>
    <n v="-564554.53060000006"/>
    <n v="0.58746569256516301"/>
    <n v="-0.52963104000000005"/>
    <x v="0"/>
    <x v="0"/>
    <n v="-28436.024799999999"/>
    <n v="-48404.570956023636"/>
    <x v="104"/>
  </r>
  <r>
    <x v="0"/>
    <x v="0"/>
    <x v="0"/>
    <x v="0"/>
    <s v="01-APR-2010"/>
    <x v="1"/>
    <n v="-543208.36369999999"/>
    <n v="0.58409501473803194"/>
    <n v="-0.59963379000000006"/>
    <x v="0"/>
    <x v="0"/>
    <n v="10665.2363"/>
    <n v="18259.420181463774"/>
    <x v="105"/>
  </r>
  <r>
    <x v="0"/>
    <x v="0"/>
    <x v="0"/>
    <x v="0"/>
    <s v="01-MAY-2010"/>
    <x v="0"/>
    <n v="-558192.63009999995"/>
    <n v="0.58084560888497094"/>
    <n v="-0.59963655000000005"/>
    <x v="0"/>
    <x v="0"/>
    <n v="10960.975"/>
    <n v="18870.720260830414"/>
    <x v="106"/>
  </r>
  <r>
    <x v="0"/>
    <x v="0"/>
    <x v="0"/>
    <x v="0"/>
    <s v="01-JUN-2010"/>
    <x v="1"/>
    <n v="-537075.78469999996"/>
    <n v="0.57750084377462096"/>
    <n v="-0.59963949999999999"/>
    <x v="0"/>
    <x v="0"/>
    <n v="10547.902400000001"/>
    <n v="18264.73937433153"/>
    <x v="107"/>
  </r>
  <r>
    <x v="0"/>
    <x v="0"/>
    <x v="0"/>
    <x v="0"/>
    <s v="01-JUL-2010"/>
    <x v="0"/>
    <n v="-551879.72259999998"/>
    <n v="0.57427650634302196"/>
    <n v="-0.59964247000000004"/>
    <x v="0"/>
    <x v="0"/>
    <n v="10840.2819"/>
    <n v="18876.415420562189"/>
    <x v="108"/>
  </r>
  <r>
    <x v="0"/>
    <x v="0"/>
    <x v="0"/>
    <x v="0"/>
    <s v="01-AUG-2010"/>
    <x v="0"/>
    <n v="-548690.28799999994"/>
    <n v="0.57095763582566794"/>
    <n v="-0.59964563999999998"/>
    <x v="0"/>
    <x v="0"/>
    <n v="10779.374400000001"/>
    <n v="18879.464470970481"/>
    <x v="109"/>
  </r>
  <r>
    <x v="0"/>
    <x v="0"/>
    <x v="0"/>
    <x v="0"/>
    <s v="01-SEP-2010"/>
    <x v="1"/>
    <n v="-527916.28280000004"/>
    <n v="0.56765191694425599"/>
    <n v="-0.59964892999999997"/>
    <x v="0"/>
    <x v="0"/>
    <n v="10372.9879"/>
    <n v="18273.501049444421"/>
    <x v="110"/>
  </r>
  <r>
    <x v="0"/>
    <x v="0"/>
    <x v="0"/>
    <x v="0"/>
    <s v="01-OCT-2010"/>
    <x v="0"/>
    <n v="-542451.20209999999"/>
    <n v="0.56446535075802595"/>
    <n v="-0.59965219999999997"/>
    <x v="0"/>
    <x v="0"/>
    <n v="10660.3619"/>
    <n v="18885.768427918734"/>
    <x v="111"/>
  </r>
  <r>
    <x v="0"/>
    <x v="0"/>
    <x v="0"/>
    <x v="0"/>
    <s v="01-NOV-2010"/>
    <x v="1"/>
    <n v="-521902.50890000002"/>
    <n v="0.56118549345550106"/>
    <n v="-0.50965570000000004"/>
    <x v="0"/>
    <x v="0"/>
    <n v="-36712.867100000003"/>
    <n v="-65420.199788024518"/>
    <x v="112"/>
  </r>
  <r>
    <x v="0"/>
    <x v="0"/>
    <x v="0"/>
    <x v="0"/>
    <s v="01-DEC-2010"/>
    <x v="0"/>
    <n v="-536261.00879999995"/>
    <n v="0.55802394257339993"/>
    <n v="-0.50965917999999999"/>
    <x v="0"/>
    <x v="0"/>
    <n v="-37721.036800000002"/>
    <n v="-67597.523909179479"/>
    <x v="113"/>
  </r>
  <r>
    <x v="0"/>
    <x v="0"/>
    <x v="0"/>
    <x v="0"/>
    <s v="01-JAN-2011"/>
    <x v="0"/>
    <n v="-533133.89430000004"/>
    <n v="0.554769921250031"/>
    <n v="-0.50966288999999998"/>
    <x v="0"/>
    <x v="0"/>
    <n v="-37499.0962"/>
    <n v="-67593.960601730985"/>
    <x v="114"/>
  </r>
  <r>
    <x v="0"/>
    <x v="0"/>
    <x v="0"/>
    <x v="0"/>
    <s v="01-FEB-2011"/>
    <x v="2"/>
    <n v="-478727.18839999998"/>
    <n v="0.55152901894099704"/>
    <n v="-0.50966670999999997"/>
    <x v="0"/>
    <x v="0"/>
    <n v="-33670.4588"/>
    <n v="-61049.296852324085"/>
    <x v="115"/>
  </r>
  <r>
    <x v="0"/>
    <x v="0"/>
    <x v="0"/>
    <x v="0"/>
    <s v="01-MAR-2011"/>
    <x v="0"/>
    <n v="-527217.11410000001"/>
    <n v="0.54861302197889106"/>
    <n v="-0.50967024999999999"/>
    <x v="0"/>
    <x v="0"/>
    <n v="-37079.048500000004"/>
    <n v="-67586.89096779532"/>
    <x v="116"/>
  </r>
  <r>
    <x v="0"/>
    <x v="0"/>
    <x v="0"/>
    <x v="0"/>
    <s v="01-APR-2011"/>
    <x v="1"/>
    <n v="-507219.27179999999"/>
    <n v="0.54539706641155494"/>
    <n v="-0.58767427000000005"/>
    <x v="0"/>
    <x v="0"/>
    <n v="3892.5383000000002"/>
    <n v="7137.0723088244531"/>
    <x v="117"/>
  </r>
  <r>
    <x v="0"/>
    <x v="0"/>
    <x v="0"/>
    <x v="0"/>
    <s v="01-MAY-2011"/>
    <x v="0"/>
    <n v="-521147.72460000002"/>
    <n v="0.54229732009400899"/>
    <n v="-0.58767827000000006"/>
    <x v="0"/>
    <x v="0"/>
    <n v="4001.5115000000001"/>
    <n v="7378.8148156555981"/>
    <x v="118"/>
  </r>
  <r>
    <x v="0"/>
    <x v="0"/>
    <x v="0"/>
    <x v="0"/>
    <s v="01-JUN-2011"/>
    <x v="1"/>
    <n v="-501369.62599999999"/>
    <n v="0.5391071246858341"/>
    <n v="-0.5876825"/>
    <x v="0"/>
    <x v="0"/>
    <n v="3851.7736"/>
    <n v="7144.7276869965872"/>
    <x v="119"/>
  </r>
  <r>
    <x v="0"/>
    <x v="0"/>
    <x v="0"/>
    <x v="0"/>
    <s v="01-JUL-2011"/>
    <x v="0"/>
    <n v="-515127.03139999998"/>
    <n v="0.53603229068918301"/>
    <n v="-0.58768403000000002"/>
    <x v="0"/>
    <x v="0"/>
    <n v="3958.2537000000002"/>
    <n v="7384.3568172186551"/>
    <x v="120"/>
  </r>
  <r>
    <x v="0"/>
    <x v="0"/>
    <x v="0"/>
    <x v="0"/>
    <s v="01-AUG-2011"/>
    <x v="0"/>
    <n v="-512222.88870000001"/>
    <n v="0.53301028996725996"/>
    <n v="-0.58768476999999997"/>
    <x v="0"/>
    <x v="0"/>
    <n v="3936.3164000000002"/>
    <n v="7385.0664313474836"/>
    <x v="121"/>
  </r>
  <r>
    <x v="0"/>
    <x v="0"/>
    <x v="0"/>
    <x v="0"/>
    <s v="01-SEP-2011"/>
    <x v="1"/>
    <n v="-492921.61680000002"/>
    <n v="0.53002324383244204"/>
    <n v="-0.58768916000000004"/>
    <x v="0"/>
    <x v="0"/>
    <n v="3790.1554000000001"/>
    <n v="7150.9229908381039"/>
    <x v="122"/>
  </r>
  <r>
    <x v="0"/>
    <x v="0"/>
    <x v="0"/>
    <x v="0"/>
    <s v="01-OCT-2011"/>
    <x v="0"/>
    <n v="-506587.06550000003"/>
    <n v="0.527145749698118"/>
    <n v="-0.58769351999999997"/>
    <x v="0"/>
    <x v="0"/>
    <n v="3897.4358000000002"/>
    <n v="7393.4690780148667"/>
    <x v="123"/>
  </r>
  <r>
    <x v="0"/>
    <x v="0"/>
    <x v="0"/>
    <x v="0"/>
    <s v="01-NOV-2011"/>
    <x v="1"/>
    <n v="-487492.9154"/>
    <n v="0.52418593057406104"/>
    <n v="-0.52769812000000005"/>
    <x v="0"/>
    <x v="0"/>
    <n v="-25496.7971"/>
    <n v="-48640.750567412673"/>
    <x v="124"/>
  </r>
  <r>
    <x v="0"/>
    <x v="0"/>
    <x v="0"/>
    <x v="0"/>
    <s v="01-DEC-2011"/>
    <x v="0"/>
    <n v="-501002.6471"/>
    <n v="0.52133470039374108"/>
    <n v="-0.52770267000000004"/>
    <x v="0"/>
    <x v="0"/>
    <n v="-26201.099699999999"/>
    <n v="-50257.73208691358"/>
    <x v="125"/>
  </r>
  <r>
    <x v="0"/>
    <x v="0"/>
    <x v="0"/>
    <x v="0"/>
    <s v="01-JAN-2012"/>
    <x v="0"/>
    <n v="-498184.25780000002"/>
    <n v="0.51840193314951399"/>
    <n v="-0.52770748000000001"/>
    <x v="0"/>
    <x v="0"/>
    <n v="-26051.308700000001"/>
    <n v="-50253.108706071238"/>
    <x v="126"/>
  </r>
  <r>
    <x v="0"/>
    <x v="0"/>
    <x v="0"/>
    <x v="0"/>
    <s v="01-FEB-2012"/>
    <x v="3"/>
    <n v="-463419.07900000003"/>
    <n v="0.51548284653466203"/>
    <n v="-0.52771239999999997"/>
    <x v="0"/>
    <x v="0"/>
    <n v="-24231.071100000001"/>
    <n v="-47006.551746374469"/>
    <x v="127"/>
  </r>
  <r>
    <x v="0"/>
    <x v="0"/>
    <x v="0"/>
    <x v="0"/>
    <s v="01-MAR-2012"/>
    <x v="0"/>
    <n v="-492766.62040000001"/>
    <n v="0.51276443326571308"/>
    <n v="-0.52771710000000005"/>
    <x v="0"/>
    <x v="0"/>
    <n v="-25763.2693"/>
    <n v="-50243.869559980863"/>
    <x v="128"/>
  </r>
  <r>
    <x v="0"/>
    <x v="0"/>
    <x v="0"/>
    <x v="0"/>
    <s v="01-APR-2012"/>
    <x v="1"/>
    <n v="-474180.67830000003"/>
    <n v="0.50987169706643498"/>
    <n v="-0.62772222"/>
    <x v="0"/>
    <x v="0"/>
    <n v="22628.955000000002"/>
    <n v="44381.665289908233"/>
    <x v="129"/>
  </r>
  <r>
    <x v="0"/>
    <x v="0"/>
    <x v="0"/>
    <x v="0"/>
    <s v="01-MAY-2012"/>
    <x v="0"/>
    <n v="-487308.85330000002"/>
    <n v="0.50708517508308493"/>
    <n v="-0.62772728"/>
    <x v="0"/>
    <x v="0"/>
    <n v="23257.926200000002"/>
    <n v="45865.916305262195"/>
    <x v="130"/>
  </r>
  <r>
    <x v="0"/>
    <x v="0"/>
    <x v="0"/>
    <x v="0"/>
    <s v="01-JUN-2012"/>
    <x v="1"/>
    <n v="-468923.72149999999"/>
    <n v="0.50421905533188605"/>
    <n v="-0.62773261000000002"/>
    <x v="0"/>
    <x v="0"/>
    <n v="22382.954600000001"/>
    <n v="44391.330242898373"/>
    <x v="131"/>
  </r>
  <r>
    <x v="0"/>
    <x v="0"/>
    <x v="0"/>
    <x v="0"/>
    <s v="01-JUL-2012"/>
    <x v="0"/>
    <n v="-481901.33679999999"/>
    <n v="0.50145820681870501"/>
    <n v="-0.62773787999999997"/>
    <x v="0"/>
    <x v="0"/>
    <n v="23004.945800000001"/>
    <n v="45876.097922387991"/>
    <x v="132"/>
  </r>
  <r>
    <x v="0"/>
    <x v="0"/>
    <x v="0"/>
    <x v="0"/>
    <s v="01-AUG-2012"/>
    <x v="0"/>
    <n v="-479172.40649999998"/>
    <n v="0.49861852918765198"/>
    <n v="-0.62774342000000005"/>
    <x v="0"/>
    <x v="0"/>
    <n v="22877.328099999999"/>
    <n v="45881.423895882253"/>
    <x v="133"/>
  </r>
  <r>
    <x v="0"/>
    <x v="0"/>
    <x v="0"/>
    <x v="0"/>
    <s v="01-SEP-2012"/>
    <x v="1"/>
    <n v="-461086.76699999999"/>
    <n v="0.49579222262963202"/>
    <n v="-0.62774907000000002"/>
    <x v="0"/>
    <x v="0"/>
    <n v="22016.462200000002"/>
    <n v="44406.630832623603"/>
    <x v="134"/>
  </r>
  <r>
    <x v="0"/>
    <x v="0"/>
    <x v="0"/>
    <x v="0"/>
    <s v="01-OCT-2012"/>
    <x v="0"/>
    <n v="-473840.05469999998"/>
    <n v="0.49306977598193202"/>
    <n v="-0.62775462999999998"/>
    <x v="0"/>
    <x v="0"/>
    <n v="22628.057799999999"/>
    <n v="45892.202082224518"/>
    <x v="135"/>
  </r>
  <r>
    <x v="0"/>
    <x v="0"/>
    <x v="0"/>
    <x v="0"/>
    <s v="01-NOV-2012"/>
    <x v="1"/>
    <n v="-455950.77370000002"/>
    <n v="0.49026964911406301"/>
    <n v="-0.56776049000000006"/>
    <x v="0"/>
    <x v="0"/>
    <n v="-5580.6140000000005"/>
    <n v="-11382.744190027661"/>
    <x v="136"/>
  </r>
  <r>
    <x v="0"/>
    <x v="0"/>
    <x v="0"/>
    <x v="0"/>
    <s v="01-DEC-2012"/>
    <x v="0"/>
    <n v="-468557.12790000002"/>
    <n v="0.48757245358733797"/>
    <n v="-0.56776625999999997"/>
    <x v="0"/>
    <x v="0"/>
    <n v="-5732.2062000000005"/>
    <n v="-11756.624390539324"/>
    <x v="137"/>
  </r>
  <r>
    <x v="0"/>
    <x v="0"/>
    <x v="0"/>
    <x v="0"/>
    <s v="01-JAN-2013"/>
    <x v="0"/>
    <n v="-465891.19780000002"/>
    <n v="0.48479833275003503"/>
    <n v="-0.56777233000000005"/>
    <x v="0"/>
    <x v="0"/>
    <n v="-5696.7656999999999"/>
    <n v="-11750.794743218077"/>
    <x v="138"/>
  </r>
  <r>
    <x v="0"/>
    <x v="0"/>
    <x v="0"/>
    <x v="0"/>
    <s v="01-FEB-2013"/>
    <x v="2"/>
    <n v="-418408.42989999999"/>
    <n v="0.48203736163212701"/>
    <n v="-0.56777849999999996"/>
    <x v="0"/>
    <x v="0"/>
    <n v="-5113.5792000000001"/>
    <n v="-10608.263190815682"/>
    <x v="139"/>
  </r>
  <r>
    <x v="0"/>
    <x v="0"/>
    <x v="0"/>
    <x v="0"/>
    <s v="01-MAR-2013"/>
    <x v="0"/>
    <n v="-460852.20750000002"/>
    <n v="0.47955484651893199"/>
    <n v="-0.56778415999999998"/>
    <x v="0"/>
    <x v="0"/>
    <n v="-5629.6946000000007"/>
    <n v="-11739.417588761144"/>
    <x v="140"/>
  </r>
  <r>
    <x v="0"/>
    <x v="0"/>
    <x v="0"/>
    <x v="0"/>
    <s v="01-APR-2013"/>
    <x v="1"/>
    <n v="-443441.46419999999"/>
    <n v="0.47681877872168399"/>
    <n v="-0.66779054000000004"/>
    <x v="0"/>
    <x v="0"/>
    <n v="38929.965300000003"/>
    <n v="81645.201567707481"/>
    <x v="141"/>
  </r>
  <r>
    <x v="0"/>
    <x v="0"/>
    <x v="0"/>
    <x v="0"/>
    <s v="01-MAY-2013"/>
    <x v="0"/>
    <n v="-455690.217"/>
    <n v="0.47418336835684399"/>
    <n v="-0.66779681000000002"/>
    <x v="0"/>
    <x v="0"/>
    <n v="40008.147100000002"/>
    <n v="84372.733777309753"/>
    <x v="142"/>
  </r>
  <r>
    <x v="0"/>
    <x v="0"/>
    <x v="0"/>
    <x v="0"/>
    <s v="01-JUN-2013"/>
    <x v="1"/>
    <n v="-438469.77649999998"/>
    <n v="0.47147287797102699"/>
    <n v="-0.66780339"/>
    <x v="0"/>
    <x v="0"/>
    <n v="38499.133900000001"/>
    <n v="81657.155053499926"/>
    <x v="143"/>
  </r>
  <r>
    <x v="0"/>
    <x v="0"/>
    <x v="0"/>
    <x v="0"/>
    <s v="01-JUL-2013"/>
    <x v="0"/>
    <n v="-450576.51309999998"/>
    <n v="0.46886213637867802"/>
    <n v="-0.66780985999999998"/>
    <x v="0"/>
    <x v="0"/>
    <n v="39565.062400000003"/>
    <n v="84385.279446078261"/>
    <x v="144"/>
  </r>
  <r>
    <x v="0"/>
    <x v="0"/>
    <x v="0"/>
    <x v="0"/>
    <s v="01-AUG-2013"/>
    <x v="0"/>
    <n v="-447996.1458"/>
    <n v="0.466177050791934"/>
    <n v="-0.66781666000000006"/>
    <x v="0"/>
    <x v="0"/>
    <n v="39341.523399999998"/>
    <n v="84391.806360195682"/>
    <x v="145"/>
  </r>
  <r>
    <x v="0"/>
    <x v="0"/>
    <x v="0"/>
    <x v="0"/>
    <s v="01-SEP-2013"/>
    <x v="1"/>
    <n v="-431059.4731"/>
    <n v="0.46350480979469899"/>
    <n v="-0.66782355000000004"/>
    <x v="0"/>
    <x v="0"/>
    <n v="37857.174800000001"/>
    <n v="81675.904974466495"/>
    <x v="146"/>
  </r>
  <r>
    <x v="0"/>
    <x v="0"/>
    <x v="0"/>
    <x v="0"/>
    <s v="01-OCT-2013"/>
    <x v="0"/>
    <n v="-442954.65059999999"/>
    <n v="0.46093095801106099"/>
    <n v="-0.66783033000000003"/>
    <x v="0"/>
    <x v="0"/>
    <n v="38904.853000000003"/>
    <n v="84404.94682300424"/>
    <x v="147"/>
  </r>
  <r>
    <x v="0"/>
    <x v="0"/>
    <x v="0"/>
    <x v="0"/>
    <s v="01-NOV-2013"/>
    <x v="1"/>
    <n v="-426203.99180000002"/>
    <n v="0.458283862100688"/>
    <n v="-0.60783744000000006"/>
    <x v="0"/>
    <x v="0"/>
    <n v="11864.426300000001"/>
    <n v="25888.81538532838"/>
    <x v="148"/>
  </r>
  <r>
    <x v="0"/>
    <x v="0"/>
    <x v="0"/>
    <x v="0"/>
    <s v="01-DEC-2013"/>
    <x v="0"/>
    <n v="-437960.6249"/>
    <n v="0.455734261113937"/>
    <n v="-0.60784441"/>
    <x v="0"/>
    <x v="0"/>
    <n v="12194.756799999999"/>
    <n v="26758.481511117327"/>
    <x v="149"/>
  </r>
  <r>
    <x v="0"/>
    <x v="0"/>
    <x v="0"/>
    <x v="0"/>
    <s v="01-JAN-2014"/>
    <x v="0"/>
    <n v="-435440.76510000002"/>
    <n v="0.45311213851785304"/>
    <n v="-0.60785173000000003"/>
    <x v="0"/>
    <x v="0"/>
    <n v="12127.7778"/>
    <n v="26765.51071809822"/>
    <x v="150"/>
  </r>
  <r>
    <x v="0"/>
    <x v="0"/>
    <x v="0"/>
    <x v="0"/>
    <s v="01-FEB-2014"/>
    <x v="2"/>
    <n v="-391036.2929"/>
    <n v="0.45050264156268799"/>
    <n v="-0.60785915000000001"/>
    <x v="0"/>
    <x v="0"/>
    <n v="10893.938099999999"/>
    <n v="24181.740782277066"/>
    <x v="151"/>
  </r>
  <r>
    <x v="0"/>
    <x v="0"/>
    <x v="0"/>
    <x v="0"/>
    <s v="01-MAR-2014"/>
    <x v="0"/>
    <n v="-430678.38860000001"/>
    <n v="0.44815649179238903"/>
    <n v="-0.60786594000000005"/>
    <x v="0"/>
    <x v="0"/>
    <n v="12001.2587"/>
    <n v="26779.169597658423"/>
    <x v="152"/>
  </r>
  <r>
    <x v="0"/>
    <x v="0"/>
    <x v="0"/>
    <x v="0"/>
    <s v="01-APR-2014"/>
    <x v="1"/>
    <n v="-414380.93900000001"/>
    <n v="0.445570902143269"/>
    <n v="-0.70787356000000001"/>
    <x v="0"/>
    <x v="0"/>
    <n v="52988.367100000003"/>
    <n v="118922.41357125719"/>
    <x v="153"/>
  </r>
  <r>
    <x v="0"/>
    <x v="0"/>
    <x v="0"/>
    <x v="0"/>
    <s v="01-MAY-2014"/>
    <x v="0"/>
    <n v="-425800.47409999999"/>
    <n v="0.44308061823598799"/>
    <n v="-0.70788103999999996"/>
    <x v="0"/>
    <x v="0"/>
    <n v="54451.807200000003"/>
    <n v="122893.67884514094"/>
    <x v="154"/>
  </r>
  <r>
    <x v="0"/>
    <x v="0"/>
    <x v="0"/>
    <x v="0"/>
    <s v="01-JUN-2014"/>
    <x v="1"/>
    <n v="-409683.20779999997"/>
    <n v="0.44051957823780602"/>
    <n v="-0.70788887"/>
    <x v="0"/>
    <x v="0"/>
    <n v="52393.921999999999"/>
    <n v="118936.64796826839"/>
    <x v="155"/>
  </r>
  <r>
    <x v="0"/>
    <x v="0"/>
    <x v="0"/>
    <x v="0"/>
    <s v="01-JUL-2014"/>
    <x v="0"/>
    <n v="-420968.90370000002"/>
    <n v="0.43805296951147399"/>
    <n v="-0.70789655000000007"/>
    <x v="0"/>
    <x v="0"/>
    <n v="53840.4689"/>
    <n v="122908.58103312035"/>
    <x v="156"/>
  </r>
  <r>
    <x v="0"/>
    <x v="0"/>
    <x v="0"/>
    <x v="0"/>
    <s v="01-AUG-2014"/>
    <x v="0"/>
    <n v="-418531.17259999999"/>
    <n v="0.43551630866637703"/>
    <n v="-0.70790458000000001"/>
    <x v="0"/>
    <x v="0"/>
    <n v="53532.055399999997"/>
    <n v="122916.30493453622"/>
    <x v="157"/>
  </r>
  <r>
    <x v="0"/>
    <x v="0"/>
    <x v="0"/>
    <x v="0"/>
    <s v="01-SEP-2014"/>
    <x v="1"/>
    <n v="-402682.53399999999"/>
    <n v="0.43299197201152201"/>
    <n v="-0.70791272999999999"/>
    <x v="0"/>
    <x v="0"/>
    <n v="51508.2209"/>
    <n v="118958.8357971435"/>
    <x v="158"/>
  </r>
  <r>
    <x v="0"/>
    <x v="0"/>
    <x v="0"/>
    <x v="0"/>
    <s v="01-OCT-2014"/>
    <x v="0"/>
    <n v="-413768.88890000002"/>
    <n v="0.43056075851049996"/>
    <n v="-0.70792071000000001"/>
    <x v="0"/>
    <x v="0"/>
    <n v="52929.608999999997"/>
    <n v="122931.79987676285"/>
    <x v="159"/>
  </r>
  <r>
    <x v="0"/>
    <x v="0"/>
    <x v="0"/>
    <x v="0"/>
    <s v="01-NOV-2014"/>
    <x v="1"/>
    <n v="-398096.30650000001"/>
    <n v="0.42806054460505299"/>
    <n v="-0.64792906000000006"/>
    <x v="0"/>
    <x v="0"/>
    <n v="27042.307199999999"/>
    <n v="63174.024190784483"/>
    <x v="160"/>
  </r>
  <r>
    <x v="0"/>
    <x v="0"/>
    <x v="0"/>
    <x v="0"/>
    <s v="01-DEC-2014"/>
    <x v="0"/>
    <n v="-409052.14250000002"/>
    <n v="0.42565259363373104"/>
    <n v="-0.64793723999999997"/>
    <x v="0"/>
    <x v="0"/>
    <n v="27789.873500000002"/>
    <n v="65287.687460710869"/>
    <x v="1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A6:B170" firstHeaderRow="2" firstDataRow="2" firstDataCol="1"/>
  <pivotFields count="2">
    <pivotField dataField="1" compact="0" numFmtId="165" outline="0" subtotalTop="0" showAll="0" includeNewItemsInFilter="1"/>
    <pivotField axis="axisRow" compact="0" numFmtId="17" outline="0" subtotalTop="0" showAll="0" includeNewItemsInFilter="1">
      <items count="175">
        <item m="1" x="162"/>
        <item m="1" x="163"/>
        <item m="1" x="164"/>
        <item m="1" x="165"/>
        <item m="1" x="166"/>
        <item m="1" x="167"/>
        <item m="1" x="168"/>
        <item m="1" x="169"/>
        <item m="1" x="170"/>
        <item m="1" x="171"/>
        <item m="1" x="172"/>
        <item m="1" x="17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t="default"/>
      </items>
    </pivotField>
  </pivotFields>
  <rowFields count="1">
    <field x="1"/>
  </rowFields>
  <rowItems count="163"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 t="grand">
      <x/>
    </i>
  </rowItems>
  <colItems count="1">
    <i/>
  </colItems>
  <dataFields count="1">
    <dataField name="Sum of Value" fld="0" baseField="0" baseItem="0"/>
  </dataFields>
  <formats count="4">
    <format dxfId="3">
      <pivotArea outline="0" fieldPosition="0"/>
    </format>
    <format dxfId="2">
      <pivotArea type="topRight" dataOnly="0" labelOnly="1" outline="0" fieldPosition="0"/>
    </format>
    <format dxfId="1">
      <pivotArea dataOnly="0" labelOnly="1" grandCol="1" outline="0" axis="axisCol" fieldPosition="0"/>
    </format>
    <format dxfId="0">
      <pivotArea type="all" dataOnly="0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2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F7:G171" firstHeaderRow="2" firstDataRow="2" firstDataCol="1"/>
  <pivotFields count="14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10" outline="0" subtotalTop="0" showAll="0" includeNewItemsInFilter="1"/>
    <pivotField compact="0" numFmtId="164" outline="0" subtotalTop="0" showAll="0" includeNewItemsInFilter="1"/>
    <pivotField compact="0" numFmtId="164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  <pivotField dataField="1" compact="0" numFmtId="165" outline="0" subtotalTop="0" showAll="0" includeNewItemsInFilter="1"/>
    <pivotField axis="axisRow" compact="0" numFmtId="17" outline="0" subtotalTop="0" showAll="0" includeNewItemsInFilter="1">
      <items count="1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t="default"/>
      </items>
    </pivotField>
  </pivotFields>
  <rowFields count="1">
    <field x="13"/>
  </rowFields>
  <rowItems count="1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 t="grand">
      <x/>
    </i>
  </rowItems>
  <colItems count="1">
    <i/>
  </colItems>
  <dataFields count="1">
    <dataField name="Sum of -$478,518" fld="12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9"/>
  <sheetViews>
    <sheetView workbookViewId="0">
      <selection activeCell="D24" sqref="D24"/>
    </sheetView>
  </sheetViews>
  <sheetFormatPr defaultRowHeight="12.75" x14ac:dyDescent="0.2"/>
  <cols>
    <col min="3" max="3" width="4.42578125" customWidth="1"/>
    <col min="4" max="4" width="16.7109375" customWidth="1"/>
    <col min="5" max="5" width="11.7109375" customWidth="1"/>
    <col min="12" max="12" width="12.7109375" customWidth="1"/>
  </cols>
  <sheetData>
    <row r="1" spans="1:12" ht="15.75" x14ac:dyDescent="0.25">
      <c r="A1" s="23" t="s">
        <v>194</v>
      </c>
    </row>
    <row r="2" spans="1:12" ht="16.5" thickBot="1" x14ac:dyDescent="0.3">
      <c r="A2" s="23" t="s">
        <v>191</v>
      </c>
    </row>
    <row r="3" spans="1:12" ht="13.5" thickBot="1" x14ac:dyDescent="0.25">
      <c r="A3" s="1"/>
      <c r="B3" s="1"/>
      <c r="C3" s="1"/>
      <c r="D3" s="1"/>
      <c r="E3" s="2"/>
      <c r="F3" s="28">
        <f>+SUM(F6:F329)</f>
        <v>0</v>
      </c>
      <c r="G3" s="3"/>
      <c r="H3" s="4"/>
      <c r="I3" s="5"/>
      <c r="J3" s="6" t="s">
        <v>0</v>
      </c>
      <c r="K3" s="24">
        <f>+SUM(K6:K329)</f>
        <v>0</v>
      </c>
      <c r="L3" s="24">
        <f>+SUM(L6:L329)</f>
        <v>-1837857.5445000024</v>
      </c>
    </row>
    <row r="4" spans="1:12" x14ac:dyDescent="0.2">
      <c r="A4" s="7"/>
      <c r="B4" s="7"/>
      <c r="C4" s="7" t="s">
        <v>1</v>
      </c>
      <c r="D4" s="7"/>
      <c r="E4" s="8"/>
      <c r="F4" s="27" t="s">
        <v>2</v>
      </c>
      <c r="G4" s="9" t="s">
        <v>3</v>
      </c>
      <c r="H4" s="10" t="s">
        <v>4</v>
      </c>
      <c r="I4" s="11" t="s">
        <v>5</v>
      </c>
      <c r="J4" s="12" t="s">
        <v>6</v>
      </c>
      <c r="K4" s="13"/>
      <c r="L4" s="13" t="s">
        <v>5</v>
      </c>
    </row>
    <row r="5" spans="1:12" x14ac:dyDescent="0.2">
      <c r="A5" s="14" t="s">
        <v>7</v>
      </c>
      <c r="B5" s="14" t="s">
        <v>8</v>
      </c>
      <c r="C5" s="14" t="s">
        <v>9</v>
      </c>
      <c r="D5" s="14" t="s">
        <v>10</v>
      </c>
      <c r="E5" s="15" t="s">
        <v>11</v>
      </c>
      <c r="F5" s="16" t="s">
        <v>12</v>
      </c>
      <c r="G5" s="16" t="s">
        <v>12</v>
      </c>
      <c r="H5" s="17" t="s">
        <v>13</v>
      </c>
      <c r="I5" s="18" t="s">
        <v>14</v>
      </c>
      <c r="J5" s="19" t="s">
        <v>14</v>
      </c>
      <c r="K5" s="20" t="s">
        <v>15</v>
      </c>
      <c r="L5" s="20" t="s">
        <v>16</v>
      </c>
    </row>
    <row r="6" spans="1:12" x14ac:dyDescent="0.2">
      <c r="A6" s="25" t="s">
        <v>17</v>
      </c>
      <c r="B6" s="25" t="s">
        <v>185</v>
      </c>
      <c r="C6" s="25" t="s">
        <v>19</v>
      </c>
      <c r="D6" s="25" t="s">
        <v>20</v>
      </c>
      <c r="E6" s="2" t="s">
        <v>184</v>
      </c>
      <c r="F6" s="3">
        <v>961000</v>
      </c>
      <c r="G6" s="3">
        <v>960786.5037</v>
      </c>
      <c r="H6" s="4">
        <v>0.99977783948788901</v>
      </c>
      <c r="I6" s="21">
        <v>0</v>
      </c>
      <c r="J6" s="21">
        <v>1.7500000000000002E-2</v>
      </c>
      <c r="K6" s="22">
        <v>0</v>
      </c>
      <c r="L6" s="22">
        <v>-16813.763800000001</v>
      </c>
    </row>
    <row r="7" spans="1:12" x14ac:dyDescent="0.2">
      <c r="A7" s="25" t="s">
        <v>17</v>
      </c>
      <c r="B7" s="25" t="s">
        <v>185</v>
      </c>
      <c r="C7" s="25" t="s">
        <v>19</v>
      </c>
      <c r="D7" s="25" t="s">
        <v>20</v>
      </c>
      <c r="E7" s="2" t="s">
        <v>21</v>
      </c>
      <c r="F7" s="3">
        <v>961000</v>
      </c>
      <c r="G7" s="3">
        <v>957591.06050000002</v>
      </c>
      <c r="H7" s="4">
        <v>0.99645271649107503</v>
      </c>
      <c r="I7" s="21">
        <v>0</v>
      </c>
      <c r="J7" s="21">
        <v>1.7500000000000002E-2</v>
      </c>
      <c r="K7" s="22">
        <v>0</v>
      </c>
      <c r="L7" s="22">
        <v>-16757.8436</v>
      </c>
    </row>
    <row r="8" spans="1:12" x14ac:dyDescent="0.2">
      <c r="A8" s="25" t="s">
        <v>17</v>
      </c>
      <c r="B8" s="25" t="s">
        <v>185</v>
      </c>
      <c r="C8" s="25" t="s">
        <v>19</v>
      </c>
      <c r="D8" s="25" t="s">
        <v>20</v>
      </c>
      <c r="E8" s="2" t="s">
        <v>22</v>
      </c>
      <c r="F8" s="3">
        <v>930000</v>
      </c>
      <c r="G8" s="3">
        <v>923667.27930000005</v>
      </c>
      <c r="H8" s="4">
        <v>0.99319062288660098</v>
      </c>
      <c r="I8" s="21">
        <v>0</v>
      </c>
      <c r="J8" s="21">
        <v>1.7500000000000002E-2</v>
      </c>
      <c r="K8" s="22">
        <v>0</v>
      </c>
      <c r="L8" s="22">
        <v>-16164.1774</v>
      </c>
    </row>
    <row r="9" spans="1:12" x14ac:dyDescent="0.2">
      <c r="A9" s="25" t="s">
        <v>17</v>
      </c>
      <c r="B9" s="25" t="s">
        <v>185</v>
      </c>
      <c r="C9" s="25" t="s">
        <v>19</v>
      </c>
      <c r="D9" s="25" t="s">
        <v>20</v>
      </c>
      <c r="E9" s="2" t="s">
        <v>23</v>
      </c>
      <c r="F9" s="3">
        <v>961000</v>
      </c>
      <c r="G9" s="3">
        <v>951447.33420000004</v>
      </c>
      <c r="H9" s="4">
        <v>0.99005966100389298</v>
      </c>
      <c r="I9" s="21">
        <v>0</v>
      </c>
      <c r="J9" s="21">
        <v>1.7500000000000002E-2</v>
      </c>
      <c r="K9" s="22">
        <v>0</v>
      </c>
      <c r="L9" s="22">
        <v>-16650.328300000001</v>
      </c>
    </row>
    <row r="10" spans="1:12" x14ac:dyDescent="0.2">
      <c r="A10" s="25" t="s">
        <v>17</v>
      </c>
      <c r="B10" s="25" t="s">
        <v>185</v>
      </c>
      <c r="C10" s="25" t="s">
        <v>19</v>
      </c>
      <c r="D10" s="25" t="s">
        <v>20</v>
      </c>
      <c r="E10" s="2" t="s">
        <v>24</v>
      </c>
      <c r="F10" s="3">
        <v>930000</v>
      </c>
      <c r="G10" s="3">
        <v>917747.35699999996</v>
      </c>
      <c r="H10" s="4">
        <v>0.98682511502748205</v>
      </c>
      <c r="I10" s="21">
        <v>0</v>
      </c>
      <c r="J10" s="21">
        <v>1.7500000000000002E-2</v>
      </c>
      <c r="K10" s="22">
        <v>0</v>
      </c>
      <c r="L10" s="22">
        <v>-16060.5787</v>
      </c>
    </row>
    <row r="11" spans="1:12" x14ac:dyDescent="0.2">
      <c r="A11" s="25" t="s">
        <v>17</v>
      </c>
      <c r="B11" s="25" t="s">
        <v>185</v>
      </c>
      <c r="C11" s="25" t="s">
        <v>19</v>
      </c>
      <c r="D11" s="25" t="s">
        <v>20</v>
      </c>
      <c r="E11" s="2" t="s">
        <v>25</v>
      </c>
      <c r="F11" s="3">
        <v>961000</v>
      </c>
      <c r="G11" s="3">
        <v>945348.60270000005</v>
      </c>
      <c r="H11" s="4">
        <v>0.98371342630051306</v>
      </c>
      <c r="I11" s="21">
        <v>0</v>
      </c>
      <c r="J11" s="21">
        <v>1.7500000000000002E-2</v>
      </c>
      <c r="K11" s="22">
        <v>0</v>
      </c>
      <c r="L11" s="22">
        <v>-16543.6005</v>
      </c>
    </row>
    <row r="12" spans="1:12" x14ac:dyDescent="0.2">
      <c r="A12" s="25" t="s">
        <v>17</v>
      </c>
      <c r="B12" s="25" t="s">
        <v>185</v>
      </c>
      <c r="C12" s="25" t="s">
        <v>19</v>
      </c>
      <c r="D12" s="25" t="s">
        <v>20</v>
      </c>
      <c r="E12" s="2" t="s">
        <v>26</v>
      </c>
      <c r="F12" s="3">
        <v>961000</v>
      </c>
      <c r="G12" s="3">
        <v>942181.63100000005</v>
      </c>
      <c r="H12" s="4">
        <v>0.98041793023641399</v>
      </c>
      <c r="I12" s="21">
        <v>0</v>
      </c>
      <c r="J12" s="21">
        <v>1.7500000000000002E-2</v>
      </c>
      <c r="K12" s="22">
        <v>0</v>
      </c>
      <c r="L12" s="22">
        <v>-16488.178500000002</v>
      </c>
    </row>
    <row r="13" spans="1:12" x14ac:dyDescent="0.2">
      <c r="A13" s="25" t="s">
        <v>17</v>
      </c>
      <c r="B13" s="25" t="s">
        <v>185</v>
      </c>
      <c r="C13" s="25" t="s">
        <v>19</v>
      </c>
      <c r="D13" s="25" t="s">
        <v>20</v>
      </c>
      <c r="E13" s="2" t="s">
        <v>27</v>
      </c>
      <c r="F13" s="3">
        <v>868000</v>
      </c>
      <c r="G13" s="3">
        <v>847991.55740000005</v>
      </c>
      <c r="H13" s="4">
        <v>0.97694879889909902</v>
      </c>
      <c r="I13" s="21">
        <v>0</v>
      </c>
      <c r="J13" s="21">
        <v>1.7500000000000002E-2</v>
      </c>
      <c r="K13" s="22">
        <v>0</v>
      </c>
      <c r="L13" s="22">
        <v>-14839.8523</v>
      </c>
    </row>
    <row r="14" spans="1:12" x14ac:dyDescent="0.2">
      <c r="A14" s="25" t="s">
        <v>17</v>
      </c>
      <c r="B14" s="25" t="s">
        <v>185</v>
      </c>
      <c r="C14" s="25" t="s">
        <v>19</v>
      </c>
      <c r="D14" s="25" t="s">
        <v>20</v>
      </c>
      <c r="E14" s="2" t="s">
        <v>28</v>
      </c>
      <c r="F14" s="3">
        <v>961000</v>
      </c>
      <c r="G14" s="3">
        <v>935789.6361</v>
      </c>
      <c r="H14" s="4">
        <v>0.97376653085254106</v>
      </c>
      <c r="I14" s="21">
        <v>0</v>
      </c>
      <c r="J14" s="21">
        <v>1.7500000000000002E-2</v>
      </c>
      <c r="K14" s="22">
        <v>0</v>
      </c>
      <c r="L14" s="22">
        <v>-16376.318600000001</v>
      </c>
    </row>
    <row r="15" spans="1:12" x14ac:dyDescent="0.2">
      <c r="A15" s="25" t="s">
        <v>17</v>
      </c>
      <c r="B15" s="25" t="s">
        <v>185</v>
      </c>
      <c r="C15" s="25" t="s">
        <v>19</v>
      </c>
      <c r="D15" s="25" t="s">
        <v>20</v>
      </c>
      <c r="E15" s="2" t="s">
        <v>29</v>
      </c>
      <c r="F15" s="3">
        <v>930000</v>
      </c>
      <c r="G15" s="3">
        <v>902258.11800000002</v>
      </c>
      <c r="H15" s="4">
        <v>0.97017001940067304</v>
      </c>
      <c r="I15" s="21">
        <v>0</v>
      </c>
      <c r="J15" s="21">
        <v>1.7500000000000002E-2</v>
      </c>
      <c r="K15" s="22">
        <v>0</v>
      </c>
      <c r="L15" s="22">
        <v>-15789.517100000001</v>
      </c>
    </row>
    <row r="16" spans="1:12" x14ac:dyDescent="0.2">
      <c r="A16" s="25" t="s">
        <v>17</v>
      </c>
      <c r="B16" s="25" t="s">
        <v>185</v>
      </c>
      <c r="C16" s="25" t="s">
        <v>19</v>
      </c>
      <c r="D16" s="25" t="s">
        <v>20</v>
      </c>
      <c r="E16" s="2" t="s">
        <v>30</v>
      </c>
      <c r="F16" s="3">
        <v>961000</v>
      </c>
      <c r="G16" s="3">
        <v>928916.9388</v>
      </c>
      <c r="H16" s="4">
        <v>0.96661492069505905</v>
      </c>
      <c r="I16" s="21">
        <v>0</v>
      </c>
      <c r="J16" s="21">
        <v>1.7500000000000002E-2</v>
      </c>
      <c r="K16" s="22">
        <v>0</v>
      </c>
      <c r="L16" s="22">
        <v>-16256.046399999999</v>
      </c>
    </row>
    <row r="17" spans="1:12" x14ac:dyDescent="0.2">
      <c r="A17" s="25" t="s">
        <v>17</v>
      </c>
      <c r="B17" s="25" t="s">
        <v>185</v>
      </c>
      <c r="C17" s="25" t="s">
        <v>19</v>
      </c>
      <c r="D17" s="25" t="s">
        <v>20</v>
      </c>
      <c r="E17" s="2" t="s">
        <v>31</v>
      </c>
      <c r="F17" s="3">
        <v>930000</v>
      </c>
      <c r="G17" s="3">
        <v>895478.25459999999</v>
      </c>
      <c r="H17" s="4">
        <v>0.96287984370398505</v>
      </c>
      <c r="I17" s="21">
        <v>0</v>
      </c>
      <c r="J17" s="21">
        <v>1.7500000000000002E-2</v>
      </c>
      <c r="K17" s="22">
        <v>0</v>
      </c>
      <c r="L17" s="22">
        <v>-15670.869500000001</v>
      </c>
    </row>
    <row r="18" spans="1:12" x14ac:dyDescent="0.2">
      <c r="A18" s="25" t="s">
        <v>17</v>
      </c>
      <c r="B18" s="25" t="s">
        <v>185</v>
      </c>
      <c r="C18" s="25" t="s">
        <v>19</v>
      </c>
      <c r="D18" s="25" t="s">
        <v>20</v>
      </c>
      <c r="E18" s="2" t="s">
        <v>32</v>
      </c>
      <c r="F18" s="3">
        <v>961000</v>
      </c>
      <c r="G18" s="3">
        <v>921769.07510000002</v>
      </c>
      <c r="H18" s="4">
        <v>0.95917697725691398</v>
      </c>
      <c r="I18" s="21">
        <v>0</v>
      </c>
      <c r="J18" s="21">
        <v>1.7500000000000002E-2</v>
      </c>
      <c r="K18" s="22">
        <v>0</v>
      </c>
      <c r="L18" s="22">
        <v>-16130.9588</v>
      </c>
    </row>
    <row r="19" spans="1:12" x14ac:dyDescent="0.2">
      <c r="A19" s="25" t="s">
        <v>17</v>
      </c>
      <c r="B19" s="25" t="s">
        <v>185</v>
      </c>
      <c r="C19" s="25" t="s">
        <v>19</v>
      </c>
      <c r="D19" s="25" t="s">
        <v>20</v>
      </c>
      <c r="E19" s="2" t="s">
        <v>33</v>
      </c>
      <c r="F19" s="3">
        <v>961000</v>
      </c>
      <c r="G19" s="3">
        <v>917979.80020000006</v>
      </c>
      <c r="H19" s="4">
        <v>0.9552339231540421</v>
      </c>
      <c r="I19" s="21">
        <v>0</v>
      </c>
      <c r="J19" s="21">
        <v>1.7500000000000002E-2</v>
      </c>
      <c r="K19" s="22">
        <v>0</v>
      </c>
      <c r="L19" s="22">
        <v>-16064.646500000001</v>
      </c>
    </row>
    <row r="20" spans="1:12" x14ac:dyDescent="0.2">
      <c r="A20" s="25" t="s">
        <v>17</v>
      </c>
      <c r="B20" s="25" t="s">
        <v>185</v>
      </c>
      <c r="C20" s="25" t="s">
        <v>19</v>
      </c>
      <c r="D20" s="25" t="s">
        <v>20</v>
      </c>
      <c r="E20" s="2" t="s">
        <v>34</v>
      </c>
      <c r="F20" s="3">
        <v>930000</v>
      </c>
      <c r="G20" s="3">
        <v>884633.22809999995</v>
      </c>
      <c r="H20" s="4">
        <v>0.95121852483864511</v>
      </c>
      <c r="I20" s="21">
        <v>0</v>
      </c>
      <c r="J20" s="21">
        <v>1.7500000000000002E-2</v>
      </c>
      <c r="K20" s="22">
        <v>0</v>
      </c>
      <c r="L20" s="22">
        <v>-15481.0815</v>
      </c>
    </row>
    <row r="21" spans="1:12" x14ac:dyDescent="0.2">
      <c r="A21" s="25" t="s">
        <v>17</v>
      </c>
      <c r="B21" s="25" t="s">
        <v>185</v>
      </c>
      <c r="C21" s="25" t="s">
        <v>19</v>
      </c>
      <c r="D21" s="25" t="s">
        <v>20</v>
      </c>
      <c r="E21" s="2" t="s">
        <v>35</v>
      </c>
      <c r="F21" s="3">
        <v>961000</v>
      </c>
      <c r="G21" s="3">
        <v>910323.49899999995</v>
      </c>
      <c r="H21" s="4">
        <v>0.94726690841893502</v>
      </c>
      <c r="I21" s="21">
        <v>0</v>
      </c>
      <c r="J21" s="21">
        <v>1.7500000000000002E-2</v>
      </c>
      <c r="K21" s="22">
        <v>0</v>
      </c>
      <c r="L21" s="22">
        <v>-15930.6612</v>
      </c>
    </row>
    <row r="22" spans="1:12" x14ac:dyDescent="0.2">
      <c r="A22" s="25" t="s">
        <v>17</v>
      </c>
      <c r="B22" s="25" t="s">
        <v>185</v>
      </c>
      <c r="C22" s="25" t="s">
        <v>19</v>
      </c>
      <c r="D22" s="25" t="s">
        <v>20</v>
      </c>
      <c r="E22" s="2" t="s">
        <v>36</v>
      </c>
      <c r="F22" s="3">
        <v>930000</v>
      </c>
      <c r="G22" s="3">
        <v>877099.72840000002</v>
      </c>
      <c r="H22" s="4">
        <v>0.94311798751930298</v>
      </c>
      <c r="I22" s="21">
        <v>0</v>
      </c>
      <c r="J22" s="21">
        <v>1.7500000000000002E-2</v>
      </c>
      <c r="K22" s="22">
        <v>0</v>
      </c>
      <c r="L22" s="22">
        <v>-15349.245200000001</v>
      </c>
    </row>
    <row r="23" spans="1:12" x14ac:dyDescent="0.2">
      <c r="A23" s="25" t="s">
        <v>17</v>
      </c>
      <c r="B23" s="25" t="s">
        <v>185</v>
      </c>
      <c r="C23" s="25" t="s">
        <v>19</v>
      </c>
      <c r="D23" s="25" t="s">
        <v>20</v>
      </c>
      <c r="E23" s="2" t="s">
        <v>37</v>
      </c>
      <c r="F23" s="3">
        <v>961000</v>
      </c>
      <c r="G23" s="3">
        <v>902415.25870000001</v>
      </c>
      <c r="H23" s="4">
        <v>0.93903773018870806</v>
      </c>
      <c r="I23" s="21">
        <v>0</v>
      </c>
      <c r="J23" s="21">
        <v>1.7500000000000002E-2</v>
      </c>
      <c r="K23" s="22">
        <v>0</v>
      </c>
      <c r="L23" s="22">
        <v>-15792.267</v>
      </c>
    </row>
    <row r="24" spans="1:12" x14ac:dyDescent="0.2">
      <c r="A24" s="25" t="s">
        <v>17</v>
      </c>
      <c r="B24" s="25" t="s">
        <v>185</v>
      </c>
      <c r="C24" s="25" t="s">
        <v>19</v>
      </c>
      <c r="D24" s="25" t="s">
        <v>20</v>
      </c>
      <c r="E24" s="2" t="s">
        <v>38</v>
      </c>
      <c r="F24" s="3">
        <v>961000</v>
      </c>
      <c r="G24" s="3">
        <v>898290.45200000005</v>
      </c>
      <c r="H24" s="4">
        <v>0.93474552756735396</v>
      </c>
      <c r="I24" s="21">
        <v>0</v>
      </c>
      <c r="J24" s="21">
        <v>1.7500000000000002E-2</v>
      </c>
      <c r="K24" s="22">
        <v>0</v>
      </c>
      <c r="L24" s="22">
        <v>-15720.082900000001</v>
      </c>
    </row>
    <row r="25" spans="1:12" x14ac:dyDescent="0.2">
      <c r="A25" s="25" t="s">
        <v>17</v>
      </c>
      <c r="B25" s="25" t="s">
        <v>185</v>
      </c>
      <c r="C25" s="25" t="s">
        <v>19</v>
      </c>
      <c r="D25" s="25" t="s">
        <v>20</v>
      </c>
      <c r="E25" s="2" t="s">
        <v>39</v>
      </c>
      <c r="F25" s="3">
        <v>868000</v>
      </c>
      <c r="G25" s="3">
        <v>807564.42180000001</v>
      </c>
      <c r="H25" s="4">
        <v>0.930373757886791</v>
      </c>
      <c r="I25" s="21">
        <v>0</v>
      </c>
      <c r="J25" s="21">
        <v>1.7500000000000002E-2</v>
      </c>
      <c r="K25" s="22">
        <v>0</v>
      </c>
      <c r="L25" s="22">
        <v>-14132.377400000001</v>
      </c>
    </row>
    <row r="26" spans="1:12" x14ac:dyDescent="0.2">
      <c r="A26" s="25" t="s">
        <v>17</v>
      </c>
      <c r="B26" s="25" t="s">
        <v>185</v>
      </c>
      <c r="C26" s="25" t="s">
        <v>19</v>
      </c>
      <c r="D26" s="25" t="s">
        <v>20</v>
      </c>
      <c r="E26" s="2" t="s">
        <v>40</v>
      </c>
      <c r="F26" s="3">
        <v>961000</v>
      </c>
      <c r="G26" s="3">
        <v>890238.91480000003</v>
      </c>
      <c r="H26" s="4">
        <v>0.92636723708718793</v>
      </c>
      <c r="I26" s="21">
        <v>0</v>
      </c>
      <c r="J26" s="21">
        <v>1.7500000000000002E-2</v>
      </c>
      <c r="K26" s="22">
        <v>0</v>
      </c>
      <c r="L26" s="22">
        <v>-15579.181</v>
      </c>
    </row>
    <row r="27" spans="1:12" x14ac:dyDescent="0.2">
      <c r="A27" s="25" t="s">
        <v>17</v>
      </c>
      <c r="B27" s="25" t="s">
        <v>185</v>
      </c>
      <c r="C27" s="25" t="s">
        <v>19</v>
      </c>
      <c r="D27" s="25" t="s">
        <v>20</v>
      </c>
      <c r="E27" s="2" t="s">
        <v>41</v>
      </c>
      <c r="F27" s="3">
        <v>930000</v>
      </c>
      <c r="G27" s="3">
        <v>857379.64630000002</v>
      </c>
      <c r="H27" s="4">
        <v>0.92191359812709806</v>
      </c>
      <c r="I27" s="21">
        <v>0</v>
      </c>
      <c r="J27" s="21">
        <v>1.7500000000000002E-2</v>
      </c>
      <c r="K27" s="22">
        <v>0</v>
      </c>
      <c r="L27" s="22">
        <v>-15004.1438</v>
      </c>
    </row>
    <row r="28" spans="1:12" x14ac:dyDescent="0.2">
      <c r="A28" s="25" t="s">
        <v>17</v>
      </c>
      <c r="B28" s="25" t="s">
        <v>185</v>
      </c>
      <c r="C28" s="25" t="s">
        <v>19</v>
      </c>
      <c r="D28" s="25" t="s">
        <v>20</v>
      </c>
      <c r="E28" s="2" t="s">
        <v>42</v>
      </c>
      <c r="F28" s="3">
        <v>961000</v>
      </c>
      <c r="G28" s="3">
        <v>881824.50529999996</v>
      </c>
      <c r="H28" s="4">
        <v>0.91761134787461296</v>
      </c>
      <c r="I28" s="21">
        <v>0</v>
      </c>
      <c r="J28" s="21">
        <v>1.7500000000000002E-2</v>
      </c>
      <c r="K28" s="22">
        <v>0</v>
      </c>
      <c r="L28" s="22">
        <v>-15431.928800000002</v>
      </c>
    </row>
    <row r="29" spans="1:12" x14ac:dyDescent="0.2">
      <c r="A29" s="25" t="s">
        <v>17</v>
      </c>
      <c r="B29" s="25" t="s">
        <v>185</v>
      </c>
      <c r="C29" s="25" t="s">
        <v>19</v>
      </c>
      <c r="D29" s="25" t="s">
        <v>20</v>
      </c>
      <c r="E29" s="2" t="s">
        <v>43</v>
      </c>
      <c r="F29" s="3">
        <v>930000</v>
      </c>
      <c r="G29" s="3">
        <v>849194.30169999995</v>
      </c>
      <c r="H29" s="4">
        <v>0.91311215236311805</v>
      </c>
      <c r="I29" s="21">
        <v>0</v>
      </c>
      <c r="J29" s="21">
        <v>1.7500000000000002E-2</v>
      </c>
      <c r="K29" s="22">
        <v>0</v>
      </c>
      <c r="L29" s="22">
        <v>-14860.900300000001</v>
      </c>
    </row>
    <row r="30" spans="1:12" x14ac:dyDescent="0.2">
      <c r="A30" s="25" t="s">
        <v>17</v>
      </c>
      <c r="B30" s="25" t="s">
        <v>185</v>
      </c>
      <c r="C30" s="25" t="s">
        <v>19</v>
      </c>
      <c r="D30" s="25" t="s">
        <v>20</v>
      </c>
      <c r="E30" s="2" t="s">
        <v>44</v>
      </c>
      <c r="F30" s="3">
        <v>961000</v>
      </c>
      <c r="G30" s="3">
        <v>873285.37379999994</v>
      </c>
      <c r="H30" s="4">
        <v>0.90872567507989199</v>
      </c>
      <c r="I30" s="21">
        <v>0</v>
      </c>
      <c r="J30" s="21">
        <v>1.7500000000000002E-2</v>
      </c>
      <c r="K30" s="22">
        <v>0</v>
      </c>
      <c r="L30" s="22">
        <v>-15282.494000000001</v>
      </c>
    </row>
    <row r="31" spans="1:12" x14ac:dyDescent="0.2">
      <c r="A31" s="25" t="s">
        <v>17</v>
      </c>
      <c r="B31" s="25" t="s">
        <v>185</v>
      </c>
      <c r="C31" s="25" t="s">
        <v>19</v>
      </c>
      <c r="D31" s="25" t="s">
        <v>20</v>
      </c>
      <c r="E31" s="2" t="s">
        <v>45</v>
      </c>
      <c r="F31" s="3">
        <v>961000</v>
      </c>
      <c r="G31" s="3">
        <v>868907.58089999994</v>
      </c>
      <c r="H31" s="4">
        <v>0.904170219468999</v>
      </c>
      <c r="I31" s="21">
        <v>0</v>
      </c>
      <c r="J31" s="21">
        <v>1.7500000000000002E-2</v>
      </c>
      <c r="K31" s="22">
        <v>0</v>
      </c>
      <c r="L31" s="22">
        <v>-15205.8827</v>
      </c>
    </row>
    <row r="32" spans="1:12" x14ac:dyDescent="0.2">
      <c r="A32" s="25" t="s">
        <v>17</v>
      </c>
      <c r="B32" s="25" t="s">
        <v>185</v>
      </c>
      <c r="C32" s="25" t="s">
        <v>19</v>
      </c>
      <c r="D32" s="25" t="s">
        <v>20</v>
      </c>
      <c r="E32" s="2" t="s">
        <v>46</v>
      </c>
      <c r="F32" s="3">
        <v>930000</v>
      </c>
      <c r="G32" s="3">
        <v>836597.06900000002</v>
      </c>
      <c r="H32" s="4">
        <v>0.89956674090473798</v>
      </c>
      <c r="I32" s="21">
        <v>0</v>
      </c>
      <c r="J32" s="21">
        <v>1.7500000000000002E-2</v>
      </c>
      <c r="K32" s="22">
        <v>0</v>
      </c>
      <c r="L32" s="22">
        <v>-14640.448700000001</v>
      </c>
    </row>
    <row r="33" spans="1:12" x14ac:dyDescent="0.2">
      <c r="A33" s="25" t="s">
        <v>17</v>
      </c>
      <c r="B33" s="25" t="s">
        <v>185</v>
      </c>
      <c r="C33" s="25" t="s">
        <v>19</v>
      </c>
      <c r="D33" s="25" t="s">
        <v>20</v>
      </c>
      <c r="E33" s="2" t="s">
        <v>47</v>
      </c>
      <c r="F33" s="3">
        <v>961000</v>
      </c>
      <c r="G33" s="3">
        <v>860193.04720000003</v>
      </c>
      <c r="H33" s="4">
        <v>0.8951020262382241</v>
      </c>
      <c r="I33" s="21">
        <v>0</v>
      </c>
      <c r="J33" s="21">
        <v>1.7500000000000002E-2</v>
      </c>
      <c r="K33" s="22">
        <v>0</v>
      </c>
      <c r="L33" s="22">
        <v>-15053.3783</v>
      </c>
    </row>
    <row r="34" spans="1:12" x14ac:dyDescent="0.2">
      <c r="A34" s="25" t="s">
        <v>17</v>
      </c>
      <c r="B34" s="25" t="s">
        <v>185</v>
      </c>
      <c r="C34" s="25" t="s">
        <v>19</v>
      </c>
      <c r="D34" s="25" t="s">
        <v>20</v>
      </c>
      <c r="E34" s="2" t="s">
        <v>48</v>
      </c>
      <c r="F34" s="3">
        <v>930000</v>
      </c>
      <c r="G34" s="3">
        <v>828156.44700000004</v>
      </c>
      <c r="H34" s="4">
        <v>0.89049080319749407</v>
      </c>
      <c r="I34" s="21">
        <v>0</v>
      </c>
      <c r="J34" s="21">
        <v>1.7500000000000002E-2</v>
      </c>
      <c r="K34" s="22">
        <v>0</v>
      </c>
      <c r="L34" s="22">
        <v>-14492.737799999999</v>
      </c>
    </row>
    <row r="35" spans="1:12" x14ac:dyDescent="0.2">
      <c r="A35" s="25" t="s">
        <v>17</v>
      </c>
      <c r="B35" s="25" t="s">
        <v>185</v>
      </c>
      <c r="C35" s="25" t="s">
        <v>19</v>
      </c>
      <c r="D35" s="25" t="s">
        <v>20</v>
      </c>
      <c r="E35" s="2" t="s">
        <v>49</v>
      </c>
      <c r="F35" s="3">
        <v>961000</v>
      </c>
      <c r="G35" s="3">
        <v>851436.59649999999</v>
      </c>
      <c r="H35" s="4">
        <v>0.88599021488150798</v>
      </c>
      <c r="I35" s="21">
        <v>0</v>
      </c>
      <c r="J35" s="21">
        <v>1.7500000000000002E-2</v>
      </c>
      <c r="K35" s="22">
        <v>0</v>
      </c>
      <c r="L35" s="22">
        <v>-14900.1404</v>
      </c>
    </row>
    <row r="36" spans="1:12" x14ac:dyDescent="0.2">
      <c r="A36" s="25" t="s">
        <v>17</v>
      </c>
      <c r="B36" s="25" t="s">
        <v>185</v>
      </c>
      <c r="C36" s="25" t="s">
        <v>19</v>
      </c>
      <c r="D36" s="25" t="s">
        <v>20</v>
      </c>
      <c r="E36" s="2" t="s">
        <v>50</v>
      </c>
      <c r="F36" s="3">
        <v>961000</v>
      </c>
      <c r="G36" s="3">
        <v>846955.2709</v>
      </c>
      <c r="H36" s="4">
        <v>0.88132702482998504</v>
      </c>
      <c r="I36" s="21">
        <v>0</v>
      </c>
      <c r="J36" s="21">
        <v>1.7500000000000002E-2</v>
      </c>
      <c r="K36" s="22">
        <v>0</v>
      </c>
      <c r="L36" s="22">
        <v>-14821.717199999999</v>
      </c>
    </row>
    <row r="37" spans="1:12" x14ac:dyDescent="0.2">
      <c r="A37" s="25" t="s">
        <v>17</v>
      </c>
      <c r="B37" s="25" t="s">
        <v>185</v>
      </c>
      <c r="C37" s="25" t="s">
        <v>19</v>
      </c>
      <c r="D37" s="25" t="s">
        <v>20</v>
      </c>
      <c r="E37" s="2" t="s">
        <v>51</v>
      </c>
      <c r="F37" s="3">
        <v>899000</v>
      </c>
      <c r="G37" s="3">
        <v>788113.27350000001</v>
      </c>
      <c r="H37" s="4">
        <v>0.87665547659841403</v>
      </c>
      <c r="I37" s="21">
        <v>0</v>
      </c>
      <c r="J37" s="21">
        <v>1.7500000000000002E-2</v>
      </c>
      <c r="K37" s="22">
        <v>0</v>
      </c>
      <c r="L37" s="22">
        <v>-13791.9823</v>
      </c>
    </row>
    <row r="38" spans="1:12" x14ac:dyDescent="0.2">
      <c r="A38" s="25" t="s">
        <v>17</v>
      </c>
      <c r="B38" s="25" t="s">
        <v>185</v>
      </c>
      <c r="C38" s="25" t="s">
        <v>19</v>
      </c>
      <c r="D38" s="25" t="s">
        <v>20</v>
      </c>
      <c r="E38" s="2" t="s">
        <v>52</v>
      </c>
      <c r="F38" s="3">
        <v>961000</v>
      </c>
      <c r="G38" s="3">
        <v>838236.25569999998</v>
      </c>
      <c r="H38" s="4">
        <v>0.87225416826046398</v>
      </c>
      <c r="I38" s="21">
        <v>0</v>
      </c>
      <c r="J38" s="21">
        <v>1.7500000000000002E-2</v>
      </c>
      <c r="K38" s="22">
        <v>0</v>
      </c>
      <c r="L38" s="22">
        <v>-14669.1345</v>
      </c>
    </row>
    <row r="39" spans="1:12" x14ac:dyDescent="0.2">
      <c r="A39" s="25" t="s">
        <v>17</v>
      </c>
      <c r="B39" s="25" t="s">
        <v>185</v>
      </c>
      <c r="C39" s="25" t="s">
        <v>19</v>
      </c>
      <c r="D39" s="25" t="s">
        <v>20</v>
      </c>
      <c r="E39" s="2" t="s">
        <v>53</v>
      </c>
      <c r="F39" s="3">
        <v>930000</v>
      </c>
      <c r="G39" s="3">
        <v>806860.15819999995</v>
      </c>
      <c r="H39" s="4">
        <v>0.86759156796776105</v>
      </c>
      <c r="I39" s="21">
        <v>0</v>
      </c>
      <c r="J39" s="21">
        <v>1.7500000000000002E-2</v>
      </c>
      <c r="K39" s="22">
        <v>0</v>
      </c>
      <c r="L39" s="22">
        <v>-14120.052800000001</v>
      </c>
    </row>
    <row r="40" spans="1:12" x14ac:dyDescent="0.2">
      <c r="A40" s="25" t="s">
        <v>17</v>
      </c>
      <c r="B40" s="25" t="s">
        <v>185</v>
      </c>
      <c r="C40" s="25" t="s">
        <v>19</v>
      </c>
      <c r="D40" s="25" t="s">
        <v>20</v>
      </c>
      <c r="E40" s="2" t="s">
        <v>54</v>
      </c>
      <c r="F40" s="3">
        <v>961000</v>
      </c>
      <c r="G40" s="3">
        <v>829468.66319999995</v>
      </c>
      <c r="H40" s="4">
        <v>0.86313076290990198</v>
      </c>
      <c r="I40" s="21">
        <v>0</v>
      </c>
      <c r="J40" s="21">
        <v>1.7500000000000002E-2</v>
      </c>
      <c r="K40" s="22">
        <v>0</v>
      </c>
      <c r="L40" s="22">
        <v>-14515.7016</v>
      </c>
    </row>
    <row r="41" spans="1:12" x14ac:dyDescent="0.2">
      <c r="A41" s="25" t="s">
        <v>17</v>
      </c>
      <c r="B41" s="25" t="s">
        <v>185</v>
      </c>
      <c r="C41" s="25" t="s">
        <v>19</v>
      </c>
      <c r="D41" s="25" t="s">
        <v>20</v>
      </c>
      <c r="E41" s="2" t="s">
        <v>55</v>
      </c>
      <c r="F41" s="3">
        <v>930000</v>
      </c>
      <c r="G41" s="3">
        <v>798402.49600000004</v>
      </c>
      <c r="H41" s="4">
        <v>0.85849730750945497</v>
      </c>
      <c r="I41" s="21">
        <v>0</v>
      </c>
      <c r="J41" s="21">
        <v>1.7500000000000002E-2</v>
      </c>
      <c r="K41" s="22">
        <v>0</v>
      </c>
      <c r="L41" s="22">
        <v>-13972.0437</v>
      </c>
    </row>
    <row r="42" spans="1:12" x14ac:dyDescent="0.2">
      <c r="A42" s="25" t="s">
        <v>17</v>
      </c>
      <c r="B42" s="25" t="s">
        <v>185</v>
      </c>
      <c r="C42" s="25" t="s">
        <v>19</v>
      </c>
      <c r="D42" s="25" t="s">
        <v>20</v>
      </c>
      <c r="E42" s="2" t="s">
        <v>56</v>
      </c>
      <c r="F42" s="3">
        <v>961000</v>
      </c>
      <c r="G42" s="3">
        <v>820719.74739999999</v>
      </c>
      <c r="H42" s="4">
        <v>0.85402679230174705</v>
      </c>
      <c r="I42" s="21">
        <v>0</v>
      </c>
      <c r="J42" s="21">
        <v>1.7500000000000002E-2</v>
      </c>
      <c r="K42" s="22">
        <v>0</v>
      </c>
      <c r="L42" s="22">
        <v>-14362.595600000001</v>
      </c>
    </row>
    <row r="43" spans="1:12" x14ac:dyDescent="0.2">
      <c r="A43" s="25" t="s">
        <v>17</v>
      </c>
      <c r="B43" s="25" t="s">
        <v>185</v>
      </c>
      <c r="C43" s="25" t="s">
        <v>19</v>
      </c>
      <c r="D43" s="25" t="s">
        <v>20</v>
      </c>
      <c r="E43" s="2" t="s">
        <v>57</v>
      </c>
      <c r="F43" s="3">
        <v>961000</v>
      </c>
      <c r="G43" s="3">
        <v>816299.05759999994</v>
      </c>
      <c r="H43" s="4">
        <v>0.84942669884085409</v>
      </c>
      <c r="I43" s="21">
        <v>0</v>
      </c>
      <c r="J43" s="21">
        <v>1.7500000000000002E-2</v>
      </c>
      <c r="K43" s="22">
        <v>0</v>
      </c>
      <c r="L43" s="22">
        <v>-14285.2335</v>
      </c>
    </row>
    <row r="44" spans="1:12" x14ac:dyDescent="0.2">
      <c r="A44" s="25" t="s">
        <v>17</v>
      </c>
      <c r="B44" s="25" t="s">
        <v>185</v>
      </c>
      <c r="C44" s="25" t="s">
        <v>19</v>
      </c>
      <c r="D44" s="25" t="s">
        <v>20</v>
      </c>
      <c r="E44" s="2" t="s">
        <v>58</v>
      </c>
      <c r="F44" s="3">
        <v>930000</v>
      </c>
      <c r="G44" s="3">
        <v>785671.08909999998</v>
      </c>
      <c r="H44" s="4">
        <v>0.84480762265301101</v>
      </c>
      <c r="I44" s="21">
        <v>0</v>
      </c>
      <c r="J44" s="21">
        <v>1.7500000000000002E-2</v>
      </c>
      <c r="K44" s="22">
        <v>0</v>
      </c>
      <c r="L44" s="22">
        <v>-13749.2441</v>
      </c>
    </row>
    <row r="45" spans="1:12" x14ac:dyDescent="0.2">
      <c r="A45" s="25" t="s">
        <v>17</v>
      </c>
      <c r="B45" s="25" t="s">
        <v>185</v>
      </c>
      <c r="C45" s="25" t="s">
        <v>19</v>
      </c>
      <c r="D45" s="25" t="s">
        <v>20</v>
      </c>
      <c r="E45" s="2" t="s">
        <v>59</v>
      </c>
      <c r="F45" s="3">
        <v>961000</v>
      </c>
      <c r="G45" s="3">
        <v>807585.81889999995</v>
      </c>
      <c r="H45" s="4">
        <v>0.840359853218691</v>
      </c>
      <c r="I45" s="21">
        <v>0</v>
      </c>
      <c r="J45" s="21">
        <v>1.7500000000000002E-2</v>
      </c>
      <c r="K45" s="22">
        <v>0</v>
      </c>
      <c r="L45" s="22">
        <v>-14132.7518</v>
      </c>
    </row>
    <row r="46" spans="1:12" x14ac:dyDescent="0.2">
      <c r="A46" s="25" t="s">
        <v>17</v>
      </c>
      <c r="B46" s="25" t="s">
        <v>185</v>
      </c>
      <c r="C46" s="25" t="s">
        <v>19</v>
      </c>
      <c r="D46" s="25" t="s">
        <v>20</v>
      </c>
      <c r="E46" s="2" t="s">
        <v>61</v>
      </c>
      <c r="F46" s="3">
        <v>930000</v>
      </c>
      <c r="G46" s="3">
        <v>777281.92119999998</v>
      </c>
      <c r="H46" s="4">
        <v>0.83578701204819295</v>
      </c>
      <c r="I46" s="21">
        <v>0</v>
      </c>
      <c r="J46" s="21">
        <v>1.7500000000000002E-2</v>
      </c>
      <c r="K46" s="22">
        <v>0</v>
      </c>
      <c r="L46" s="22">
        <v>-13602.4336</v>
      </c>
    </row>
    <row r="47" spans="1:12" x14ac:dyDescent="0.2">
      <c r="A47" s="25" t="s">
        <v>17</v>
      </c>
      <c r="B47" s="25" t="s">
        <v>185</v>
      </c>
      <c r="C47" s="25" t="s">
        <v>19</v>
      </c>
      <c r="D47" s="25" t="s">
        <v>20</v>
      </c>
      <c r="E47" s="2" t="s">
        <v>62</v>
      </c>
      <c r="F47" s="3">
        <v>961000</v>
      </c>
      <c r="G47" s="3">
        <v>798925.69389999995</v>
      </c>
      <c r="H47" s="4">
        <v>0.83134827665990496</v>
      </c>
      <c r="I47" s="21">
        <v>0</v>
      </c>
      <c r="J47" s="21">
        <v>1.7500000000000002E-2</v>
      </c>
      <c r="K47" s="22">
        <v>0</v>
      </c>
      <c r="L47" s="22">
        <v>-13981.1996</v>
      </c>
    </row>
    <row r="48" spans="1:12" x14ac:dyDescent="0.2">
      <c r="A48" s="25" t="s">
        <v>17</v>
      </c>
      <c r="B48" s="25" t="s">
        <v>185</v>
      </c>
      <c r="C48" s="25" t="s">
        <v>19</v>
      </c>
      <c r="D48" s="25" t="s">
        <v>20</v>
      </c>
      <c r="E48" s="2" t="s">
        <v>63</v>
      </c>
      <c r="F48" s="3">
        <v>961000</v>
      </c>
      <c r="G48" s="3">
        <v>794523.321</v>
      </c>
      <c r="H48" s="4">
        <v>0.82676724349971797</v>
      </c>
      <c r="I48" s="21">
        <v>0</v>
      </c>
      <c r="J48" s="21">
        <v>1.7500000000000002E-2</v>
      </c>
      <c r="K48" s="22">
        <v>0</v>
      </c>
      <c r="L48" s="22">
        <v>-13904.158100000001</v>
      </c>
    </row>
    <row r="49" spans="1:12" x14ac:dyDescent="0.2">
      <c r="A49" s="25" t="s">
        <v>17</v>
      </c>
      <c r="B49" s="25" t="s">
        <v>185</v>
      </c>
      <c r="C49" s="25" t="s">
        <v>19</v>
      </c>
      <c r="D49" s="25" t="s">
        <v>20</v>
      </c>
      <c r="E49" s="2" t="s">
        <v>64</v>
      </c>
      <c r="F49" s="3">
        <v>868000</v>
      </c>
      <c r="G49" s="3">
        <v>713660.73690000002</v>
      </c>
      <c r="H49" s="4">
        <v>0.82218978904351403</v>
      </c>
      <c r="I49" s="21">
        <v>0</v>
      </c>
      <c r="J49" s="21">
        <v>1.7500000000000002E-2</v>
      </c>
      <c r="K49" s="22">
        <v>0</v>
      </c>
      <c r="L49" s="22">
        <v>-12489.062900000001</v>
      </c>
    </row>
    <row r="50" spans="1:12" x14ac:dyDescent="0.2">
      <c r="A50" s="25" t="s">
        <v>17</v>
      </c>
      <c r="B50" s="25" t="s">
        <v>185</v>
      </c>
      <c r="C50" s="25" t="s">
        <v>19</v>
      </c>
      <c r="D50" s="25" t="s">
        <v>20</v>
      </c>
      <c r="E50" s="2" t="s">
        <v>65</v>
      </c>
      <c r="F50" s="3">
        <v>961000</v>
      </c>
      <c r="G50" s="3">
        <v>786141.80649999995</v>
      </c>
      <c r="H50" s="4">
        <v>0.81804558429576102</v>
      </c>
      <c r="I50" s="21">
        <v>0</v>
      </c>
      <c r="J50" s="21">
        <v>1.7500000000000002E-2</v>
      </c>
      <c r="K50" s="22">
        <v>0</v>
      </c>
      <c r="L50" s="22">
        <v>-13757.481599999999</v>
      </c>
    </row>
    <row r="51" spans="1:12" x14ac:dyDescent="0.2">
      <c r="A51" s="25" t="s">
        <v>17</v>
      </c>
      <c r="B51" s="25" t="s">
        <v>185</v>
      </c>
      <c r="C51" s="25" t="s">
        <v>19</v>
      </c>
      <c r="D51" s="25" t="s">
        <v>20</v>
      </c>
      <c r="E51" s="2" t="s">
        <v>66</v>
      </c>
      <c r="F51" s="3">
        <v>930000</v>
      </c>
      <c r="G51" s="3">
        <v>756564.86490000004</v>
      </c>
      <c r="H51" s="4">
        <v>0.81351060738804393</v>
      </c>
      <c r="I51" s="21">
        <v>0</v>
      </c>
      <c r="J51" s="21">
        <v>1.7500000000000002E-2</v>
      </c>
      <c r="K51" s="22">
        <v>0</v>
      </c>
      <c r="L51" s="22">
        <v>-13239.8851</v>
      </c>
    </row>
    <row r="52" spans="1:12" x14ac:dyDescent="0.2">
      <c r="A52" s="25" t="s">
        <v>17</v>
      </c>
      <c r="B52" s="25" t="s">
        <v>185</v>
      </c>
      <c r="C52" s="25" t="s">
        <v>19</v>
      </c>
      <c r="D52" s="25" t="s">
        <v>20</v>
      </c>
      <c r="E52" s="2" t="s">
        <v>67</v>
      </c>
      <c r="F52" s="3">
        <v>961000</v>
      </c>
      <c r="G52" s="3">
        <v>777612.78330000001</v>
      </c>
      <c r="H52" s="4">
        <v>0.80917043011898304</v>
      </c>
      <c r="I52" s="21">
        <v>0</v>
      </c>
      <c r="J52" s="21">
        <v>1.7500000000000002E-2</v>
      </c>
      <c r="K52" s="22">
        <v>0</v>
      </c>
      <c r="L52" s="22">
        <v>-13608.2237</v>
      </c>
    </row>
    <row r="53" spans="1:12" x14ac:dyDescent="0.2">
      <c r="A53" s="25" t="s">
        <v>17</v>
      </c>
      <c r="B53" s="25" t="s">
        <v>185</v>
      </c>
      <c r="C53" s="25" t="s">
        <v>19</v>
      </c>
      <c r="D53" s="25" t="s">
        <v>20</v>
      </c>
      <c r="E53" s="2" t="s">
        <v>68</v>
      </c>
      <c r="F53" s="3">
        <v>930000</v>
      </c>
      <c r="G53" s="3">
        <v>748352.14410000003</v>
      </c>
      <c r="H53" s="4">
        <v>0.80467972489193196</v>
      </c>
      <c r="I53" s="21">
        <v>0</v>
      </c>
      <c r="J53" s="21">
        <v>1.7500000000000002E-2</v>
      </c>
      <c r="K53" s="22">
        <v>0</v>
      </c>
      <c r="L53" s="22">
        <v>-13096.1625</v>
      </c>
    </row>
    <row r="54" spans="1:12" x14ac:dyDescent="0.2">
      <c r="A54" s="25" t="s">
        <v>17</v>
      </c>
      <c r="B54" s="25" t="s">
        <v>185</v>
      </c>
      <c r="C54" s="25" t="s">
        <v>19</v>
      </c>
      <c r="D54" s="25" t="s">
        <v>20</v>
      </c>
      <c r="E54" s="2" t="s">
        <v>69</v>
      </c>
      <c r="F54" s="3">
        <v>961000</v>
      </c>
      <c r="G54" s="3">
        <v>769202.74439999997</v>
      </c>
      <c r="H54" s="4">
        <v>0.80041908888875202</v>
      </c>
      <c r="I54" s="21">
        <v>0</v>
      </c>
      <c r="J54" s="21">
        <v>1.7500000000000002E-2</v>
      </c>
      <c r="K54" s="22">
        <v>0</v>
      </c>
      <c r="L54" s="22">
        <v>-13461.048000000001</v>
      </c>
    </row>
    <row r="55" spans="1:12" x14ac:dyDescent="0.2">
      <c r="A55" s="25" t="s">
        <v>17</v>
      </c>
      <c r="B55" s="25" t="s">
        <v>185</v>
      </c>
      <c r="C55" s="25" t="s">
        <v>19</v>
      </c>
      <c r="D55" s="25" t="s">
        <v>20</v>
      </c>
      <c r="E55" s="2" t="s">
        <v>70</v>
      </c>
      <c r="F55" s="3">
        <v>961000</v>
      </c>
      <c r="G55" s="3">
        <v>765060.88520000002</v>
      </c>
      <c r="H55" s="4">
        <v>0.79610914176727698</v>
      </c>
      <c r="I55" s="21">
        <v>0</v>
      </c>
      <c r="J55" s="21">
        <v>1.7500000000000002E-2</v>
      </c>
      <c r="K55" s="22">
        <v>0</v>
      </c>
      <c r="L55" s="22">
        <v>-13388.565500000001</v>
      </c>
    </row>
    <row r="56" spans="1:12" x14ac:dyDescent="0.2">
      <c r="A56" s="25" t="s">
        <v>17</v>
      </c>
      <c r="B56" s="25" t="s">
        <v>185</v>
      </c>
      <c r="C56" s="25" t="s">
        <v>19</v>
      </c>
      <c r="D56" s="25" t="s">
        <v>20</v>
      </c>
      <c r="E56" s="2" t="s">
        <v>71</v>
      </c>
      <c r="F56" s="3">
        <v>930000</v>
      </c>
      <c r="G56" s="3">
        <v>736374.03520000004</v>
      </c>
      <c r="H56" s="4">
        <v>0.79180003782608899</v>
      </c>
      <c r="I56" s="21">
        <v>0</v>
      </c>
      <c r="J56" s="21">
        <v>1.7500000000000002E-2</v>
      </c>
      <c r="K56" s="22">
        <v>0</v>
      </c>
      <c r="L56" s="22">
        <v>-12886.545599999999</v>
      </c>
    </row>
    <row r="57" spans="1:12" x14ac:dyDescent="0.2">
      <c r="A57" s="25" t="s">
        <v>17</v>
      </c>
      <c r="B57" s="25" t="s">
        <v>185</v>
      </c>
      <c r="C57" s="25" t="s">
        <v>19</v>
      </c>
      <c r="D57" s="25" t="s">
        <v>20</v>
      </c>
      <c r="E57" s="2" t="s">
        <v>72</v>
      </c>
      <c r="F57" s="3">
        <v>961000</v>
      </c>
      <c r="G57" s="3">
        <v>756913.35930000001</v>
      </c>
      <c r="H57" s="4">
        <v>0.78763096703444502</v>
      </c>
      <c r="I57" s="21">
        <v>0</v>
      </c>
      <c r="J57" s="21">
        <v>1.7500000000000002E-2</v>
      </c>
      <c r="K57" s="22">
        <v>0</v>
      </c>
      <c r="L57" s="22">
        <v>-13245.9838</v>
      </c>
    </row>
    <row r="58" spans="1:12" x14ac:dyDescent="0.2">
      <c r="A58" s="25" t="s">
        <v>17</v>
      </c>
      <c r="B58" s="25" t="s">
        <v>185</v>
      </c>
      <c r="C58" s="25" t="s">
        <v>19</v>
      </c>
      <c r="D58" s="25" t="s">
        <v>20</v>
      </c>
      <c r="E58" s="2" t="s">
        <v>73</v>
      </c>
      <c r="F58" s="3">
        <v>930000</v>
      </c>
      <c r="G58" s="3">
        <v>728491.52879999997</v>
      </c>
      <c r="H58" s="4">
        <v>0.78332422448696992</v>
      </c>
      <c r="I58" s="21">
        <v>0</v>
      </c>
      <c r="J58" s="21">
        <v>1.7500000000000002E-2</v>
      </c>
      <c r="K58" s="22">
        <v>0</v>
      </c>
      <c r="L58" s="22">
        <v>-12748.6018</v>
      </c>
    </row>
    <row r="59" spans="1:12" x14ac:dyDescent="0.2">
      <c r="A59" s="25" t="s">
        <v>17</v>
      </c>
      <c r="B59" s="25" t="s">
        <v>185</v>
      </c>
      <c r="C59" s="25" t="s">
        <v>19</v>
      </c>
      <c r="D59" s="25" t="s">
        <v>20</v>
      </c>
      <c r="E59" s="2" t="s">
        <v>74</v>
      </c>
      <c r="F59" s="3">
        <v>961000</v>
      </c>
      <c r="G59" s="3">
        <v>748770.72880000004</v>
      </c>
      <c r="H59" s="4">
        <v>0.77915788637374295</v>
      </c>
      <c r="I59" s="21">
        <v>0</v>
      </c>
      <c r="J59" s="21">
        <v>1.7500000000000002E-2</v>
      </c>
      <c r="K59" s="22">
        <v>0</v>
      </c>
      <c r="L59" s="22">
        <v>-13103.487800000001</v>
      </c>
    </row>
    <row r="60" spans="1:12" x14ac:dyDescent="0.2">
      <c r="A60" s="25" t="s">
        <v>17</v>
      </c>
      <c r="B60" s="25" t="s">
        <v>185</v>
      </c>
      <c r="C60" s="25" t="s">
        <v>19</v>
      </c>
      <c r="D60" s="25" t="s">
        <v>20</v>
      </c>
      <c r="E60" s="2" t="s">
        <v>75</v>
      </c>
      <c r="F60" s="3">
        <v>961000</v>
      </c>
      <c r="G60" s="3">
        <v>744635.10450000002</v>
      </c>
      <c r="H60" s="4">
        <v>0.77485442714652308</v>
      </c>
      <c r="I60" s="21">
        <v>0</v>
      </c>
      <c r="J60" s="21">
        <v>1.7500000000000002E-2</v>
      </c>
      <c r="K60" s="22">
        <v>0</v>
      </c>
      <c r="L60" s="22">
        <v>-13031.114300000001</v>
      </c>
    </row>
    <row r="61" spans="1:12" x14ac:dyDescent="0.2">
      <c r="A61" s="25" t="s">
        <v>17</v>
      </c>
      <c r="B61" s="25" t="s">
        <v>185</v>
      </c>
      <c r="C61" s="25" t="s">
        <v>19</v>
      </c>
      <c r="D61" s="25" t="s">
        <v>20</v>
      </c>
      <c r="E61" s="2" t="s">
        <v>76</v>
      </c>
      <c r="F61" s="3">
        <v>868000</v>
      </c>
      <c r="G61" s="3">
        <v>668839.99199999997</v>
      </c>
      <c r="H61" s="4">
        <v>0.77055298617205004</v>
      </c>
      <c r="I61" s="21">
        <v>0</v>
      </c>
      <c r="J61" s="21">
        <v>1.7500000000000002E-2</v>
      </c>
      <c r="K61" s="22">
        <v>0</v>
      </c>
      <c r="L61" s="22">
        <v>-11704.6999</v>
      </c>
    </row>
    <row r="62" spans="1:12" x14ac:dyDescent="0.2">
      <c r="A62" s="25" t="s">
        <v>17</v>
      </c>
      <c r="B62" s="25" t="s">
        <v>185</v>
      </c>
      <c r="C62" s="25" t="s">
        <v>19</v>
      </c>
      <c r="D62" s="25" t="s">
        <v>20</v>
      </c>
      <c r="E62" s="2" t="s">
        <v>77</v>
      </c>
      <c r="F62" s="3">
        <v>961000</v>
      </c>
      <c r="G62" s="3">
        <v>736769.62280000001</v>
      </c>
      <c r="H62" s="4">
        <v>0.76666974279112399</v>
      </c>
      <c r="I62" s="21">
        <v>0</v>
      </c>
      <c r="J62" s="21">
        <v>1.7500000000000002E-2</v>
      </c>
      <c r="K62" s="22">
        <v>0</v>
      </c>
      <c r="L62" s="22">
        <v>-12893.4684</v>
      </c>
    </row>
    <row r="63" spans="1:12" x14ac:dyDescent="0.2">
      <c r="A63" s="25" t="s">
        <v>17</v>
      </c>
      <c r="B63" s="25" t="s">
        <v>185</v>
      </c>
      <c r="C63" s="25" t="s">
        <v>19</v>
      </c>
      <c r="D63" s="25" t="s">
        <v>20</v>
      </c>
      <c r="E63" s="2" t="s">
        <v>78</v>
      </c>
      <c r="F63" s="3">
        <v>930000</v>
      </c>
      <c r="G63" s="3">
        <v>709006.69209999999</v>
      </c>
      <c r="H63" s="4">
        <v>0.762372787249462</v>
      </c>
      <c r="I63" s="21">
        <v>0</v>
      </c>
      <c r="J63" s="21">
        <v>1.7500000000000002E-2</v>
      </c>
      <c r="K63" s="22">
        <v>0</v>
      </c>
      <c r="L63" s="22">
        <v>-12407.617099999999</v>
      </c>
    </row>
    <row r="64" spans="1:12" x14ac:dyDescent="0.2">
      <c r="A64" s="25" t="s">
        <v>17</v>
      </c>
      <c r="B64" s="25" t="s">
        <v>185</v>
      </c>
      <c r="C64" s="25" t="s">
        <v>19</v>
      </c>
      <c r="D64" s="25" t="s">
        <v>20</v>
      </c>
      <c r="E64" s="2" t="s">
        <v>79</v>
      </c>
      <c r="F64" s="3">
        <v>961000</v>
      </c>
      <c r="G64" s="3">
        <v>728646.54110000003</v>
      </c>
      <c r="H64" s="4">
        <v>0.758217004289505</v>
      </c>
      <c r="I64" s="21">
        <v>0</v>
      </c>
      <c r="J64" s="21">
        <v>1.7500000000000002E-2</v>
      </c>
      <c r="K64" s="22">
        <v>0</v>
      </c>
      <c r="L64" s="22">
        <v>-12751.3145</v>
      </c>
    </row>
    <row r="65" spans="1:12" x14ac:dyDescent="0.2">
      <c r="A65" s="25" t="s">
        <v>17</v>
      </c>
      <c r="B65" s="25" t="s">
        <v>185</v>
      </c>
      <c r="C65" s="25" t="s">
        <v>19</v>
      </c>
      <c r="D65" s="25" t="s">
        <v>20</v>
      </c>
      <c r="E65" s="2" t="s">
        <v>80</v>
      </c>
      <c r="F65" s="3">
        <v>930000</v>
      </c>
      <c r="G65" s="3">
        <v>701150.77520000003</v>
      </c>
      <c r="H65" s="4">
        <v>0.75392556476158101</v>
      </c>
      <c r="I65" s="21">
        <v>0</v>
      </c>
      <c r="J65" s="21">
        <v>1.7500000000000002E-2</v>
      </c>
      <c r="K65" s="22">
        <v>0</v>
      </c>
      <c r="L65" s="22">
        <v>-12270.1386</v>
      </c>
    </row>
    <row r="66" spans="1:12" x14ac:dyDescent="0.2">
      <c r="A66" s="25" t="s">
        <v>17</v>
      </c>
      <c r="B66" s="25" t="s">
        <v>185</v>
      </c>
      <c r="C66" s="25" t="s">
        <v>19</v>
      </c>
      <c r="D66" s="25" t="s">
        <v>20</v>
      </c>
      <c r="E66" s="2" t="s">
        <v>81</v>
      </c>
      <c r="F66" s="3">
        <v>961000</v>
      </c>
      <c r="G66" s="3">
        <v>720534.3014</v>
      </c>
      <c r="H66" s="4">
        <v>0.749775547784723</v>
      </c>
      <c r="I66" s="21">
        <v>0</v>
      </c>
      <c r="J66" s="21">
        <v>1.7500000000000002E-2</v>
      </c>
      <c r="K66" s="22">
        <v>0</v>
      </c>
      <c r="L66" s="22">
        <v>-12609.3503</v>
      </c>
    </row>
    <row r="67" spans="1:12" x14ac:dyDescent="0.2">
      <c r="A67" s="25" t="s">
        <v>17</v>
      </c>
      <c r="B67" s="25" t="s">
        <v>185</v>
      </c>
      <c r="C67" s="25" t="s">
        <v>19</v>
      </c>
      <c r="D67" s="25" t="s">
        <v>20</v>
      </c>
      <c r="E67" s="2" t="s">
        <v>82</v>
      </c>
      <c r="F67" s="3">
        <v>961000</v>
      </c>
      <c r="G67" s="3">
        <v>716599.17630000005</v>
      </c>
      <c r="H67" s="4">
        <v>0.74568072460440393</v>
      </c>
      <c r="I67" s="21">
        <v>0</v>
      </c>
      <c r="J67" s="21">
        <v>1.7500000000000002E-2</v>
      </c>
      <c r="K67" s="22">
        <v>0</v>
      </c>
      <c r="L67" s="22">
        <v>-12540.4856</v>
      </c>
    </row>
    <row r="68" spans="1:12" x14ac:dyDescent="0.2">
      <c r="A68" s="25" t="s">
        <v>17</v>
      </c>
      <c r="B68" s="25" t="s">
        <v>185</v>
      </c>
      <c r="C68" s="25" t="s">
        <v>19</v>
      </c>
      <c r="D68" s="25" t="s">
        <v>20</v>
      </c>
      <c r="E68" s="2" t="s">
        <v>83</v>
      </c>
      <c r="F68" s="3">
        <v>930000</v>
      </c>
      <c r="G68" s="3">
        <v>689694.41509999998</v>
      </c>
      <c r="H68" s="4">
        <v>0.74160689795585</v>
      </c>
      <c r="I68" s="21">
        <v>0</v>
      </c>
      <c r="J68" s="21">
        <v>1.7500000000000002E-2</v>
      </c>
      <c r="K68" s="22">
        <v>0</v>
      </c>
      <c r="L68" s="22">
        <v>-12069.6523</v>
      </c>
    </row>
    <row r="69" spans="1:12" x14ac:dyDescent="0.2">
      <c r="A69" s="25" t="s">
        <v>17</v>
      </c>
      <c r="B69" s="25" t="s">
        <v>185</v>
      </c>
      <c r="C69" s="25" t="s">
        <v>19</v>
      </c>
      <c r="D69" s="25" t="s">
        <v>20</v>
      </c>
      <c r="E69" s="2" t="s">
        <v>84</v>
      </c>
      <c r="F69" s="3">
        <v>961000</v>
      </c>
      <c r="G69" s="3">
        <v>708903.01379999996</v>
      </c>
      <c r="H69" s="4">
        <v>0.73767223083864408</v>
      </c>
      <c r="I69" s="21">
        <v>0</v>
      </c>
      <c r="J69" s="21">
        <v>1.7500000000000002E-2</v>
      </c>
      <c r="K69" s="22">
        <v>0</v>
      </c>
      <c r="L69" s="22">
        <v>-12405.8027</v>
      </c>
    </row>
    <row r="70" spans="1:12" x14ac:dyDescent="0.2">
      <c r="A70" s="25" t="s">
        <v>17</v>
      </c>
      <c r="B70" s="25" t="s">
        <v>185</v>
      </c>
      <c r="C70" s="25" t="s">
        <v>19</v>
      </c>
      <c r="D70" s="25" t="s">
        <v>20</v>
      </c>
      <c r="E70" s="2" t="s">
        <v>85</v>
      </c>
      <c r="F70" s="3">
        <v>930000</v>
      </c>
      <c r="G70" s="3">
        <v>682261.50450000004</v>
      </c>
      <c r="H70" s="4">
        <v>0.73361452096653501</v>
      </c>
      <c r="I70" s="21">
        <v>0</v>
      </c>
      <c r="J70" s="21">
        <v>1.7500000000000002E-2</v>
      </c>
      <c r="K70" s="22">
        <v>0</v>
      </c>
      <c r="L70" s="22">
        <v>-11939.576300000001</v>
      </c>
    </row>
    <row r="71" spans="1:12" x14ac:dyDescent="0.2">
      <c r="A71" s="25" t="s">
        <v>17</v>
      </c>
      <c r="B71" s="25" t="s">
        <v>185</v>
      </c>
      <c r="C71" s="25" t="s">
        <v>19</v>
      </c>
      <c r="D71" s="25" t="s">
        <v>20</v>
      </c>
      <c r="E71" s="2" t="s">
        <v>86</v>
      </c>
      <c r="F71" s="3">
        <v>961000</v>
      </c>
      <c r="G71" s="3">
        <v>701237.52850000001</v>
      </c>
      <c r="H71" s="4">
        <v>0.72969565925755908</v>
      </c>
      <c r="I71" s="21">
        <v>0</v>
      </c>
      <c r="J71" s="21">
        <v>1.7500000000000002E-2</v>
      </c>
      <c r="K71" s="22">
        <v>0</v>
      </c>
      <c r="L71" s="22">
        <v>-12271.6567</v>
      </c>
    </row>
    <row r="72" spans="1:12" x14ac:dyDescent="0.2">
      <c r="A72" s="25" t="s">
        <v>17</v>
      </c>
      <c r="B72" s="25" t="s">
        <v>185</v>
      </c>
      <c r="C72" s="25" t="s">
        <v>19</v>
      </c>
      <c r="D72" s="25" t="s">
        <v>20</v>
      </c>
      <c r="E72" s="2" t="s">
        <v>87</v>
      </c>
      <c r="F72" s="3">
        <v>961000</v>
      </c>
      <c r="G72" s="3">
        <v>697353.96970000002</v>
      </c>
      <c r="H72" s="4">
        <v>0.72565449499843904</v>
      </c>
      <c r="I72" s="21">
        <v>0</v>
      </c>
      <c r="J72" s="21">
        <v>1.7500000000000002E-2</v>
      </c>
      <c r="K72" s="22">
        <v>0</v>
      </c>
      <c r="L72" s="22">
        <v>-12203.6945</v>
      </c>
    </row>
    <row r="73" spans="1:12" x14ac:dyDescent="0.2">
      <c r="A73" s="25" t="s">
        <v>17</v>
      </c>
      <c r="B73" s="25" t="s">
        <v>185</v>
      </c>
      <c r="C73" s="25" t="s">
        <v>19</v>
      </c>
      <c r="D73" s="25" t="s">
        <v>20</v>
      </c>
      <c r="E73" s="2" t="s">
        <v>88</v>
      </c>
      <c r="F73" s="3">
        <v>868000</v>
      </c>
      <c r="G73" s="3">
        <v>626367.80989999999</v>
      </c>
      <c r="H73" s="4">
        <v>0.72162190080129995</v>
      </c>
      <c r="I73" s="21">
        <v>0</v>
      </c>
      <c r="J73" s="21">
        <v>1.7500000000000002E-2</v>
      </c>
      <c r="K73" s="22">
        <v>0</v>
      </c>
      <c r="L73" s="22">
        <v>-10961.4367</v>
      </c>
    </row>
    <row r="74" spans="1:12" x14ac:dyDescent="0.2">
      <c r="A74" s="25" t="s">
        <v>17</v>
      </c>
      <c r="B74" s="25" t="s">
        <v>185</v>
      </c>
      <c r="C74" s="25" t="s">
        <v>19</v>
      </c>
      <c r="D74" s="25" t="s">
        <v>20</v>
      </c>
      <c r="E74" s="2" t="s">
        <v>89</v>
      </c>
      <c r="F74" s="3">
        <v>961000</v>
      </c>
      <c r="G74" s="3">
        <v>689985.51969999995</v>
      </c>
      <c r="H74" s="4">
        <v>0.71798701321153902</v>
      </c>
      <c r="I74" s="21">
        <v>0</v>
      </c>
      <c r="J74" s="21">
        <v>1.7500000000000002E-2</v>
      </c>
      <c r="K74" s="22">
        <v>0</v>
      </c>
      <c r="L74" s="22">
        <v>-12074.7466</v>
      </c>
    </row>
    <row r="75" spans="1:12" x14ac:dyDescent="0.2">
      <c r="A75" s="25" t="s">
        <v>17</v>
      </c>
      <c r="B75" s="25" t="s">
        <v>185</v>
      </c>
      <c r="C75" s="25" t="s">
        <v>19</v>
      </c>
      <c r="D75" s="25" t="s">
        <v>20</v>
      </c>
      <c r="E75" s="2" t="s">
        <v>90</v>
      </c>
      <c r="F75" s="3">
        <v>930000</v>
      </c>
      <c r="G75" s="3">
        <v>663993.05390000006</v>
      </c>
      <c r="H75" s="4">
        <v>0.71397102572809801</v>
      </c>
      <c r="I75" s="21">
        <v>0</v>
      </c>
      <c r="J75" s="21">
        <v>1.7500000000000002E-2</v>
      </c>
      <c r="K75" s="22">
        <v>0</v>
      </c>
      <c r="L75" s="22">
        <v>-11619.8784</v>
      </c>
    </row>
    <row r="76" spans="1:12" x14ac:dyDescent="0.2">
      <c r="A76" s="25" t="s">
        <v>17</v>
      </c>
      <c r="B76" s="25" t="s">
        <v>185</v>
      </c>
      <c r="C76" s="25" t="s">
        <v>19</v>
      </c>
      <c r="D76" s="25" t="s">
        <v>20</v>
      </c>
      <c r="E76" s="2" t="s">
        <v>91</v>
      </c>
      <c r="F76" s="3">
        <v>961000</v>
      </c>
      <c r="G76" s="3">
        <v>682399.41059999994</v>
      </c>
      <c r="H76" s="4">
        <v>0.71009303910506205</v>
      </c>
      <c r="I76" s="21">
        <v>0</v>
      </c>
      <c r="J76" s="21">
        <v>1.7500000000000002E-2</v>
      </c>
      <c r="K76" s="22">
        <v>0</v>
      </c>
      <c r="L76" s="22">
        <v>-11941.9897</v>
      </c>
    </row>
    <row r="77" spans="1:12" x14ac:dyDescent="0.2">
      <c r="A77" s="25" t="s">
        <v>17</v>
      </c>
      <c r="B77" s="25" t="s">
        <v>185</v>
      </c>
      <c r="C77" s="25" t="s">
        <v>19</v>
      </c>
      <c r="D77" s="25" t="s">
        <v>20</v>
      </c>
      <c r="E77" s="2" t="s">
        <v>92</v>
      </c>
      <c r="F77" s="3">
        <v>930000</v>
      </c>
      <c r="G77" s="3">
        <v>656667.99879999994</v>
      </c>
      <c r="H77" s="4">
        <v>0.70609462235148601</v>
      </c>
      <c r="I77" s="21">
        <v>0</v>
      </c>
      <c r="J77" s="21">
        <v>1.7500000000000002E-2</v>
      </c>
      <c r="K77" s="22">
        <v>0</v>
      </c>
      <c r="L77" s="22">
        <v>-11491.69</v>
      </c>
    </row>
    <row r="78" spans="1:12" x14ac:dyDescent="0.2">
      <c r="A78" s="25" t="s">
        <v>17</v>
      </c>
      <c r="B78" s="25" t="s">
        <v>185</v>
      </c>
      <c r="C78" s="25" t="s">
        <v>19</v>
      </c>
      <c r="D78" s="25" t="s">
        <v>20</v>
      </c>
      <c r="E78" s="2" t="s">
        <v>93</v>
      </c>
      <c r="F78" s="3">
        <v>961000</v>
      </c>
      <c r="G78" s="3">
        <v>674846.71440000006</v>
      </c>
      <c r="H78" s="4">
        <v>0.70223383392320005</v>
      </c>
      <c r="I78" s="21">
        <v>0</v>
      </c>
      <c r="J78" s="21">
        <v>1.7500000000000002E-2</v>
      </c>
      <c r="K78" s="22">
        <v>0</v>
      </c>
      <c r="L78" s="22">
        <v>-11809.817500000001</v>
      </c>
    </row>
    <row r="79" spans="1:12" x14ac:dyDescent="0.2">
      <c r="A79" s="25" t="s">
        <v>17</v>
      </c>
      <c r="B79" s="25" t="s">
        <v>185</v>
      </c>
      <c r="C79" s="25" t="s">
        <v>19</v>
      </c>
      <c r="D79" s="25" t="s">
        <v>20</v>
      </c>
      <c r="E79" s="2" t="s">
        <v>94</v>
      </c>
      <c r="F79" s="3">
        <v>961000</v>
      </c>
      <c r="G79" s="3">
        <v>671021.50509999995</v>
      </c>
      <c r="H79" s="4">
        <v>0.69825338723005703</v>
      </c>
      <c r="I79" s="21">
        <v>0</v>
      </c>
      <c r="J79" s="21">
        <v>1.7500000000000002E-2</v>
      </c>
      <c r="K79" s="22">
        <v>0</v>
      </c>
      <c r="L79" s="22">
        <v>-11742.8763</v>
      </c>
    </row>
    <row r="80" spans="1:12" x14ac:dyDescent="0.2">
      <c r="A80" s="25" t="s">
        <v>17</v>
      </c>
      <c r="B80" s="25" t="s">
        <v>185</v>
      </c>
      <c r="C80" s="25" t="s">
        <v>19</v>
      </c>
      <c r="D80" s="25" t="s">
        <v>20</v>
      </c>
      <c r="E80" s="2" t="s">
        <v>95</v>
      </c>
      <c r="F80" s="3">
        <v>930000</v>
      </c>
      <c r="G80" s="3">
        <v>645682.46750000003</v>
      </c>
      <c r="H80" s="4">
        <v>0.69428222316092603</v>
      </c>
      <c r="I80" s="21">
        <v>0</v>
      </c>
      <c r="J80" s="21">
        <v>1.7500000000000002E-2</v>
      </c>
      <c r="K80" s="22">
        <v>0</v>
      </c>
      <c r="L80" s="22">
        <v>-11299.4432</v>
      </c>
    </row>
    <row r="81" spans="1:12" x14ac:dyDescent="0.2">
      <c r="A81" s="25" t="s">
        <v>17</v>
      </c>
      <c r="B81" s="25" t="s">
        <v>185</v>
      </c>
      <c r="C81" s="25" t="s">
        <v>19</v>
      </c>
      <c r="D81" s="25" t="s">
        <v>20</v>
      </c>
      <c r="E81" s="2" t="s">
        <v>96</v>
      </c>
      <c r="F81" s="3">
        <v>961000</v>
      </c>
      <c r="G81" s="3">
        <v>663520.61780000001</v>
      </c>
      <c r="H81" s="4">
        <v>0.69044809346487102</v>
      </c>
      <c r="I81" s="21">
        <v>0</v>
      </c>
      <c r="J81" s="21">
        <v>1.7500000000000002E-2</v>
      </c>
      <c r="K81" s="22">
        <v>0</v>
      </c>
      <c r="L81" s="22">
        <v>-11611.6108</v>
      </c>
    </row>
    <row r="82" spans="1:12" x14ac:dyDescent="0.2">
      <c r="A82" s="25" t="s">
        <v>17</v>
      </c>
      <c r="B82" s="25" t="s">
        <v>185</v>
      </c>
      <c r="C82" s="25" t="s">
        <v>19</v>
      </c>
      <c r="D82" s="25" t="s">
        <v>20</v>
      </c>
      <c r="E82" s="2" t="s">
        <v>97</v>
      </c>
      <c r="F82" s="3">
        <v>930000</v>
      </c>
      <c r="G82" s="3">
        <v>638440.80160000001</v>
      </c>
      <c r="H82" s="4">
        <v>0.68649548555528206</v>
      </c>
      <c r="I82" s="21">
        <v>0</v>
      </c>
      <c r="J82" s="21">
        <v>1.7500000000000002E-2</v>
      </c>
      <c r="K82" s="22">
        <v>0</v>
      </c>
      <c r="L82" s="22">
        <v>-11172.714</v>
      </c>
    </row>
    <row r="83" spans="1:12" x14ac:dyDescent="0.2">
      <c r="A83" s="25" t="s">
        <v>17</v>
      </c>
      <c r="B83" s="25" t="s">
        <v>185</v>
      </c>
      <c r="C83" s="25" t="s">
        <v>19</v>
      </c>
      <c r="D83" s="25" t="s">
        <v>20</v>
      </c>
      <c r="E83" s="2" t="s">
        <v>98</v>
      </c>
      <c r="F83" s="3">
        <v>961000</v>
      </c>
      <c r="G83" s="3">
        <v>656054.99690000003</v>
      </c>
      <c r="H83" s="4">
        <v>0.68267949731287902</v>
      </c>
      <c r="I83" s="21">
        <v>0</v>
      </c>
      <c r="J83" s="21">
        <v>1.7500000000000002E-2</v>
      </c>
      <c r="K83" s="22">
        <v>0</v>
      </c>
      <c r="L83" s="22">
        <v>-11480.9624</v>
      </c>
    </row>
    <row r="84" spans="1:12" x14ac:dyDescent="0.2">
      <c r="A84" s="25" t="s">
        <v>17</v>
      </c>
      <c r="B84" s="25" t="s">
        <v>185</v>
      </c>
      <c r="C84" s="25" t="s">
        <v>19</v>
      </c>
      <c r="D84" s="25" t="s">
        <v>20</v>
      </c>
      <c r="E84" s="2" t="s">
        <v>99</v>
      </c>
      <c r="F84" s="3">
        <v>961000</v>
      </c>
      <c r="G84" s="3">
        <v>652274.73629999999</v>
      </c>
      <c r="H84" s="4">
        <v>0.67874582342454703</v>
      </c>
      <c r="I84" s="21">
        <v>0</v>
      </c>
      <c r="J84" s="21">
        <v>1.7500000000000002E-2</v>
      </c>
      <c r="K84" s="22">
        <v>0</v>
      </c>
      <c r="L84" s="22">
        <v>-11414.8079</v>
      </c>
    </row>
    <row r="85" spans="1:12" x14ac:dyDescent="0.2">
      <c r="A85" s="25" t="s">
        <v>17</v>
      </c>
      <c r="B85" s="25" t="s">
        <v>185</v>
      </c>
      <c r="C85" s="25" t="s">
        <v>19</v>
      </c>
      <c r="D85" s="25" t="s">
        <v>20</v>
      </c>
      <c r="E85" s="2" t="s">
        <v>100</v>
      </c>
      <c r="F85" s="3">
        <v>899000</v>
      </c>
      <c r="G85" s="3">
        <v>606664.90049999999</v>
      </c>
      <c r="H85" s="4">
        <v>0.67482191380116507</v>
      </c>
      <c r="I85" s="21">
        <v>0</v>
      </c>
      <c r="J85" s="21">
        <v>1.7500000000000002E-2</v>
      </c>
      <c r="K85" s="22">
        <v>0</v>
      </c>
      <c r="L85" s="22">
        <v>-10616.6358</v>
      </c>
    </row>
    <row r="86" spans="1:12" x14ac:dyDescent="0.2">
      <c r="A86" s="25" t="s">
        <v>17</v>
      </c>
      <c r="B86" s="25" t="s">
        <v>185</v>
      </c>
      <c r="C86" s="25" t="s">
        <v>19</v>
      </c>
      <c r="D86" s="25" t="s">
        <v>20</v>
      </c>
      <c r="E86" s="2" t="s">
        <v>101</v>
      </c>
      <c r="F86" s="3">
        <v>961000</v>
      </c>
      <c r="G86" s="3">
        <v>644984.83959999995</v>
      </c>
      <c r="H86" s="4">
        <v>0.67116008279435002</v>
      </c>
      <c r="I86" s="21">
        <v>0</v>
      </c>
      <c r="J86" s="21">
        <v>1.7500000000000002E-2</v>
      </c>
      <c r="K86" s="22">
        <v>0</v>
      </c>
      <c r="L86" s="22">
        <v>-11287.234700000001</v>
      </c>
    </row>
    <row r="87" spans="1:12" x14ac:dyDescent="0.2">
      <c r="A87" s="25" t="s">
        <v>17</v>
      </c>
      <c r="B87" s="25" t="s">
        <v>185</v>
      </c>
      <c r="C87" s="25" t="s">
        <v>19</v>
      </c>
      <c r="D87" s="25" t="s">
        <v>20</v>
      </c>
      <c r="E87" s="2" t="s">
        <v>102</v>
      </c>
      <c r="F87" s="3">
        <v>930000</v>
      </c>
      <c r="G87" s="3">
        <v>620547.46479999996</v>
      </c>
      <c r="H87" s="4">
        <v>0.66725533847226504</v>
      </c>
      <c r="I87" s="21">
        <v>0</v>
      </c>
      <c r="J87" s="21">
        <v>1.7500000000000002E-2</v>
      </c>
      <c r="K87" s="22">
        <v>0</v>
      </c>
      <c r="L87" s="22">
        <v>-10859.580599999999</v>
      </c>
    </row>
    <row r="88" spans="1:12" x14ac:dyDescent="0.2">
      <c r="A88" s="25" t="s">
        <v>17</v>
      </c>
      <c r="B88" s="25" t="s">
        <v>185</v>
      </c>
      <c r="C88" s="25" t="s">
        <v>19</v>
      </c>
      <c r="D88" s="25" t="s">
        <v>20</v>
      </c>
      <c r="E88" s="2" t="s">
        <v>103</v>
      </c>
      <c r="F88" s="3">
        <v>961000</v>
      </c>
      <c r="G88" s="3">
        <v>637610.15170000005</v>
      </c>
      <c r="H88" s="4">
        <v>0.66348610994389601</v>
      </c>
      <c r="I88" s="21">
        <v>0</v>
      </c>
      <c r="J88" s="21">
        <v>1.7500000000000002E-2</v>
      </c>
      <c r="K88" s="22">
        <v>0</v>
      </c>
      <c r="L88" s="22">
        <v>-11158.1777</v>
      </c>
    </row>
    <row r="89" spans="1:12" x14ac:dyDescent="0.2">
      <c r="A89" s="25" t="s">
        <v>17</v>
      </c>
      <c r="B89" s="25" t="s">
        <v>185</v>
      </c>
      <c r="C89" s="25" t="s">
        <v>19</v>
      </c>
      <c r="D89" s="25" t="s">
        <v>20</v>
      </c>
      <c r="E89" s="2" t="s">
        <v>104</v>
      </c>
      <c r="F89" s="3">
        <v>930000</v>
      </c>
      <c r="G89" s="3">
        <v>613429.11959999998</v>
      </c>
      <c r="H89" s="4">
        <v>0.65960120382506704</v>
      </c>
      <c r="I89" s="21">
        <v>0</v>
      </c>
      <c r="J89" s="21">
        <v>1.7500000000000002E-2</v>
      </c>
      <c r="K89" s="22">
        <v>0</v>
      </c>
      <c r="L89" s="22">
        <v>-10735.009599999999</v>
      </c>
    </row>
    <row r="90" spans="1:12" x14ac:dyDescent="0.2">
      <c r="A90" s="25" t="s">
        <v>17</v>
      </c>
      <c r="B90" s="25" t="s">
        <v>185</v>
      </c>
      <c r="C90" s="25" t="s">
        <v>19</v>
      </c>
      <c r="D90" s="25" t="s">
        <v>20</v>
      </c>
      <c r="E90" s="2" t="s">
        <v>105</v>
      </c>
      <c r="F90" s="3">
        <v>961000</v>
      </c>
      <c r="G90" s="3">
        <v>630273.14049999998</v>
      </c>
      <c r="H90" s="4">
        <v>0.65585134291598302</v>
      </c>
      <c r="I90" s="21">
        <v>0</v>
      </c>
      <c r="J90" s="21">
        <v>1.7500000000000002E-2</v>
      </c>
      <c r="K90" s="22">
        <v>0</v>
      </c>
      <c r="L90" s="22">
        <v>-11029.78</v>
      </c>
    </row>
    <row r="91" spans="1:12" x14ac:dyDescent="0.2">
      <c r="A91" s="25" t="s">
        <v>17</v>
      </c>
      <c r="B91" s="25" t="s">
        <v>185</v>
      </c>
      <c r="C91" s="25" t="s">
        <v>19</v>
      </c>
      <c r="D91" s="25" t="s">
        <v>20</v>
      </c>
      <c r="E91" s="2" t="s">
        <v>106</v>
      </c>
      <c r="F91" s="3">
        <v>961000</v>
      </c>
      <c r="G91" s="3">
        <v>626734.56400000001</v>
      </c>
      <c r="H91" s="4">
        <v>0.65216916133944702</v>
      </c>
      <c r="I91" s="21">
        <v>0</v>
      </c>
      <c r="J91" s="21">
        <v>1.7500000000000002E-2</v>
      </c>
      <c r="K91" s="22">
        <v>0</v>
      </c>
      <c r="L91" s="22">
        <v>-10967.8549</v>
      </c>
    </row>
    <row r="92" spans="1:12" x14ac:dyDescent="0.2">
      <c r="A92" s="25" t="s">
        <v>17</v>
      </c>
      <c r="B92" s="25" t="s">
        <v>185</v>
      </c>
      <c r="C92" s="25" t="s">
        <v>19</v>
      </c>
      <c r="D92" s="25" t="s">
        <v>20</v>
      </c>
      <c r="E92" s="2" t="s">
        <v>107</v>
      </c>
      <c r="F92" s="3">
        <v>930000</v>
      </c>
      <c r="G92" s="3">
        <v>603116.40119999996</v>
      </c>
      <c r="H92" s="4">
        <v>0.64851225936802803</v>
      </c>
      <c r="I92" s="21">
        <v>0</v>
      </c>
      <c r="J92" s="21">
        <v>1.7500000000000002E-2</v>
      </c>
      <c r="K92" s="22">
        <v>0</v>
      </c>
      <c r="L92" s="22">
        <v>-10554.537</v>
      </c>
    </row>
    <row r="93" spans="1:12" x14ac:dyDescent="0.2">
      <c r="A93" s="25" t="s">
        <v>17</v>
      </c>
      <c r="B93" s="25" t="s">
        <v>185</v>
      </c>
      <c r="C93" s="25" t="s">
        <v>19</v>
      </c>
      <c r="D93" s="25" t="s">
        <v>20</v>
      </c>
      <c r="E93" s="2" t="s">
        <v>108</v>
      </c>
      <c r="F93" s="3">
        <v>961000</v>
      </c>
      <c r="G93" s="3">
        <v>619831.06059999997</v>
      </c>
      <c r="H93" s="4">
        <v>0.6449854949481999</v>
      </c>
      <c r="I93" s="21">
        <v>0</v>
      </c>
      <c r="J93" s="21">
        <v>1.7500000000000002E-2</v>
      </c>
      <c r="K93" s="22">
        <v>0</v>
      </c>
      <c r="L93" s="22">
        <v>-10847.043600000001</v>
      </c>
    </row>
    <row r="94" spans="1:12" x14ac:dyDescent="0.2">
      <c r="A94" s="25" t="s">
        <v>17</v>
      </c>
      <c r="B94" s="25" t="s">
        <v>185</v>
      </c>
      <c r="C94" s="25" t="s">
        <v>19</v>
      </c>
      <c r="D94" s="25" t="s">
        <v>20</v>
      </c>
      <c r="E94" s="2" t="s">
        <v>109</v>
      </c>
      <c r="F94" s="3">
        <v>930000</v>
      </c>
      <c r="G94" s="3">
        <v>596459.00199999998</v>
      </c>
      <c r="H94" s="4">
        <v>0.64135376561559299</v>
      </c>
      <c r="I94" s="21">
        <v>0</v>
      </c>
      <c r="J94" s="21">
        <v>1.7500000000000002E-2</v>
      </c>
      <c r="K94" s="22">
        <v>0</v>
      </c>
      <c r="L94" s="22">
        <v>-10438.032499999999</v>
      </c>
    </row>
    <row r="95" spans="1:12" x14ac:dyDescent="0.2">
      <c r="A95" s="25" t="s">
        <v>17</v>
      </c>
      <c r="B95" s="25" t="s">
        <v>185</v>
      </c>
      <c r="C95" s="25" t="s">
        <v>19</v>
      </c>
      <c r="D95" s="25" t="s">
        <v>20</v>
      </c>
      <c r="E95" s="2" t="s">
        <v>110</v>
      </c>
      <c r="F95" s="3">
        <v>961000</v>
      </c>
      <c r="G95" s="3">
        <v>612975.18629999994</v>
      </c>
      <c r="H95" s="4">
        <v>0.63785139049650497</v>
      </c>
      <c r="I95" s="21">
        <v>0</v>
      </c>
      <c r="J95" s="21">
        <v>1.7500000000000002E-2</v>
      </c>
      <c r="K95" s="22">
        <v>0</v>
      </c>
      <c r="L95" s="22">
        <v>-10727.0658</v>
      </c>
    </row>
    <row r="96" spans="1:12" x14ac:dyDescent="0.2">
      <c r="A96" s="25" t="s">
        <v>17</v>
      </c>
      <c r="B96" s="25" t="s">
        <v>185</v>
      </c>
      <c r="C96" s="25" t="s">
        <v>19</v>
      </c>
      <c r="D96" s="25" t="s">
        <v>20</v>
      </c>
      <c r="E96" s="2" t="s">
        <v>111</v>
      </c>
      <c r="F96" s="3">
        <v>961000</v>
      </c>
      <c r="G96" s="3">
        <v>609509.34120000002</v>
      </c>
      <c r="H96" s="4">
        <v>0.63424489202315992</v>
      </c>
      <c r="I96" s="21">
        <v>0</v>
      </c>
      <c r="J96" s="21">
        <v>1.7500000000000002E-2</v>
      </c>
      <c r="K96" s="22">
        <v>0</v>
      </c>
      <c r="L96" s="22">
        <v>-10666.413500000001</v>
      </c>
    </row>
    <row r="97" spans="1:12" x14ac:dyDescent="0.2">
      <c r="A97" s="25" t="s">
        <v>17</v>
      </c>
      <c r="B97" s="25" t="s">
        <v>185</v>
      </c>
      <c r="C97" s="25" t="s">
        <v>19</v>
      </c>
      <c r="D97" s="25" t="s">
        <v>20</v>
      </c>
      <c r="E97" s="2" t="s">
        <v>112</v>
      </c>
      <c r="F97" s="3">
        <v>868000</v>
      </c>
      <c r="G97" s="3">
        <v>547405.27350000001</v>
      </c>
      <c r="H97" s="4">
        <v>0.63065123675902401</v>
      </c>
      <c r="I97" s="21">
        <v>0</v>
      </c>
      <c r="J97" s="21">
        <v>1.7500000000000002E-2</v>
      </c>
      <c r="K97" s="22">
        <v>0</v>
      </c>
      <c r="L97" s="22">
        <v>-9579.5923000000003</v>
      </c>
    </row>
    <row r="98" spans="1:12" x14ac:dyDescent="0.2">
      <c r="A98" s="25" t="s">
        <v>17</v>
      </c>
      <c r="B98" s="25" t="s">
        <v>185</v>
      </c>
      <c r="C98" s="25" t="s">
        <v>19</v>
      </c>
      <c r="D98" s="25" t="s">
        <v>20</v>
      </c>
      <c r="E98" s="2" t="s">
        <v>113</v>
      </c>
      <c r="F98" s="3">
        <v>961000</v>
      </c>
      <c r="G98" s="3">
        <v>602947.16500000004</v>
      </c>
      <c r="H98" s="4">
        <v>0.62741640476166993</v>
      </c>
      <c r="I98" s="21">
        <v>0</v>
      </c>
      <c r="J98" s="21">
        <v>1.7500000000000002E-2</v>
      </c>
      <c r="K98" s="22">
        <v>0</v>
      </c>
      <c r="L98" s="22">
        <v>-10551.5754</v>
      </c>
    </row>
    <row r="99" spans="1:12" x14ac:dyDescent="0.2">
      <c r="A99" s="25" t="s">
        <v>17</v>
      </c>
      <c r="B99" s="25" t="s">
        <v>185</v>
      </c>
      <c r="C99" s="25" t="s">
        <v>19</v>
      </c>
      <c r="D99" s="25" t="s">
        <v>20</v>
      </c>
      <c r="E99" s="2" t="s">
        <v>114</v>
      </c>
      <c r="F99" s="3">
        <v>930000</v>
      </c>
      <c r="G99" s="3">
        <v>580177.92350000003</v>
      </c>
      <c r="H99" s="4">
        <v>0.62384722961833605</v>
      </c>
      <c r="I99" s="21">
        <v>0</v>
      </c>
      <c r="J99" s="21">
        <v>1.7500000000000002E-2</v>
      </c>
      <c r="K99" s="22">
        <v>0</v>
      </c>
      <c r="L99" s="22">
        <v>-10153.1137</v>
      </c>
    </row>
    <row r="100" spans="1:12" x14ac:dyDescent="0.2">
      <c r="A100" s="25" t="s">
        <v>17</v>
      </c>
      <c r="B100" s="25" t="s">
        <v>185</v>
      </c>
      <c r="C100" s="25" t="s">
        <v>19</v>
      </c>
      <c r="D100" s="25" t="s">
        <v>20</v>
      </c>
      <c r="E100" s="2" t="s">
        <v>115</v>
      </c>
      <c r="F100" s="3">
        <v>961000</v>
      </c>
      <c r="G100" s="3">
        <v>596209.64040000003</v>
      </c>
      <c r="H100" s="4">
        <v>0.62040545311907402</v>
      </c>
      <c r="I100" s="21">
        <v>0</v>
      </c>
      <c r="J100" s="21">
        <v>1.7500000000000002E-2</v>
      </c>
      <c r="K100" s="22">
        <v>0</v>
      </c>
      <c r="L100" s="22">
        <v>-10433.6687</v>
      </c>
    </row>
    <row r="101" spans="1:12" x14ac:dyDescent="0.2">
      <c r="A101" s="25" t="s">
        <v>17</v>
      </c>
      <c r="B101" s="25" t="s">
        <v>185</v>
      </c>
      <c r="C101" s="25" t="s">
        <v>19</v>
      </c>
      <c r="D101" s="25" t="s">
        <v>20</v>
      </c>
      <c r="E101" s="2" t="s">
        <v>116</v>
      </c>
      <c r="F101" s="3">
        <v>930000</v>
      </c>
      <c r="G101" s="3">
        <v>573681.32059999998</v>
      </c>
      <c r="H101" s="4">
        <v>0.6168616350283741</v>
      </c>
      <c r="I101" s="21">
        <v>0</v>
      </c>
      <c r="J101" s="21">
        <v>1.7500000000000002E-2</v>
      </c>
      <c r="K101" s="22">
        <v>0</v>
      </c>
      <c r="L101" s="22">
        <v>-10039.4231</v>
      </c>
    </row>
    <row r="102" spans="1:12" x14ac:dyDescent="0.2">
      <c r="A102" s="25" t="s">
        <v>17</v>
      </c>
      <c r="B102" s="25" t="s">
        <v>185</v>
      </c>
      <c r="C102" s="25" t="s">
        <v>19</v>
      </c>
      <c r="D102" s="25" t="s">
        <v>20</v>
      </c>
      <c r="E102" s="2" t="s">
        <v>117</v>
      </c>
      <c r="F102" s="3">
        <v>961000</v>
      </c>
      <c r="G102" s="3">
        <v>589520.08700000006</v>
      </c>
      <c r="H102" s="4">
        <v>0.61344441931806204</v>
      </c>
      <c r="I102" s="21">
        <v>0</v>
      </c>
      <c r="J102" s="21">
        <v>1.7500000000000002E-2</v>
      </c>
      <c r="K102" s="22">
        <v>0</v>
      </c>
      <c r="L102" s="22">
        <v>-10316.601500000001</v>
      </c>
    </row>
    <row r="103" spans="1:12" x14ac:dyDescent="0.2">
      <c r="A103" s="25" t="s">
        <v>17</v>
      </c>
      <c r="B103" s="25" t="s">
        <v>185</v>
      </c>
      <c r="C103" s="25" t="s">
        <v>19</v>
      </c>
      <c r="D103" s="25" t="s">
        <v>20</v>
      </c>
      <c r="E103" s="2" t="s">
        <v>118</v>
      </c>
      <c r="F103" s="3">
        <v>961000</v>
      </c>
      <c r="G103" s="3">
        <v>586138.88800000004</v>
      </c>
      <c r="H103" s="4">
        <v>0.60992600211463199</v>
      </c>
      <c r="I103" s="21">
        <v>0</v>
      </c>
      <c r="J103" s="21">
        <v>1.7500000000000002E-2</v>
      </c>
      <c r="K103" s="22">
        <v>0</v>
      </c>
      <c r="L103" s="22">
        <v>-10257.4305</v>
      </c>
    </row>
    <row r="104" spans="1:12" x14ac:dyDescent="0.2">
      <c r="A104" s="25" t="s">
        <v>17</v>
      </c>
      <c r="B104" s="25" t="s">
        <v>185</v>
      </c>
      <c r="C104" s="25" t="s">
        <v>19</v>
      </c>
      <c r="D104" s="25" t="s">
        <v>20</v>
      </c>
      <c r="E104" s="2" t="s">
        <v>119</v>
      </c>
      <c r="F104" s="3">
        <v>930000</v>
      </c>
      <c r="G104" s="3">
        <v>563971.07339999999</v>
      </c>
      <c r="H104" s="4">
        <v>0.60642050905712108</v>
      </c>
      <c r="I104" s="21">
        <v>0</v>
      </c>
      <c r="J104" s="21">
        <v>1.7500000000000002E-2</v>
      </c>
      <c r="K104" s="22">
        <v>0</v>
      </c>
      <c r="L104" s="22">
        <v>-9869.4938000000002</v>
      </c>
    </row>
    <row r="105" spans="1:12" x14ac:dyDescent="0.2">
      <c r="A105" s="25" t="s">
        <v>17</v>
      </c>
      <c r="B105" s="25" t="s">
        <v>185</v>
      </c>
      <c r="C105" s="25" t="s">
        <v>19</v>
      </c>
      <c r="D105" s="25" t="s">
        <v>20</v>
      </c>
      <c r="E105" s="2" t="s">
        <v>120</v>
      </c>
      <c r="F105" s="3">
        <v>961000</v>
      </c>
      <c r="G105" s="3">
        <v>579521.83510000003</v>
      </c>
      <c r="H105" s="4">
        <v>0.60304041111194795</v>
      </c>
      <c r="I105" s="21">
        <v>0</v>
      </c>
      <c r="J105" s="21">
        <v>1.7500000000000002E-2</v>
      </c>
      <c r="K105" s="22">
        <v>0</v>
      </c>
      <c r="L105" s="22">
        <v>-10141.632100000001</v>
      </c>
    </row>
    <row r="106" spans="1:12" x14ac:dyDescent="0.2">
      <c r="A106" s="25" t="s">
        <v>17</v>
      </c>
      <c r="B106" s="25" t="s">
        <v>185</v>
      </c>
      <c r="C106" s="25" t="s">
        <v>19</v>
      </c>
      <c r="D106" s="25" t="s">
        <v>20</v>
      </c>
      <c r="E106" s="2" t="s">
        <v>121</v>
      </c>
      <c r="F106" s="3">
        <v>930000</v>
      </c>
      <c r="G106" s="3">
        <v>557591.15099999995</v>
      </c>
      <c r="H106" s="4">
        <v>0.59956037739750212</v>
      </c>
      <c r="I106" s="21">
        <v>0</v>
      </c>
      <c r="J106" s="21">
        <v>1.7500000000000002E-2</v>
      </c>
      <c r="K106" s="22">
        <v>0</v>
      </c>
      <c r="L106" s="22">
        <v>-9757.8451000000005</v>
      </c>
    </row>
    <row r="107" spans="1:12" x14ac:dyDescent="0.2">
      <c r="A107" s="25" t="s">
        <v>17</v>
      </c>
      <c r="B107" s="25" t="s">
        <v>185</v>
      </c>
      <c r="C107" s="25" t="s">
        <v>19</v>
      </c>
      <c r="D107" s="25" t="s">
        <v>20</v>
      </c>
      <c r="E107" s="2" t="s">
        <v>122</v>
      </c>
      <c r="F107" s="3">
        <v>961000</v>
      </c>
      <c r="G107" s="3">
        <v>572952.94189999998</v>
      </c>
      <c r="H107" s="4">
        <v>0.59620493433570498</v>
      </c>
      <c r="I107" s="21">
        <v>0</v>
      </c>
      <c r="J107" s="21">
        <v>1.7500000000000002E-2</v>
      </c>
      <c r="K107" s="22">
        <v>0</v>
      </c>
      <c r="L107" s="22">
        <v>-10026.6765</v>
      </c>
    </row>
    <row r="108" spans="1:12" x14ac:dyDescent="0.2">
      <c r="A108" s="25" t="s">
        <v>17</v>
      </c>
      <c r="B108" s="25" t="s">
        <v>185</v>
      </c>
      <c r="C108" s="25" t="s">
        <v>19</v>
      </c>
      <c r="D108" s="25" t="s">
        <v>20</v>
      </c>
      <c r="E108" s="2" t="s">
        <v>123</v>
      </c>
      <c r="F108" s="3">
        <v>961000</v>
      </c>
      <c r="G108" s="3">
        <v>569633.12840000005</v>
      </c>
      <c r="H108" s="4">
        <v>0.59275039370460492</v>
      </c>
      <c r="I108" s="21">
        <v>0</v>
      </c>
      <c r="J108" s="21">
        <v>1.7500000000000002E-2</v>
      </c>
      <c r="K108" s="22">
        <v>0</v>
      </c>
      <c r="L108" s="22">
        <v>-9968.5797000000002</v>
      </c>
    </row>
    <row r="109" spans="1:12" x14ac:dyDescent="0.2">
      <c r="A109" s="25" t="s">
        <v>17</v>
      </c>
      <c r="B109" s="25" t="s">
        <v>185</v>
      </c>
      <c r="C109" s="25" t="s">
        <v>19</v>
      </c>
      <c r="D109" s="25" t="s">
        <v>20</v>
      </c>
      <c r="E109" s="2" t="s">
        <v>124</v>
      </c>
      <c r="F109" s="3">
        <v>868000</v>
      </c>
      <c r="G109" s="3">
        <v>511520.05599999998</v>
      </c>
      <c r="H109" s="4">
        <v>0.58930882023631803</v>
      </c>
      <c r="I109" s="21">
        <v>0</v>
      </c>
      <c r="J109" s="21">
        <v>1.7500000000000002E-2</v>
      </c>
      <c r="K109" s="22">
        <v>0</v>
      </c>
      <c r="L109" s="22">
        <v>-8951.6010000000006</v>
      </c>
    </row>
    <row r="110" spans="1:12" x14ac:dyDescent="0.2">
      <c r="A110" s="25" t="s">
        <v>17</v>
      </c>
      <c r="B110" s="25" t="s">
        <v>185</v>
      </c>
      <c r="C110" s="25" t="s">
        <v>19</v>
      </c>
      <c r="D110" s="25" t="s">
        <v>20</v>
      </c>
      <c r="E110" s="2" t="s">
        <v>125</v>
      </c>
      <c r="F110" s="3">
        <v>961000</v>
      </c>
      <c r="G110" s="3">
        <v>563349.2071</v>
      </c>
      <c r="H110" s="4">
        <v>0.58621145379781292</v>
      </c>
      <c r="I110" s="21">
        <v>0</v>
      </c>
      <c r="J110" s="21">
        <v>1.7500000000000002E-2</v>
      </c>
      <c r="K110" s="22">
        <v>0</v>
      </c>
      <c r="L110" s="22">
        <v>-9858.6111000000001</v>
      </c>
    </row>
    <row r="111" spans="1:12" x14ac:dyDescent="0.2">
      <c r="A111" s="25" t="s">
        <v>17</v>
      </c>
      <c r="B111" s="25" t="s">
        <v>185</v>
      </c>
      <c r="C111" s="25" t="s">
        <v>19</v>
      </c>
      <c r="D111" s="25" t="s">
        <v>20</v>
      </c>
      <c r="E111" s="2" t="s">
        <v>126</v>
      </c>
      <c r="F111" s="3">
        <v>930000</v>
      </c>
      <c r="G111" s="3">
        <v>541998.95860000001</v>
      </c>
      <c r="H111" s="4">
        <v>0.582794579169301</v>
      </c>
      <c r="I111" s="21">
        <v>0</v>
      </c>
      <c r="J111" s="21">
        <v>1.7500000000000002E-2</v>
      </c>
      <c r="K111" s="22">
        <v>0</v>
      </c>
      <c r="L111" s="22">
        <v>-9484.9817999999996</v>
      </c>
    </row>
    <row r="112" spans="1:12" x14ac:dyDescent="0.2">
      <c r="A112" s="25" t="s">
        <v>17</v>
      </c>
      <c r="B112" s="25" t="s">
        <v>185</v>
      </c>
      <c r="C112" s="25" t="s">
        <v>19</v>
      </c>
      <c r="D112" s="25" t="s">
        <v>20</v>
      </c>
      <c r="E112" s="2" t="s">
        <v>127</v>
      </c>
      <c r="F112" s="3">
        <v>961000</v>
      </c>
      <c r="G112" s="3">
        <v>556899.77980000002</v>
      </c>
      <c r="H112" s="4">
        <v>0.57950029120166402</v>
      </c>
      <c r="I112" s="21">
        <v>0</v>
      </c>
      <c r="J112" s="21">
        <v>1.7500000000000002E-2</v>
      </c>
      <c r="K112" s="22">
        <v>0</v>
      </c>
      <c r="L112" s="22">
        <v>-9745.7461000000003</v>
      </c>
    </row>
    <row r="113" spans="1:12" x14ac:dyDescent="0.2">
      <c r="A113" s="25" t="s">
        <v>17</v>
      </c>
      <c r="B113" s="25" t="s">
        <v>185</v>
      </c>
      <c r="C113" s="25" t="s">
        <v>19</v>
      </c>
      <c r="D113" s="25" t="s">
        <v>20</v>
      </c>
      <c r="E113" s="2" t="s">
        <v>128</v>
      </c>
      <c r="F113" s="3">
        <v>930000</v>
      </c>
      <c r="G113" s="3">
        <v>535781.34790000005</v>
      </c>
      <c r="H113" s="4">
        <v>0.57610897624922608</v>
      </c>
      <c r="I113" s="21">
        <v>0</v>
      </c>
      <c r="J113" s="21">
        <v>1.7500000000000002E-2</v>
      </c>
      <c r="K113" s="22">
        <v>0</v>
      </c>
      <c r="L113" s="22">
        <v>-9376.1736000000001</v>
      </c>
    </row>
    <row r="114" spans="1:12" x14ac:dyDescent="0.2">
      <c r="A114" s="25" t="s">
        <v>17</v>
      </c>
      <c r="B114" s="25" t="s">
        <v>185</v>
      </c>
      <c r="C114" s="25" t="s">
        <v>19</v>
      </c>
      <c r="D114" s="25" t="s">
        <v>20</v>
      </c>
      <c r="E114" s="2" t="s">
        <v>129</v>
      </c>
      <c r="F114" s="3">
        <v>961000</v>
      </c>
      <c r="G114" s="26">
        <v>550498.69579999999</v>
      </c>
      <c r="H114" s="4">
        <v>0.57283943367717205</v>
      </c>
      <c r="I114" s="21">
        <v>0</v>
      </c>
      <c r="J114" s="21">
        <v>1.7500000000000002E-2</v>
      </c>
      <c r="K114" s="22">
        <v>0</v>
      </c>
      <c r="L114" s="22">
        <v>-9633.7272000000012</v>
      </c>
    </row>
    <row r="115" spans="1:12" x14ac:dyDescent="0.2">
      <c r="A115" s="25" t="s">
        <v>17</v>
      </c>
      <c r="B115" s="25" t="s">
        <v>185</v>
      </c>
      <c r="C115" s="25" t="s">
        <v>19</v>
      </c>
      <c r="D115" s="25" t="s">
        <v>20</v>
      </c>
      <c r="E115" s="2" t="s">
        <v>130</v>
      </c>
      <c r="F115" s="3">
        <v>961000</v>
      </c>
      <c r="G115" s="3">
        <v>547264.2243</v>
      </c>
      <c r="H115" s="4">
        <v>0.56947369856906105</v>
      </c>
      <c r="I115" s="21">
        <v>0</v>
      </c>
      <c r="J115" s="21">
        <v>1.7500000000000002E-2</v>
      </c>
      <c r="K115" s="22">
        <v>0</v>
      </c>
      <c r="L115" s="22">
        <v>-9577.1239000000005</v>
      </c>
    </row>
    <row r="116" spans="1:12" x14ac:dyDescent="0.2">
      <c r="A116" s="25" t="s">
        <v>17</v>
      </c>
      <c r="B116" s="25" t="s">
        <v>185</v>
      </c>
      <c r="C116" s="25" t="s">
        <v>19</v>
      </c>
      <c r="D116" s="25" t="s">
        <v>20</v>
      </c>
      <c r="E116" s="2" t="s">
        <v>131</v>
      </c>
      <c r="F116" s="3">
        <v>930000</v>
      </c>
      <c r="G116" s="3">
        <v>526492.50170000002</v>
      </c>
      <c r="H116" s="4">
        <v>0.56612096955953806</v>
      </c>
      <c r="I116" s="21">
        <v>0</v>
      </c>
      <c r="J116" s="21">
        <v>1.7500000000000002E-2</v>
      </c>
      <c r="K116" s="22">
        <v>0</v>
      </c>
      <c r="L116" s="22">
        <v>-9213.6188000000002</v>
      </c>
    </row>
    <row r="117" spans="1:12" x14ac:dyDescent="0.2">
      <c r="A117" s="25" t="s">
        <v>17</v>
      </c>
      <c r="B117" s="25" t="s">
        <v>185</v>
      </c>
      <c r="C117" s="25" t="s">
        <v>19</v>
      </c>
      <c r="D117" s="25" t="s">
        <v>20</v>
      </c>
      <c r="E117" s="2" t="s">
        <v>132</v>
      </c>
      <c r="F117" s="3">
        <v>961000</v>
      </c>
      <c r="G117" s="3">
        <v>540936.11769999994</v>
      </c>
      <c r="H117" s="4">
        <v>0.56288878015087895</v>
      </c>
      <c r="I117" s="21">
        <v>0</v>
      </c>
      <c r="J117" s="21">
        <v>1.7500000000000002E-2</v>
      </c>
      <c r="K117" s="22">
        <v>0</v>
      </c>
      <c r="L117" s="22">
        <v>-9466.3821000000007</v>
      </c>
    </row>
    <row r="118" spans="1:12" x14ac:dyDescent="0.2">
      <c r="A118" s="25" t="s">
        <v>17</v>
      </c>
      <c r="B118" s="25" t="s">
        <v>185</v>
      </c>
      <c r="C118" s="25" t="s">
        <v>19</v>
      </c>
      <c r="D118" s="25" t="s">
        <v>20</v>
      </c>
      <c r="E118" s="2" t="s">
        <v>133</v>
      </c>
      <c r="F118" s="3">
        <v>930000</v>
      </c>
      <c r="G118" s="3">
        <v>520392.33840000001</v>
      </c>
      <c r="H118" s="4">
        <v>0.55956165420369497</v>
      </c>
      <c r="I118" s="21">
        <v>0</v>
      </c>
      <c r="J118" s="21">
        <v>1.7500000000000002E-2</v>
      </c>
      <c r="K118" s="22">
        <v>0</v>
      </c>
      <c r="L118" s="22">
        <v>-9106.8659000000007</v>
      </c>
    </row>
    <row r="119" spans="1:12" x14ac:dyDescent="0.2">
      <c r="A119" s="25" t="s">
        <v>17</v>
      </c>
      <c r="B119" s="25" t="s">
        <v>185</v>
      </c>
      <c r="C119" s="25" t="s">
        <v>19</v>
      </c>
      <c r="D119" s="25" t="s">
        <v>20</v>
      </c>
      <c r="E119" s="2" t="s">
        <v>134</v>
      </c>
      <c r="F119" s="3">
        <v>961000</v>
      </c>
      <c r="G119" s="3">
        <v>534656.43189999997</v>
      </c>
      <c r="H119" s="4">
        <v>0.556354247574532</v>
      </c>
      <c r="I119" s="21">
        <v>0</v>
      </c>
      <c r="J119" s="21">
        <v>1.7500000000000002E-2</v>
      </c>
      <c r="K119" s="22">
        <v>0</v>
      </c>
      <c r="L119" s="22">
        <v>-9356.4876000000004</v>
      </c>
    </row>
    <row r="120" spans="1:12" x14ac:dyDescent="0.2">
      <c r="A120" s="25" t="s">
        <v>17</v>
      </c>
      <c r="B120" s="25" t="s">
        <v>185</v>
      </c>
      <c r="C120" s="25" t="s">
        <v>19</v>
      </c>
      <c r="D120" s="25" t="s">
        <v>20</v>
      </c>
      <c r="E120" s="2" t="s">
        <v>135</v>
      </c>
      <c r="F120" s="3">
        <v>961000</v>
      </c>
      <c r="G120" s="3">
        <v>531483.67870000005</v>
      </c>
      <c r="H120" s="4">
        <v>0.55305273537184496</v>
      </c>
      <c r="I120" s="21">
        <v>0</v>
      </c>
      <c r="J120" s="21">
        <v>1.7500000000000002E-2</v>
      </c>
      <c r="K120" s="22">
        <v>0</v>
      </c>
      <c r="L120" s="22">
        <v>-9300.9644000000008</v>
      </c>
    </row>
    <row r="121" spans="1:12" x14ac:dyDescent="0.2">
      <c r="A121" s="25" t="s">
        <v>17</v>
      </c>
      <c r="B121" s="25" t="s">
        <v>185</v>
      </c>
      <c r="C121" s="25" t="s">
        <v>19</v>
      </c>
      <c r="D121" s="25" t="s">
        <v>20</v>
      </c>
      <c r="E121" s="2" t="s">
        <v>136</v>
      </c>
      <c r="F121" s="3">
        <v>868000</v>
      </c>
      <c r="G121" s="3">
        <v>477195.3628</v>
      </c>
      <c r="H121" s="4">
        <v>0.54976424289405001</v>
      </c>
      <c r="I121" s="21">
        <v>0</v>
      </c>
      <c r="J121" s="21">
        <v>1.7500000000000002E-2</v>
      </c>
      <c r="K121" s="22">
        <v>0</v>
      </c>
      <c r="L121" s="22">
        <v>-8350.9188000000013</v>
      </c>
    </row>
    <row r="122" spans="1:12" x14ac:dyDescent="0.2">
      <c r="A122" s="25" t="s">
        <v>17</v>
      </c>
      <c r="B122" s="25" t="s">
        <v>185</v>
      </c>
      <c r="C122" s="25" t="s">
        <v>19</v>
      </c>
      <c r="D122" s="25" t="s">
        <v>20</v>
      </c>
      <c r="E122" s="2" t="s">
        <v>137</v>
      </c>
      <c r="F122" s="3">
        <v>961000</v>
      </c>
      <c r="G122" s="3">
        <v>525479.78130000003</v>
      </c>
      <c r="H122" s="4">
        <v>0.54680518346098805</v>
      </c>
      <c r="I122" s="21">
        <v>0</v>
      </c>
      <c r="J122" s="21">
        <v>1.7500000000000002E-2</v>
      </c>
      <c r="K122" s="22">
        <v>0</v>
      </c>
      <c r="L122" s="22">
        <v>-9195.896200000001</v>
      </c>
    </row>
    <row r="123" spans="1:12" x14ac:dyDescent="0.2">
      <c r="A123" s="25" t="s">
        <v>17</v>
      </c>
      <c r="B123" s="25" t="s">
        <v>185</v>
      </c>
      <c r="C123" s="25" t="s">
        <v>19</v>
      </c>
      <c r="D123" s="25" t="s">
        <v>20</v>
      </c>
      <c r="E123" s="2" t="s">
        <v>138</v>
      </c>
      <c r="F123" s="3">
        <v>930000</v>
      </c>
      <c r="G123" s="3">
        <v>505493.57049999997</v>
      </c>
      <c r="H123" s="4">
        <v>0.54354147370174599</v>
      </c>
      <c r="I123" s="21">
        <v>0</v>
      </c>
      <c r="J123" s="21">
        <v>1.7500000000000002E-2</v>
      </c>
      <c r="K123" s="22">
        <v>0</v>
      </c>
      <c r="L123" s="22">
        <v>-8846.1375000000007</v>
      </c>
    </row>
    <row r="124" spans="1:12" x14ac:dyDescent="0.2">
      <c r="A124" s="25" t="s">
        <v>17</v>
      </c>
      <c r="B124" s="25" t="s">
        <v>185</v>
      </c>
      <c r="C124" s="25" t="s">
        <v>19</v>
      </c>
      <c r="D124" s="25" t="s">
        <v>20</v>
      </c>
      <c r="E124" s="2" t="s">
        <v>139</v>
      </c>
      <c r="F124" s="3">
        <v>961000</v>
      </c>
      <c r="G124" s="3">
        <v>519320.02149999997</v>
      </c>
      <c r="H124" s="4">
        <v>0.54039544379791205</v>
      </c>
      <c r="I124" s="21">
        <v>0</v>
      </c>
      <c r="J124" s="21">
        <v>1.7500000000000002E-2</v>
      </c>
      <c r="K124" s="22">
        <v>0</v>
      </c>
      <c r="L124" s="22">
        <v>-9088.1004000000012</v>
      </c>
    </row>
    <row r="125" spans="1:12" x14ac:dyDescent="0.2">
      <c r="A125" s="25" t="s">
        <v>17</v>
      </c>
      <c r="B125" s="25" t="s">
        <v>185</v>
      </c>
      <c r="C125" s="25" t="s">
        <v>19</v>
      </c>
      <c r="D125" s="25" t="s">
        <v>20</v>
      </c>
      <c r="E125" s="2" t="s">
        <v>140</v>
      </c>
      <c r="F125" s="3">
        <v>930000</v>
      </c>
      <c r="G125" s="3">
        <v>499556.34330000001</v>
      </c>
      <c r="H125" s="4">
        <v>0.53715735836516398</v>
      </c>
      <c r="I125" s="21">
        <v>0</v>
      </c>
      <c r="J125" s="21">
        <v>1.7500000000000002E-2</v>
      </c>
      <c r="K125" s="22">
        <v>0</v>
      </c>
      <c r="L125" s="22">
        <v>-8742.2360000000008</v>
      </c>
    </row>
    <row r="126" spans="1:12" x14ac:dyDescent="0.2">
      <c r="A126" s="25" t="s">
        <v>17</v>
      </c>
      <c r="B126" s="25" t="s">
        <v>185</v>
      </c>
      <c r="C126" s="25" t="s">
        <v>19</v>
      </c>
      <c r="D126" s="25" t="s">
        <v>20</v>
      </c>
      <c r="E126" s="2" t="s">
        <v>141</v>
      </c>
      <c r="F126" s="3">
        <v>961000</v>
      </c>
      <c r="G126" s="3">
        <v>513208.71679999999</v>
      </c>
      <c r="H126" s="4">
        <v>0.53403612565409098</v>
      </c>
      <c r="I126" s="21">
        <v>0</v>
      </c>
      <c r="J126" s="21">
        <v>1.7500000000000002E-2</v>
      </c>
      <c r="K126" s="22">
        <v>0</v>
      </c>
      <c r="L126" s="22">
        <v>-8981.1525000000001</v>
      </c>
    </row>
    <row r="127" spans="1:12" x14ac:dyDescent="0.2">
      <c r="A127" s="25" t="s">
        <v>17</v>
      </c>
      <c r="B127" s="25" t="s">
        <v>185</v>
      </c>
      <c r="C127" s="25" t="s">
        <v>19</v>
      </c>
      <c r="D127" s="25" t="s">
        <v>20</v>
      </c>
      <c r="E127" s="2" t="s">
        <v>142</v>
      </c>
      <c r="F127" s="3">
        <v>961000</v>
      </c>
      <c r="G127" s="3">
        <v>510307.45770000003</v>
      </c>
      <c r="H127" s="4">
        <v>0.531017125569196</v>
      </c>
      <c r="I127" s="21">
        <v>0</v>
      </c>
      <c r="J127" s="21">
        <v>1.7500000000000002E-2</v>
      </c>
      <c r="K127" s="22">
        <v>0</v>
      </c>
      <c r="L127" s="22">
        <v>-8930.3805000000011</v>
      </c>
    </row>
    <row r="128" spans="1:12" x14ac:dyDescent="0.2">
      <c r="A128" s="25" t="s">
        <v>17</v>
      </c>
      <c r="B128" s="25" t="s">
        <v>185</v>
      </c>
      <c r="C128" s="25" t="s">
        <v>19</v>
      </c>
      <c r="D128" s="25" t="s">
        <v>20</v>
      </c>
      <c r="E128" s="2" t="s">
        <v>143</v>
      </c>
      <c r="F128" s="3">
        <v>930000</v>
      </c>
      <c r="G128" s="3">
        <v>491077.99449999997</v>
      </c>
      <c r="H128" s="4">
        <v>0.52804085425646596</v>
      </c>
      <c r="I128" s="21">
        <v>0</v>
      </c>
      <c r="J128" s="21">
        <v>1.7500000000000002E-2</v>
      </c>
      <c r="K128" s="22">
        <v>0</v>
      </c>
      <c r="L128" s="22">
        <v>-8593.8649000000005</v>
      </c>
    </row>
    <row r="129" spans="1:12" x14ac:dyDescent="0.2">
      <c r="A129" s="25" t="s">
        <v>17</v>
      </c>
      <c r="B129" s="25" t="s">
        <v>185</v>
      </c>
      <c r="C129" s="25" t="s">
        <v>19</v>
      </c>
      <c r="D129" s="25" t="s">
        <v>20</v>
      </c>
      <c r="E129" s="2" t="s">
        <v>144</v>
      </c>
      <c r="F129" s="3">
        <v>961000</v>
      </c>
      <c r="G129" s="3">
        <v>504692.22330000001</v>
      </c>
      <c r="H129" s="4">
        <v>0.52517400969439398</v>
      </c>
      <c r="I129" s="21">
        <v>0</v>
      </c>
      <c r="J129" s="21">
        <v>1.7500000000000002E-2</v>
      </c>
      <c r="K129" s="22">
        <v>0</v>
      </c>
      <c r="L129" s="22">
        <v>-8832.1139000000003</v>
      </c>
    </row>
    <row r="130" spans="1:12" x14ac:dyDescent="0.2">
      <c r="A130" s="25" t="s">
        <v>17</v>
      </c>
      <c r="B130" s="25" t="s">
        <v>185</v>
      </c>
      <c r="C130" s="25" t="s">
        <v>19</v>
      </c>
      <c r="D130" s="25" t="s">
        <v>20</v>
      </c>
      <c r="E130" s="2" t="s">
        <v>145</v>
      </c>
      <c r="F130" s="3">
        <v>930000</v>
      </c>
      <c r="G130" s="3">
        <v>485669.641</v>
      </c>
      <c r="H130" s="4">
        <v>0.522225420381074</v>
      </c>
      <c r="I130" s="21">
        <v>0</v>
      </c>
      <c r="J130" s="21">
        <v>1.7500000000000002E-2</v>
      </c>
      <c r="K130" s="22">
        <v>0</v>
      </c>
      <c r="L130" s="22">
        <v>-8499.2187000000013</v>
      </c>
    </row>
    <row r="131" spans="1:12" x14ac:dyDescent="0.2">
      <c r="A131" s="25" t="s">
        <v>17</v>
      </c>
      <c r="B131" s="25" t="s">
        <v>185</v>
      </c>
      <c r="C131" s="25" t="s">
        <v>19</v>
      </c>
      <c r="D131" s="25" t="s">
        <v>20</v>
      </c>
      <c r="E131" s="2" t="s">
        <v>146</v>
      </c>
      <c r="F131" s="3">
        <v>961000</v>
      </c>
      <c r="G131" s="3">
        <v>499129.24589999998</v>
      </c>
      <c r="H131" s="4">
        <v>0.51938527149574398</v>
      </c>
      <c r="I131" s="21">
        <v>0</v>
      </c>
      <c r="J131" s="21">
        <v>1.7500000000000002E-2</v>
      </c>
      <c r="K131" s="22">
        <v>0</v>
      </c>
      <c r="L131" s="22">
        <v>-8734.7618000000002</v>
      </c>
    </row>
    <row r="132" spans="1:12" x14ac:dyDescent="0.2">
      <c r="A132" s="25" t="s">
        <v>17</v>
      </c>
      <c r="B132" s="25" t="s">
        <v>185</v>
      </c>
      <c r="C132" s="25" t="s">
        <v>19</v>
      </c>
      <c r="D132" s="25" t="s">
        <v>20</v>
      </c>
      <c r="E132" s="2" t="s">
        <v>147</v>
      </c>
      <c r="F132" s="3">
        <v>961000</v>
      </c>
      <c r="G132" s="3">
        <v>496322.0687</v>
      </c>
      <c r="H132" s="4">
        <v>0.51646417138615797</v>
      </c>
      <c r="I132" s="21">
        <v>0</v>
      </c>
      <c r="J132" s="21">
        <v>1.7500000000000002E-2</v>
      </c>
      <c r="K132" s="22">
        <v>0</v>
      </c>
      <c r="L132" s="22">
        <v>-8685.6362000000008</v>
      </c>
    </row>
    <row r="133" spans="1:12" x14ac:dyDescent="0.2">
      <c r="A133" s="25" t="s">
        <v>17</v>
      </c>
      <c r="B133" s="25" t="s">
        <v>185</v>
      </c>
      <c r="C133" s="25" t="s">
        <v>19</v>
      </c>
      <c r="D133" s="25" t="s">
        <v>20</v>
      </c>
      <c r="E133" s="2" t="s">
        <v>148</v>
      </c>
      <c r="F133" s="3">
        <v>899000</v>
      </c>
      <c r="G133" s="3">
        <v>461687.71380000003</v>
      </c>
      <c r="H133" s="4">
        <v>0.51355696749143309</v>
      </c>
      <c r="I133" s="21">
        <v>0</v>
      </c>
      <c r="J133" s="21">
        <v>1.7500000000000002E-2</v>
      </c>
      <c r="K133" s="22">
        <v>0</v>
      </c>
      <c r="L133" s="22">
        <v>-8079.5350000000008</v>
      </c>
    </row>
    <row r="134" spans="1:12" x14ac:dyDescent="0.2">
      <c r="A134" s="25" t="s">
        <v>17</v>
      </c>
      <c r="B134" s="25" t="s">
        <v>185</v>
      </c>
      <c r="C134" s="25" t="s">
        <v>19</v>
      </c>
      <c r="D134" s="25" t="s">
        <v>20</v>
      </c>
      <c r="E134" s="2" t="s">
        <v>149</v>
      </c>
      <c r="F134" s="3">
        <v>961000</v>
      </c>
      <c r="G134" s="3">
        <v>490926.717</v>
      </c>
      <c r="H134" s="4">
        <v>0.51084986156105194</v>
      </c>
      <c r="I134" s="21">
        <v>0</v>
      </c>
      <c r="J134" s="21">
        <v>1.7500000000000002E-2</v>
      </c>
      <c r="K134" s="22">
        <v>0</v>
      </c>
      <c r="L134" s="22">
        <v>-8591.2175000000007</v>
      </c>
    </row>
    <row r="135" spans="1:12" x14ac:dyDescent="0.2">
      <c r="A135" s="25" t="s">
        <v>17</v>
      </c>
      <c r="B135" s="25" t="s">
        <v>185</v>
      </c>
      <c r="C135" s="25" t="s">
        <v>19</v>
      </c>
      <c r="D135" s="25" t="s">
        <v>20</v>
      </c>
      <c r="E135" s="2" t="s">
        <v>150</v>
      </c>
      <c r="F135" s="3">
        <v>930000</v>
      </c>
      <c r="G135" s="3">
        <v>472411.5539</v>
      </c>
      <c r="H135" s="4">
        <v>0.50796941279627206</v>
      </c>
      <c r="I135" s="21">
        <v>0</v>
      </c>
      <c r="J135" s="21">
        <v>1.7500000000000002E-2</v>
      </c>
      <c r="K135" s="22">
        <v>0</v>
      </c>
      <c r="L135" s="22">
        <v>-8267.2021999999997</v>
      </c>
    </row>
    <row r="136" spans="1:12" x14ac:dyDescent="0.2">
      <c r="A136" s="25" t="s">
        <v>17</v>
      </c>
      <c r="B136" s="25" t="s">
        <v>185</v>
      </c>
      <c r="C136" s="25" t="s">
        <v>19</v>
      </c>
      <c r="D136" s="25" t="s">
        <v>20</v>
      </c>
      <c r="E136" s="2" t="s">
        <v>151</v>
      </c>
      <c r="F136" s="3">
        <v>961000</v>
      </c>
      <c r="G136" s="3">
        <v>485492.37089999998</v>
      </c>
      <c r="H136" s="4">
        <v>0.50519497492337306</v>
      </c>
      <c r="I136" s="21">
        <v>0</v>
      </c>
      <c r="J136" s="21">
        <v>1.7500000000000002E-2</v>
      </c>
      <c r="K136" s="22">
        <v>0</v>
      </c>
      <c r="L136" s="22">
        <v>-8496.1165000000001</v>
      </c>
    </row>
    <row r="137" spans="1:12" x14ac:dyDescent="0.2">
      <c r="A137" s="25" t="s">
        <v>17</v>
      </c>
      <c r="B137" s="25" t="s">
        <v>185</v>
      </c>
      <c r="C137" s="25" t="s">
        <v>19</v>
      </c>
      <c r="D137" s="25" t="s">
        <v>20</v>
      </c>
      <c r="E137" s="2" t="s">
        <v>152</v>
      </c>
      <c r="F137" s="3">
        <v>930000</v>
      </c>
      <c r="G137" s="3">
        <v>467177.6298</v>
      </c>
      <c r="H137" s="4">
        <v>0.50234153737726994</v>
      </c>
      <c r="I137" s="21">
        <v>0</v>
      </c>
      <c r="J137" s="21">
        <v>1.7500000000000002E-2</v>
      </c>
      <c r="K137" s="22">
        <v>0</v>
      </c>
      <c r="L137" s="22">
        <v>-8175.6085000000003</v>
      </c>
    </row>
    <row r="138" spans="1:12" x14ac:dyDescent="0.2">
      <c r="A138" s="25" t="s">
        <v>17</v>
      </c>
      <c r="B138" s="25" t="s">
        <v>185</v>
      </c>
      <c r="C138" s="25" t="s">
        <v>19</v>
      </c>
      <c r="D138" s="25" t="s">
        <v>20</v>
      </c>
      <c r="E138" s="2" t="s">
        <v>153</v>
      </c>
      <c r="F138" s="3">
        <v>961000</v>
      </c>
      <c r="G138" s="3">
        <v>480109.01429999998</v>
      </c>
      <c r="H138" s="4">
        <v>0.49959314698697699</v>
      </c>
      <c r="I138" s="21">
        <v>0</v>
      </c>
      <c r="J138" s="21">
        <v>1.7500000000000002E-2</v>
      </c>
      <c r="K138" s="22">
        <v>0</v>
      </c>
      <c r="L138" s="22">
        <v>-8401.9076999999997</v>
      </c>
    </row>
    <row r="139" spans="1:12" x14ac:dyDescent="0.2">
      <c r="A139" s="25" t="s">
        <v>17</v>
      </c>
      <c r="B139" s="25" t="s">
        <v>185</v>
      </c>
      <c r="C139" s="25" t="s">
        <v>19</v>
      </c>
      <c r="D139" s="25" t="s">
        <v>20</v>
      </c>
      <c r="E139" s="2" t="s">
        <v>154</v>
      </c>
      <c r="F139" s="3">
        <v>961000</v>
      </c>
      <c r="G139" s="3">
        <v>477392.63520000002</v>
      </c>
      <c r="H139" s="4">
        <v>0.49676652983160596</v>
      </c>
      <c r="I139" s="21">
        <v>0</v>
      </c>
      <c r="J139" s="21">
        <v>1.7500000000000002E-2</v>
      </c>
      <c r="K139" s="22">
        <v>0</v>
      </c>
      <c r="L139" s="22">
        <v>-8354.3711000000003</v>
      </c>
    </row>
    <row r="140" spans="1:12" x14ac:dyDescent="0.2">
      <c r="A140" s="25" t="s">
        <v>17</v>
      </c>
      <c r="B140" s="25" t="s">
        <v>185</v>
      </c>
      <c r="C140" s="25" t="s">
        <v>19</v>
      </c>
      <c r="D140" s="25" t="s">
        <v>20</v>
      </c>
      <c r="E140" s="2" t="s">
        <v>155</v>
      </c>
      <c r="F140" s="3">
        <v>930000</v>
      </c>
      <c r="G140" s="3">
        <v>459376.72690000001</v>
      </c>
      <c r="H140" s="4">
        <v>0.49395346976608301</v>
      </c>
      <c r="I140" s="21">
        <v>0</v>
      </c>
      <c r="J140" s="21">
        <v>1.7500000000000002E-2</v>
      </c>
      <c r="K140" s="22">
        <v>0</v>
      </c>
      <c r="L140" s="22">
        <v>-8039.0927000000001</v>
      </c>
    </row>
    <row r="141" spans="1:12" x14ac:dyDescent="0.2">
      <c r="A141" s="25" t="s">
        <v>17</v>
      </c>
      <c r="B141" s="25" t="s">
        <v>185</v>
      </c>
      <c r="C141" s="25" t="s">
        <v>19</v>
      </c>
      <c r="D141" s="25" t="s">
        <v>20</v>
      </c>
      <c r="E141" s="2" t="s">
        <v>156</v>
      </c>
      <c r="F141" s="3">
        <v>961000</v>
      </c>
      <c r="G141" s="3">
        <v>472085.49890000001</v>
      </c>
      <c r="H141" s="4">
        <v>0.49124401552228303</v>
      </c>
      <c r="I141" s="21">
        <v>0</v>
      </c>
      <c r="J141" s="21">
        <v>1.7500000000000002E-2</v>
      </c>
      <c r="K141" s="22">
        <v>0</v>
      </c>
      <c r="L141" s="22">
        <v>-8261.4961999999996</v>
      </c>
    </row>
    <row r="142" spans="1:12" x14ac:dyDescent="0.2">
      <c r="A142" s="25" t="s">
        <v>17</v>
      </c>
      <c r="B142" s="25" t="s">
        <v>185</v>
      </c>
      <c r="C142" s="25" t="s">
        <v>19</v>
      </c>
      <c r="D142" s="25" t="s">
        <v>20</v>
      </c>
      <c r="E142" s="2" t="s">
        <v>157</v>
      </c>
      <c r="F142" s="3">
        <v>930000</v>
      </c>
      <c r="G142" s="3">
        <v>454265.46490000002</v>
      </c>
      <c r="H142" s="4">
        <v>0.48845748914550802</v>
      </c>
      <c r="I142" s="21">
        <v>0</v>
      </c>
      <c r="J142" s="21">
        <v>1.7500000000000002E-2</v>
      </c>
      <c r="K142" s="22">
        <v>0</v>
      </c>
      <c r="L142" s="22">
        <v>-7949.6456000000007</v>
      </c>
    </row>
    <row r="143" spans="1:12" x14ac:dyDescent="0.2">
      <c r="A143" s="25" t="s">
        <v>17</v>
      </c>
      <c r="B143" s="25" t="s">
        <v>185</v>
      </c>
      <c r="C143" s="25" t="s">
        <v>19</v>
      </c>
      <c r="D143" s="25" t="s">
        <v>20</v>
      </c>
      <c r="E143" s="2" t="s">
        <v>158</v>
      </c>
      <c r="F143" s="3">
        <v>961000</v>
      </c>
      <c r="G143" s="3">
        <v>466828.4498</v>
      </c>
      <c r="H143" s="4">
        <v>0.48577362097028803</v>
      </c>
      <c r="I143" s="21">
        <v>0</v>
      </c>
      <c r="J143" s="21">
        <v>1.7500000000000002E-2</v>
      </c>
      <c r="K143" s="22">
        <v>0</v>
      </c>
      <c r="L143" s="22">
        <v>-8169.4979000000003</v>
      </c>
    </row>
    <row r="144" spans="1:12" x14ac:dyDescent="0.2">
      <c r="A144" s="1" t="s">
        <v>17</v>
      </c>
      <c r="B144" s="1" t="s">
        <v>185</v>
      </c>
      <c r="C144" s="1" t="s">
        <v>19</v>
      </c>
      <c r="D144" s="1" t="s">
        <v>20</v>
      </c>
      <c r="E144" s="2" t="s">
        <v>159</v>
      </c>
      <c r="F144" s="3">
        <v>961000</v>
      </c>
      <c r="G144" s="3">
        <v>464175.91480000003</v>
      </c>
      <c r="H144" s="4">
        <v>0.48301343893028803</v>
      </c>
      <c r="I144" s="21">
        <v>0</v>
      </c>
      <c r="J144" s="21">
        <v>1.7500000000000002E-2</v>
      </c>
      <c r="K144" s="22">
        <v>0</v>
      </c>
      <c r="L144" s="22">
        <v>-8123.0785000000005</v>
      </c>
    </row>
    <row r="145" spans="1:12" x14ac:dyDescent="0.2">
      <c r="A145" s="1" t="s">
        <v>17</v>
      </c>
      <c r="B145" s="1" t="s">
        <v>185</v>
      </c>
      <c r="C145" s="1" t="s">
        <v>19</v>
      </c>
      <c r="D145" s="1" t="s">
        <v>20</v>
      </c>
      <c r="E145" s="2" t="s">
        <v>160</v>
      </c>
      <c r="F145" s="3">
        <v>868000</v>
      </c>
      <c r="G145" s="3">
        <v>416871.38500000001</v>
      </c>
      <c r="H145" s="4">
        <v>0.48026657262315997</v>
      </c>
      <c r="I145" s="21">
        <v>0</v>
      </c>
      <c r="J145" s="21">
        <v>1.7500000000000002E-2</v>
      </c>
      <c r="K145" s="22">
        <v>0</v>
      </c>
      <c r="L145" s="22">
        <v>-7295.2492000000002</v>
      </c>
    </row>
    <row r="146" spans="1:12" x14ac:dyDescent="0.2">
      <c r="A146" s="1" t="s">
        <v>17</v>
      </c>
      <c r="B146" s="1" t="s">
        <v>185</v>
      </c>
      <c r="C146" s="1" t="s">
        <v>19</v>
      </c>
      <c r="D146" s="1" t="s">
        <v>20</v>
      </c>
      <c r="E146" s="2" t="s">
        <v>161</v>
      </c>
      <c r="F146" s="3">
        <v>961000</v>
      </c>
      <c r="G146" s="3">
        <v>459162.85619999998</v>
      </c>
      <c r="H146" s="4">
        <v>0.47779693676117102</v>
      </c>
      <c r="I146" s="21">
        <v>0</v>
      </c>
      <c r="J146" s="21">
        <v>1.7500000000000002E-2</v>
      </c>
      <c r="K146" s="22">
        <v>0</v>
      </c>
      <c r="L146" s="22">
        <v>-8035.35</v>
      </c>
    </row>
    <row r="147" spans="1:12" x14ac:dyDescent="0.2">
      <c r="A147" s="1" t="s">
        <v>17</v>
      </c>
      <c r="B147" s="1" t="s">
        <v>185</v>
      </c>
      <c r="C147" s="1" t="s">
        <v>19</v>
      </c>
      <c r="D147" s="1" t="s">
        <v>20</v>
      </c>
      <c r="E147" s="2" t="s">
        <v>162</v>
      </c>
      <c r="F147" s="3">
        <v>930000</v>
      </c>
      <c r="G147" s="3">
        <v>441820.00939999998</v>
      </c>
      <c r="H147" s="4">
        <v>0.47507527891135898</v>
      </c>
      <c r="I147" s="21">
        <v>0</v>
      </c>
      <c r="J147" s="21">
        <v>1.7500000000000002E-2</v>
      </c>
      <c r="K147" s="22">
        <v>0</v>
      </c>
      <c r="L147" s="22">
        <v>-7731.8502000000008</v>
      </c>
    </row>
    <row r="148" spans="1:12" x14ac:dyDescent="0.2">
      <c r="A148" s="1" t="s">
        <v>17</v>
      </c>
      <c r="B148" s="1" t="s">
        <v>185</v>
      </c>
      <c r="C148" s="1" t="s">
        <v>19</v>
      </c>
      <c r="D148" s="1" t="s">
        <v>20</v>
      </c>
      <c r="E148" s="2" t="s">
        <v>163</v>
      </c>
      <c r="F148" s="3">
        <v>961000</v>
      </c>
      <c r="G148" s="3">
        <v>454028.25650000002</v>
      </c>
      <c r="H148" s="4">
        <v>0.47245396100570997</v>
      </c>
      <c r="I148" s="21">
        <v>0</v>
      </c>
      <c r="J148" s="21">
        <v>1.7500000000000002E-2</v>
      </c>
      <c r="K148" s="22">
        <v>0</v>
      </c>
      <c r="L148" s="22">
        <v>-7945.4945000000007</v>
      </c>
    </row>
    <row r="149" spans="1:12" x14ac:dyDescent="0.2">
      <c r="A149" s="1" t="s">
        <v>17</v>
      </c>
      <c r="B149" s="1" t="s">
        <v>185</v>
      </c>
      <c r="C149" s="1" t="s">
        <v>19</v>
      </c>
      <c r="D149" s="1" t="s">
        <v>20</v>
      </c>
      <c r="E149" s="2" t="s">
        <v>164</v>
      </c>
      <c r="F149" s="3">
        <v>930000</v>
      </c>
      <c r="G149" s="3">
        <v>436875.10869999998</v>
      </c>
      <c r="H149" s="4">
        <v>0.46975818137664993</v>
      </c>
      <c r="I149" s="21">
        <v>0</v>
      </c>
      <c r="J149" s="21">
        <v>1.7500000000000002E-2</v>
      </c>
      <c r="K149" s="22">
        <v>0</v>
      </c>
      <c r="L149" s="22">
        <v>-7645.3144000000002</v>
      </c>
    </row>
    <row r="150" spans="1:12" x14ac:dyDescent="0.2">
      <c r="A150" s="1" t="s">
        <v>17</v>
      </c>
      <c r="B150" s="1" t="s">
        <v>185</v>
      </c>
      <c r="C150" s="1" t="s">
        <v>19</v>
      </c>
      <c r="D150" s="1" t="s">
        <v>20</v>
      </c>
      <c r="E150" s="2" t="s">
        <v>165</v>
      </c>
      <c r="F150" s="3">
        <v>961000</v>
      </c>
      <c r="G150" s="3">
        <v>448942.50540000002</v>
      </c>
      <c r="H150" s="4">
        <v>0.46716181624153602</v>
      </c>
      <c r="I150" s="21">
        <v>0</v>
      </c>
      <c r="J150" s="21">
        <v>1.7500000000000002E-2</v>
      </c>
      <c r="K150" s="22">
        <v>0</v>
      </c>
      <c r="L150" s="22">
        <v>-7856.4938000000002</v>
      </c>
    </row>
    <row r="151" spans="1:12" x14ac:dyDescent="0.2">
      <c r="A151" s="1" t="s">
        <v>17</v>
      </c>
      <c r="B151" s="1" t="s">
        <v>185</v>
      </c>
      <c r="C151" s="1" t="s">
        <v>19</v>
      </c>
      <c r="D151" s="1" t="s">
        <v>20</v>
      </c>
      <c r="E151" s="2" t="s">
        <v>166</v>
      </c>
      <c r="F151" s="3">
        <v>961000</v>
      </c>
      <c r="G151" s="3">
        <v>446376.5502</v>
      </c>
      <c r="H151" s="4">
        <v>0.464491727607942</v>
      </c>
      <c r="I151" s="21">
        <v>0</v>
      </c>
      <c r="J151" s="21">
        <v>1.7500000000000002E-2</v>
      </c>
      <c r="K151" s="22">
        <v>0</v>
      </c>
      <c r="L151" s="22">
        <v>-7811.5896000000002</v>
      </c>
    </row>
    <row r="152" spans="1:12" x14ac:dyDescent="0.2">
      <c r="A152" s="1" t="s">
        <v>17</v>
      </c>
      <c r="B152" s="1" t="s">
        <v>185</v>
      </c>
      <c r="C152" s="1" t="s">
        <v>19</v>
      </c>
      <c r="D152" s="1" t="s">
        <v>20</v>
      </c>
      <c r="E152" s="2" t="s">
        <v>167</v>
      </c>
      <c r="F152" s="3">
        <v>930000</v>
      </c>
      <c r="G152" s="3">
        <v>429506.19990000001</v>
      </c>
      <c r="H152" s="4">
        <v>0.46183462350476101</v>
      </c>
      <c r="I152" s="21">
        <v>0</v>
      </c>
      <c r="J152" s="21">
        <v>1.7500000000000002E-2</v>
      </c>
      <c r="K152" s="22">
        <v>0</v>
      </c>
      <c r="L152" s="22">
        <v>-7516.3585000000003</v>
      </c>
    </row>
    <row r="153" spans="1:12" x14ac:dyDescent="0.2">
      <c r="A153" s="1" t="s">
        <v>17</v>
      </c>
      <c r="B153" s="1" t="s">
        <v>185</v>
      </c>
      <c r="C153" s="1" t="s">
        <v>19</v>
      </c>
      <c r="D153" s="1" t="s">
        <v>20</v>
      </c>
      <c r="E153" s="2" t="s">
        <v>168</v>
      </c>
      <c r="F153" s="3">
        <v>961000</v>
      </c>
      <c r="G153" s="3">
        <v>441363.80369999999</v>
      </c>
      <c r="H153" s="4">
        <v>0.459275550126228</v>
      </c>
      <c r="I153" s="21">
        <v>0</v>
      </c>
      <c r="J153" s="21">
        <v>1.7500000000000002E-2</v>
      </c>
      <c r="K153" s="22">
        <v>0</v>
      </c>
      <c r="L153" s="22">
        <v>-7723.8666000000003</v>
      </c>
    </row>
    <row r="154" spans="1:12" x14ac:dyDescent="0.2">
      <c r="A154" s="1" t="s">
        <v>17</v>
      </c>
      <c r="B154" s="1" t="s">
        <v>185</v>
      </c>
      <c r="C154" s="1" t="s">
        <v>19</v>
      </c>
      <c r="D154" s="1" t="s">
        <v>20</v>
      </c>
      <c r="E154" s="2" t="s">
        <v>169</v>
      </c>
      <c r="F154" s="3">
        <v>930000</v>
      </c>
      <c r="G154" s="3">
        <v>424678.78590000002</v>
      </c>
      <c r="H154" s="4">
        <v>0.45664385583744999</v>
      </c>
      <c r="I154" s="21">
        <v>0</v>
      </c>
      <c r="J154" s="21">
        <v>1.7500000000000002E-2</v>
      </c>
      <c r="K154" s="22">
        <v>0</v>
      </c>
      <c r="L154" s="22">
        <v>-7431.8788000000004</v>
      </c>
    </row>
    <row r="155" spans="1:12" x14ac:dyDescent="0.2">
      <c r="A155" s="1" t="s">
        <v>17</v>
      </c>
      <c r="B155" s="1" t="s">
        <v>185</v>
      </c>
      <c r="C155" s="1" t="s">
        <v>19</v>
      </c>
      <c r="D155" s="1" t="s">
        <v>20</v>
      </c>
      <c r="E155" s="2" t="s">
        <v>170</v>
      </c>
      <c r="F155" s="3">
        <v>961000</v>
      </c>
      <c r="G155" s="3">
        <v>436399.02069999999</v>
      </c>
      <c r="H155" s="4">
        <v>0.454109282700426</v>
      </c>
      <c r="I155" s="21">
        <v>0</v>
      </c>
      <c r="J155" s="21">
        <v>1.7500000000000002E-2</v>
      </c>
      <c r="K155" s="22">
        <v>0</v>
      </c>
      <c r="L155" s="22">
        <v>-7636.9829</v>
      </c>
    </row>
    <row r="156" spans="1:12" x14ac:dyDescent="0.2">
      <c r="A156" s="1" t="s">
        <v>17</v>
      </c>
      <c r="B156" s="1" t="s">
        <v>185</v>
      </c>
      <c r="C156" s="1" t="s">
        <v>19</v>
      </c>
      <c r="D156" s="1" t="s">
        <v>20</v>
      </c>
      <c r="E156" s="2" t="s">
        <v>171</v>
      </c>
      <c r="F156" s="3">
        <v>961000</v>
      </c>
      <c r="G156" s="3">
        <v>433894.20289999997</v>
      </c>
      <c r="H156" s="4">
        <v>0.45150281259135105</v>
      </c>
      <c r="I156" s="21">
        <v>0</v>
      </c>
      <c r="J156" s="21">
        <v>1.7500000000000002E-2</v>
      </c>
      <c r="K156" s="22">
        <v>0</v>
      </c>
      <c r="L156" s="22">
        <v>-7593.1486000000004</v>
      </c>
    </row>
    <row r="157" spans="1:12" x14ac:dyDescent="0.2">
      <c r="A157" s="1" t="s">
        <v>17</v>
      </c>
      <c r="B157" s="1" t="s">
        <v>185</v>
      </c>
      <c r="C157" s="1" t="s">
        <v>19</v>
      </c>
      <c r="D157" s="1" t="s">
        <v>20</v>
      </c>
      <c r="E157" s="2" t="s">
        <v>172</v>
      </c>
      <c r="F157" s="3">
        <v>868000</v>
      </c>
      <c r="G157" s="3">
        <v>389653.09049999999</v>
      </c>
      <c r="H157" s="4">
        <v>0.44890909039376103</v>
      </c>
      <c r="I157" s="21">
        <v>0</v>
      </c>
      <c r="J157" s="21">
        <v>1.7500000000000002E-2</v>
      </c>
      <c r="K157" s="22">
        <v>0</v>
      </c>
      <c r="L157" s="22">
        <v>-6818.9291000000003</v>
      </c>
    </row>
    <row r="158" spans="1:12" x14ac:dyDescent="0.2">
      <c r="A158" s="1" t="s">
        <v>17</v>
      </c>
      <c r="B158" s="1" t="s">
        <v>185</v>
      </c>
      <c r="C158" s="1" t="s">
        <v>19</v>
      </c>
      <c r="D158" s="1" t="s">
        <v>20</v>
      </c>
      <c r="E158" s="2" t="s">
        <v>173</v>
      </c>
      <c r="F158" s="3">
        <v>961000</v>
      </c>
      <c r="G158" s="3">
        <v>429160.77669999999</v>
      </c>
      <c r="H158" s="4">
        <v>0.44657729100170801</v>
      </c>
      <c r="I158" s="21">
        <v>0</v>
      </c>
      <c r="J158" s="21">
        <v>1.7500000000000002E-2</v>
      </c>
      <c r="K158" s="22">
        <v>0</v>
      </c>
      <c r="L158" s="22">
        <v>-7510.3136000000004</v>
      </c>
    </row>
    <row r="159" spans="1:12" x14ac:dyDescent="0.2">
      <c r="A159" s="1" t="s">
        <v>17</v>
      </c>
      <c r="B159" s="1" t="s">
        <v>185</v>
      </c>
      <c r="C159" s="1" t="s">
        <v>19</v>
      </c>
      <c r="D159" s="1" t="s">
        <v>20</v>
      </c>
      <c r="E159" s="2" t="s">
        <v>174</v>
      </c>
      <c r="F159" s="3">
        <v>930000</v>
      </c>
      <c r="G159" s="3">
        <v>412927.16029999999</v>
      </c>
      <c r="H159" s="4">
        <v>0.44400769927350203</v>
      </c>
      <c r="I159" s="21">
        <v>0</v>
      </c>
      <c r="J159" s="21">
        <v>1.7500000000000002E-2</v>
      </c>
      <c r="K159" s="22">
        <v>0</v>
      </c>
      <c r="L159" s="22">
        <v>-7226.2253000000001</v>
      </c>
    </row>
    <row r="160" spans="1:12" x14ac:dyDescent="0.2">
      <c r="A160" s="1" t="s">
        <v>17</v>
      </c>
      <c r="B160" s="1" t="s">
        <v>185</v>
      </c>
      <c r="C160" s="1" t="s">
        <v>19</v>
      </c>
      <c r="D160" s="1" t="s">
        <v>20</v>
      </c>
      <c r="E160" s="2" t="s">
        <v>175</v>
      </c>
      <c r="F160" s="3">
        <v>961000</v>
      </c>
      <c r="G160" s="3">
        <v>424313.217</v>
      </c>
      <c r="H160" s="4">
        <v>0.44153300419494101</v>
      </c>
      <c r="I160" s="21">
        <v>0</v>
      </c>
      <c r="J160" s="21">
        <v>1.7500000000000002E-2</v>
      </c>
      <c r="K160" s="22">
        <v>0</v>
      </c>
      <c r="L160" s="22">
        <v>-7425.4813000000004</v>
      </c>
    </row>
    <row r="161" spans="1:12" x14ac:dyDescent="0.2">
      <c r="A161" s="1" t="s">
        <v>17</v>
      </c>
      <c r="B161" s="1" t="s">
        <v>185</v>
      </c>
      <c r="C161" s="1" t="s">
        <v>19</v>
      </c>
      <c r="D161" s="1" t="s">
        <v>20</v>
      </c>
      <c r="E161" s="2" t="s">
        <v>176</v>
      </c>
      <c r="F161" s="3">
        <v>930000</v>
      </c>
      <c r="G161" s="3">
        <v>408259.0073</v>
      </c>
      <c r="H161" s="4">
        <v>0.43898817992039602</v>
      </c>
      <c r="I161" s="21">
        <v>0</v>
      </c>
      <c r="J161" s="21">
        <v>1.7500000000000002E-2</v>
      </c>
      <c r="K161" s="22">
        <v>0</v>
      </c>
      <c r="L161" s="22">
        <v>-7144.5326000000005</v>
      </c>
    </row>
    <row r="162" spans="1:12" x14ac:dyDescent="0.2">
      <c r="A162" s="1" t="s">
        <v>17</v>
      </c>
      <c r="B162" s="1" t="s">
        <v>185</v>
      </c>
      <c r="C162" s="1" t="s">
        <v>19</v>
      </c>
      <c r="D162" s="1" t="s">
        <v>20</v>
      </c>
      <c r="E162" s="2" t="s">
        <v>177</v>
      </c>
      <c r="F162" s="3">
        <v>961000</v>
      </c>
      <c r="G162" s="3">
        <v>419512.40730000002</v>
      </c>
      <c r="H162" s="4">
        <v>0.43653736454259201</v>
      </c>
      <c r="I162" s="21">
        <v>0</v>
      </c>
      <c r="J162" s="21">
        <v>1.7500000000000002E-2</v>
      </c>
      <c r="K162" s="22">
        <v>0</v>
      </c>
      <c r="L162" s="22">
        <v>-7341.4671000000008</v>
      </c>
    </row>
    <row r="163" spans="1:12" x14ac:dyDescent="0.2">
      <c r="A163" s="1" t="s">
        <v>17</v>
      </c>
      <c r="B163" s="1" t="s">
        <v>185</v>
      </c>
      <c r="C163" s="1" t="s">
        <v>19</v>
      </c>
      <c r="D163" s="1" t="s">
        <v>20</v>
      </c>
      <c r="E163" s="2" t="s">
        <v>178</v>
      </c>
      <c r="F163" s="3">
        <v>961000</v>
      </c>
      <c r="G163" s="3">
        <v>417090.45649999997</v>
      </c>
      <c r="H163" s="4">
        <v>0.43401712436352996</v>
      </c>
      <c r="I163" s="21">
        <v>0</v>
      </c>
      <c r="J163" s="21">
        <v>1.7500000000000002E-2</v>
      </c>
      <c r="K163" s="22">
        <v>0</v>
      </c>
      <c r="L163" s="22">
        <v>-7299.0830000000005</v>
      </c>
    </row>
    <row r="164" spans="1:12" x14ac:dyDescent="0.2">
      <c r="A164" s="1" t="s">
        <v>17</v>
      </c>
      <c r="B164" s="1" t="s">
        <v>185</v>
      </c>
      <c r="C164" s="1" t="s">
        <v>19</v>
      </c>
      <c r="D164" s="1" t="s">
        <v>20</v>
      </c>
      <c r="E164" s="2" t="s">
        <v>179</v>
      </c>
      <c r="F164" s="3">
        <v>930000</v>
      </c>
      <c r="G164" s="3">
        <v>401303.65610000002</v>
      </c>
      <c r="H164" s="4">
        <v>0.431509307687165</v>
      </c>
      <c r="I164" s="21">
        <v>0</v>
      </c>
      <c r="J164" s="21">
        <v>1.7500000000000002E-2</v>
      </c>
      <c r="K164" s="22">
        <v>0</v>
      </c>
      <c r="L164" s="22">
        <v>-7022.8140000000003</v>
      </c>
    </row>
    <row r="165" spans="1:12" x14ac:dyDescent="0.2">
      <c r="A165" s="1" t="s">
        <v>17</v>
      </c>
      <c r="B165" s="1" t="s">
        <v>185</v>
      </c>
      <c r="C165" s="1" t="s">
        <v>19</v>
      </c>
      <c r="D165" s="1" t="s">
        <v>20</v>
      </c>
      <c r="E165" s="2" t="s">
        <v>180</v>
      </c>
      <c r="F165" s="3">
        <v>961000</v>
      </c>
      <c r="G165" s="3">
        <v>412359.5001</v>
      </c>
      <c r="H165" s="4">
        <v>0.42909417279460799</v>
      </c>
      <c r="I165" s="21">
        <v>0</v>
      </c>
      <c r="J165" s="21">
        <v>1.7500000000000002E-2</v>
      </c>
      <c r="K165" s="22">
        <v>0</v>
      </c>
      <c r="L165" s="22">
        <v>-7216.2913000000008</v>
      </c>
    </row>
    <row r="166" spans="1:12" x14ac:dyDescent="0.2">
      <c r="A166" s="1" t="s">
        <v>17</v>
      </c>
      <c r="B166" s="1" t="s">
        <v>185</v>
      </c>
      <c r="C166" s="1" t="s">
        <v>19</v>
      </c>
      <c r="D166" s="1" t="s">
        <v>20</v>
      </c>
      <c r="E166" s="2" t="s">
        <v>181</v>
      </c>
      <c r="F166" s="3">
        <v>930000</v>
      </c>
      <c r="G166" s="3">
        <v>396747.91840000002</v>
      </c>
      <c r="H166" s="4">
        <v>0.42661066494267902</v>
      </c>
      <c r="I166" s="21">
        <v>0</v>
      </c>
      <c r="J166" s="21">
        <v>1.7500000000000002E-2</v>
      </c>
      <c r="K166" s="22">
        <v>0</v>
      </c>
      <c r="L166" s="22">
        <v>-6943.0886</v>
      </c>
    </row>
    <row r="167" spans="1:12" x14ac:dyDescent="0.2">
      <c r="A167" s="1" t="s">
        <v>17</v>
      </c>
      <c r="B167" s="1" t="s">
        <v>185</v>
      </c>
      <c r="C167" s="1" t="s">
        <v>19</v>
      </c>
      <c r="D167" s="1" t="s">
        <v>20</v>
      </c>
      <c r="E167" s="2" t="s">
        <v>182</v>
      </c>
      <c r="F167" s="3">
        <v>961000</v>
      </c>
      <c r="G167" s="3">
        <v>407674.42700000003</v>
      </c>
      <c r="H167" s="4">
        <v>0.42421896673306803</v>
      </c>
      <c r="I167" s="21">
        <v>0</v>
      </c>
      <c r="J167" s="21">
        <v>1.7500000000000002E-2</v>
      </c>
      <c r="K167" s="22">
        <v>0</v>
      </c>
      <c r="L167" s="22">
        <v>-7134.3025000000007</v>
      </c>
    </row>
    <row r="168" spans="1:12" x14ac:dyDescent="0.2">
      <c r="A168" s="1" t="s">
        <v>192</v>
      </c>
      <c r="B168" s="1" t="s">
        <v>195</v>
      </c>
      <c r="C168" s="1" t="s">
        <v>19</v>
      </c>
      <c r="D168" s="1" t="s">
        <v>20</v>
      </c>
      <c r="E168" s="2" t="s">
        <v>184</v>
      </c>
      <c r="F168" s="3">
        <v>-961000</v>
      </c>
      <c r="G168" s="3">
        <v>-960786.5037</v>
      </c>
      <c r="H168" s="4">
        <v>0.99977783948788901</v>
      </c>
      <c r="I168" s="21">
        <v>0</v>
      </c>
      <c r="J168" s="21">
        <v>9.9999999999999995E-8</v>
      </c>
      <c r="K168" s="22">
        <v>0</v>
      </c>
      <c r="L168" s="22">
        <v>9.6100000000000005E-2</v>
      </c>
    </row>
    <row r="169" spans="1:12" x14ac:dyDescent="0.2">
      <c r="A169" s="1" t="s">
        <v>192</v>
      </c>
      <c r="B169" s="1" t="s">
        <v>195</v>
      </c>
      <c r="C169" s="1" t="s">
        <v>19</v>
      </c>
      <c r="D169" s="1" t="s">
        <v>20</v>
      </c>
      <c r="E169" s="2" t="s">
        <v>21</v>
      </c>
      <c r="F169" s="3">
        <v>-961000</v>
      </c>
      <c r="G169" s="3">
        <v>-957591.06050000002</v>
      </c>
      <c r="H169" s="4">
        <v>0.99645271649107503</v>
      </c>
      <c r="I169" s="21">
        <v>0</v>
      </c>
      <c r="J169" s="21">
        <v>9.9999999999999995E-8</v>
      </c>
      <c r="K169" s="22">
        <v>0</v>
      </c>
      <c r="L169" s="22">
        <v>9.580000000000001E-2</v>
      </c>
    </row>
    <row r="170" spans="1:12" x14ac:dyDescent="0.2">
      <c r="A170" s="1" t="s">
        <v>192</v>
      </c>
      <c r="B170" s="1" t="s">
        <v>195</v>
      </c>
      <c r="C170" s="1" t="s">
        <v>19</v>
      </c>
      <c r="D170" s="1" t="s">
        <v>20</v>
      </c>
      <c r="E170" s="2" t="s">
        <v>22</v>
      </c>
      <c r="F170" s="3">
        <v>-930000</v>
      </c>
      <c r="G170" s="3">
        <v>-923667.27930000005</v>
      </c>
      <c r="H170" s="4">
        <v>0.99319062288660098</v>
      </c>
      <c r="I170" s="21">
        <v>0</v>
      </c>
      <c r="J170" s="21">
        <v>9.9999999999999995E-8</v>
      </c>
      <c r="K170" s="22">
        <v>0</v>
      </c>
      <c r="L170" s="22">
        <v>9.240000000000001E-2</v>
      </c>
    </row>
    <row r="171" spans="1:12" x14ac:dyDescent="0.2">
      <c r="A171" s="1" t="s">
        <v>192</v>
      </c>
      <c r="B171" s="1" t="s">
        <v>195</v>
      </c>
      <c r="C171" s="1" t="s">
        <v>19</v>
      </c>
      <c r="D171" s="1" t="s">
        <v>20</v>
      </c>
      <c r="E171" s="2" t="s">
        <v>23</v>
      </c>
      <c r="F171" s="3">
        <v>-961000</v>
      </c>
      <c r="G171" s="3">
        <v>-951447.33420000004</v>
      </c>
      <c r="H171" s="4">
        <v>0.99005966100389298</v>
      </c>
      <c r="I171" s="21">
        <v>0</v>
      </c>
      <c r="J171" s="21">
        <v>9.9999999999999995E-8</v>
      </c>
      <c r="K171" s="22">
        <v>0</v>
      </c>
      <c r="L171" s="22">
        <v>9.5100000000000004E-2</v>
      </c>
    </row>
    <row r="172" spans="1:12" x14ac:dyDescent="0.2">
      <c r="A172" s="1" t="s">
        <v>192</v>
      </c>
      <c r="B172" s="1" t="s">
        <v>195</v>
      </c>
      <c r="C172" s="1" t="s">
        <v>19</v>
      </c>
      <c r="D172" s="1" t="s">
        <v>20</v>
      </c>
      <c r="E172" s="2" t="s">
        <v>24</v>
      </c>
      <c r="F172" s="3">
        <v>-930000</v>
      </c>
      <c r="G172" s="3">
        <v>-917747.35699999996</v>
      </c>
      <c r="H172" s="4">
        <v>0.98682511502748205</v>
      </c>
      <c r="I172" s="21">
        <v>0</v>
      </c>
      <c r="J172" s="21">
        <v>9.9999999999999995E-8</v>
      </c>
      <c r="K172" s="22">
        <v>0</v>
      </c>
      <c r="L172" s="22">
        <v>9.1800000000000007E-2</v>
      </c>
    </row>
    <row r="173" spans="1:12" x14ac:dyDescent="0.2">
      <c r="A173" s="1" t="s">
        <v>192</v>
      </c>
      <c r="B173" s="1" t="s">
        <v>195</v>
      </c>
      <c r="C173" s="1" t="s">
        <v>19</v>
      </c>
      <c r="D173" s="1" t="s">
        <v>20</v>
      </c>
      <c r="E173" s="2" t="s">
        <v>25</v>
      </c>
      <c r="F173" s="3">
        <v>-961000</v>
      </c>
      <c r="G173" s="3">
        <v>-945348.60270000005</v>
      </c>
      <c r="H173" s="4">
        <v>0.98371342630051306</v>
      </c>
      <c r="I173" s="21">
        <v>0</v>
      </c>
      <c r="J173" s="21">
        <v>9.9999999999999995E-8</v>
      </c>
      <c r="K173" s="22">
        <v>0</v>
      </c>
      <c r="L173" s="22">
        <v>9.4500000000000001E-2</v>
      </c>
    </row>
    <row r="174" spans="1:12" x14ac:dyDescent="0.2">
      <c r="A174" s="1" t="s">
        <v>192</v>
      </c>
      <c r="B174" s="1" t="s">
        <v>195</v>
      </c>
      <c r="C174" s="1" t="s">
        <v>19</v>
      </c>
      <c r="D174" s="1" t="s">
        <v>20</v>
      </c>
      <c r="E174" s="2" t="s">
        <v>26</v>
      </c>
      <c r="F174" s="3">
        <v>-961000</v>
      </c>
      <c r="G174" s="3">
        <v>-942181.63100000005</v>
      </c>
      <c r="H174" s="4">
        <v>0.98041793023641399</v>
      </c>
      <c r="I174" s="21">
        <v>0</v>
      </c>
      <c r="J174" s="21">
        <v>9.9999999999999995E-8</v>
      </c>
      <c r="K174" s="22">
        <v>0</v>
      </c>
      <c r="L174" s="22">
        <v>9.4200000000000006E-2</v>
      </c>
    </row>
    <row r="175" spans="1:12" x14ac:dyDescent="0.2">
      <c r="A175" s="1" t="s">
        <v>192</v>
      </c>
      <c r="B175" s="1" t="s">
        <v>195</v>
      </c>
      <c r="C175" s="1" t="s">
        <v>19</v>
      </c>
      <c r="D175" s="1" t="s">
        <v>20</v>
      </c>
      <c r="E175" s="2" t="s">
        <v>27</v>
      </c>
      <c r="F175" s="3">
        <v>-868000</v>
      </c>
      <c r="G175" s="3">
        <v>-847991.55740000005</v>
      </c>
      <c r="H175" s="4">
        <v>0.97694879889909902</v>
      </c>
      <c r="I175" s="21">
        <v>0</v>
      </c>
      <c r="J175" s="21">
        <v>9.9999999999999995E-8</v>
      </c>
      <c r="K175" s="22">
        <v>0</v>
      </c>
      <c r="L175" s="22">
        <v>8.48E-2</v>
      </c>
    </row>
    <row r="176" spans="1:12" x14ac:dyDescent="0.2">
      <c r="A176" s="1" t="s">
        <v>192</v>
      </c>
      <c r="B176" s="1" t="s">
        <v>195</v>
      </c>
      <c r="C176" s="1" t="s">
        <v>19</v>
      </c>
      <c r="D176" s="1" t="s">
        <v>20</v>
      </c>
      <c r="E176" s="2" t="s">
        <v>28</v>
      </c>
      <c r="F176" s="3">
        <v>-961000</v>
      </c>
      <c r="G176" s="3">
        <v>-935789.6361</v>
      </c>
      <c r="H176" s="4">
        <v>0.97376653085254106</v>
      </c>
      <c r="I176" s="21">
        <v>0</v>
      </c>
      <c r="J176" s="21">
        <v>9.9999999999999995E-8</v>
      </c>
      <c r="K176" s="22">
        <v>0</v>
      </c>
      <c r="L176" s="22">
        <v>9.3600000000000003E-2</v>
      </c>
    </row>
    <row r="177" spans="1:12" x14ac:dyDescent="0.2">
      <c r="A177" s="1" t="s">
        <v>192</v>
      </c>
      <c r="B177" s="1" t="s">
        <v>195</v>
      </c>
      <c r="C177" s="1" t="s">
        <v>19</v>
      </c>
      <c r="D177" s="1" t="s">
        <v>20</v>
      </c>
      <c r="E177" s="2" t="s">
        <v>29</v>
      </c>
      <c r="F177" s="3">
        <v>-930000</v>
      </c>
      <c r="G177" s="3">
        <v>-902258.11800000002</v>
      </c>
      <c r="H177" s="4">
        <v>0.97017001940067304</v>
      </c>
      <c r="I177" s="21">
        <v>0</v>
      </c>
      <c r="J177" s="21">
        <v>9.9999999999999995E-8</v>
      </c>
      <c r="K177" s="22">
        <v>0</v>
      </c>
      <c r="L177" s="22">
        <v>9.0200000000000002E-2</v>
      </c>
    </row>
    <row r="178" spans="1:12" x14ac:dyDescent="0.2">
      <c r="A178" s="1" t="s">
        <v>192</v>
      </c>
      <c r="B178" s="1" t="s">
        <v>195</v>
      </c>
      <c r="C178" s="1" t="s">
        <v>19</v>
      </c>
      <c r="D178" s="1" t="s">
        <v>20</v>
      </c>
      <c r="E178" s="2" t="s">
        <v>30</v>
      </c>
      <c r="F178" s="3">
        <v>-961000</v>
      </c>
      <c r="G178" s="3">
        <v>-928916.9388</v>
      </c>
      <c r="H178" s="4">
        <v>0.96661492069505905</v>
      </c>
      <c r="I178" s="21">
        <v>0</v>
      </c>
      <c r="J178" s="21">
        <v>9.9999999999999995E-8</v>
      </c>
      <c r="K178" s="22">
        <v>0</v>
      </c>
      <c r="L178" s="22">
        <v>9.290000000000001E-2</v>
      </c>
    </row>
    <row r="179" spans="1:12" x14ac:dyDescent="0.2">
      <c r="A179" s="1" t="s">
        <v>192</v>
      </c>
      <c r="B179" s="1" t="s">
        <v>195</v>
      </c>
      <c r="C179" s="1" t="s">
        <v>19</v>
      </c>
      <c r="D179" s="1" t="s">
        <v>20</v>
      </c>
      <c r="E179" s="2" t="s">
        <v>31</v>
      </c>
      <c r="F179" s="3">
        <v>-930000</v>
      </c>
      <c r="G179" s="3">
        <v>-895478.25459999999</v>
      </c>
      <c r="H179" s="4">
        <v>0.96287984370398505</v>
      </c>
      <c r="I179" s="21">
        <v>0</v>
      </c>
      <c r="J179" s="21">
        <v>9.9999999999999995E-8</v>
      </c>
      <c r="K179" s="22">
        <v>0</v>
      </c>
      <c r="L179" s="22">
        <v>8.950000000000001E-2</v>
      </c>
    </row>
    <row r="180" spans="1:12" x14ac:dyDescent="0.2">
      <c r="A180" s="1" t="s">
        <v>192</v>
      </c>
      <c r="B180" s="1" t="s">
        <v>195</v>
      </c>
      <c r="C180" s="1" t="s">
        <v>19</v>
      </c>
      <c r="D180" s="1" t="s">
        <v>20</v>
      </c>
      <c r="E180" s="2" t="s">
        <v>32</v>
      </c>
      <c r="F180" s="3">
        <v>-961000</v>
      </c>
      <c r="G180" s="3">
        <v>-921769.07510000002</v>
      </c>
      <c r="H180" s="4">
        <v>0.95917697725691398</v>
      </c>
      <c r="I180" s="21">
        <v>0</v>
      </c>
      <c r="J180" s="21">
        <v>9.9999999999999995E-8</v>
      </c>
      <c r="K180" s="22">
        <v>0</v>
      </c>
      <c r="L180" s="22">
        <v>9.2200000000000004E-2</v>
      </c>
    </row>
    <row r="181" spans="1:12" x14ac:dyDescent="0.2">
      <c r="A181" s="1" t="s">
        <v>192</v>
      </c>
      <c r="B181" s="1" t="s">
        <v>195</v>
      </c>
      <c r="C181" s="1" t="s">
        <v>19</v>
      </c>
      <c r="D181" s="1" t="s">
        <v>20</v>
      </c>
      <c r="E181" s="2" t="s">
        <v>33</v>
      </c>
      <c r="F181" s="3">
        <v>-961000</v>
      </c>
      <c r="G181" s="3">
        <v>-917979.80020000006</v>
      </c>
      <c r="H181" s="4">
        <v>0.9552339231540421</v>
      </c>
      <c r="I181" s="21">
        <v>0</v>
      </c>
      <c r="J181" s="21">
        <v>9.9999999999999995E-8</v>
      </c>
      <c r="K181" s="22">
        <v>0</v>
      </c>
      <c r="L181" s="22">
        <v>9.1800000000000007E-2</v>
      </c>
    </row>
    <row r="182" spans="1:12" x14ac:dyDescent="0.2">
      <c r="A182" s="1" t="s">
        <v>192</v>
      </c>
      <c r="B182" s="1" t="s">
        <v>195</v>
      </c>
      <c r="C182" s="1" t="s">
        <v>19</v>
      </c>
      <c r="D182" s="1" t="s">
        <v>20</v>
      </c>
      <c r="E182" s="2" t="s">
        <v>34</v>
      </c>
      <c r="F182" s="3">
        <v>-930000</v>
      </c>
      <c r="G182" s="3">
        <v>-884633.22809999995</v>
      </c>
      <c r="H182" s="4">
        <v>0.95121852483864511</v>
      </c>
      <c r="I182" s="21">
        <v>0</v>
      </c>
      <c r="J182" s="21">
        <v>9.9999999999999995E-8</v>
      </c>
      <c r="K182" s="22">
        <v>0</v>
      </c>
      <c r="L182" s="22">
        <v>8.8500000000000009E-2</v>
      </c>
    </row>
    <row r="183" spans="1:12" x14ac:dyDescent="0.2">
      <c r="A183" s="1" t="s">
        <v>192</v>
      </c>
      <c r="B183" s="1" t="s">
        <v>195</v>
      </c>
      <c r="C183" s="1" t="s">
        <v>19</v>
      </c>
      <c r="D183" s="1" t="s">
        <v>20</v>
      </c>
      <c r="E183" s="2" t="s">
        <v>35</v>
      </c>
      <c r="F183" s="3">
        <v>-961000</v>
      </c>
      <c r="G183" s="3">
        <v>-910323.49899999995</v>
      </c>
      <c r="H183" s="4">
        <v>0.94726690841893502</v>
      </c>
      <c r="I183" s="21">
        <v>0</v>
      </c>
      <c r="J183" s="21">
        <v>9.9999999999999995E-8</v>
      </c>
      <c r="K183" s="22">
        <v>0</v>
      </c>
      <c r="L183" s="22">
        <v>9.0999999999999998E-2</v>
      </c>
    </row>
    <row r="184" spans="1:12" x14ac:dyDescent="0.2">
      <c r="A184" s="1" t="s">
        <v>192</v>
      </c>
      <c r="B184" s="1" t="s">
        <v>195</v>
      </c>
      <c r="C184" s="1" t="s">
        <v>19</v>
      </c>
      <c r="D184" s="1" t="s">
        <v>20</v>
      </c>
      <c r="E184" s="2" t="s">
        <v>36</v>
      </c>
      <c r="F184" s="3">
        <v>-930000</v>
      </c>
      <c r="G184" s="3">
        <v>-877099.72840000002</v>
      </c>
      <c r="H184" s="4">
        <v>0.94311798751930298</v>
      </c>
      <c r="I184" s="21">
        <v>0</v>
      </c>
      <c r="J184" s="21">
        <v>9.9999999999999995E-8</v>
      </c>
      <c r="K184" s="22">
        <v>0</v>
      </c>
      <c r="L184" s="22">
        <v>8.77E-2</v>
      </c>
    </row>
    <row r="185" spans="1:12" x14ac:dyDescent="0.2">
      <c r="A185" s="1" t="s">
        <v>192</v>
      </c>
      <c r="B185" s="1" t="s">
        <v>195</v>
      </c>
      <c r="C185" s="1" t="s">
        <v>19</v>
      </c>
      <c r="D185" s="1" t="s">
        <v>20</v>
      </c>
      <c r="E185" s="2" t="s">
        <v>37</v>
      </c>
      <c r="F185" s="3">
        <v>-961000</v>
      </c>
      <c r="G185" s="3">
        <v>-902415.25870000001</v>
      </c>
      <c r="H185" s="4">
        <v>0.93903773018870806</v>
      </c>
      <c r="I185" s="21">
        <v>0</v>
      </c>
      <c r="J185" s="21">
        <v>9.9999999999999995E-8</v>
      </c>
      <c r="K185" s="22">
        <v>0</v>
      </c>
      <c r="L185" s="22">
        <v>9.0200000000000002E-2</v>
      </c>
    </row>
    <row r="186" spans="1:12" x14ac:dyDescent="0.2">
      <c r="A186" s="1" t="s">
        <v>192</v>
      </c>
      <c r="B186" s="1" t="s">
        <v>195</v>
      </c>
      <c r="C186" s="1" t="s">
        <v>19</v>
      </c>
      <c r="D186" s="1" t="s">
        <v>20</v>
      </c>
      <c r="E186" s="2" t="s">
        <v>38</v>
      </c>
      <c r="F186" s="3">
        <v>-961000</v>
      </c>
      <c r="G186" s="3">
        <v>-898290.45200000005</v>
      </c>
      <c r="H186" s="4">
        <v>0.93474552756735396</v>
      </c>
      <c r="I186" s="21">
        <v>0</v>
      </c>
      <c r="J186" s="21">
        <v>9.9999999999999995E-8</v>
      </c>
      <c r="K186" s="22">
        <v>0</v>
      </c>
      <c r="L186" s="22">
        <v>8.9800000000000005E-2</v>
      </c>
    </row>
    <row r="187" spans="1:12" x14ac:dyDescent="0.2">
      <c r="A187" s="1" t="s">
        <v>192</v>
      </c>
      <c r="B187" s="1" t="s">
        <v>195</v>
      </c>
      <c r="C187" s="1" t="s">
        <v>19</v>
      </c>
      <c r="D187" s="1" t="s">
        <v>20</v>
      </c>
      <c r="E187" s="2" t="s">
        <v>39</v>
      </c>
      <c r="F187" s="3">
        <v>-868000</v>
      </c>
      <c r="G187" s="3">
        <v>-807564.42180000001</v>
      </c>
      <c r="H187" s="4">
        <v>0.930373757886791</v>
      </c>
      <c r="I187" s="21">
        <v>0</v>
      </c>
      <c r="J187" s="21">
        <v>9.9999999999999995E-8</v>
      </c>
      <c r="K187" s="22">
        <v>0</v>
      </c>
      <c r="L187" s="22">
        <v>8.0800000000000011E-2</v>
      </c>
    </row>
    <row r="188" spans="1:12" x14ac:dyDescent="0.2">
      <c r="A188" s="1" t="s">
        <v>192</v>
      </c>
      <c r="B188" s="1" t="s">
        <v>195</v>
      </c>
      <c r="C188" s="1" t="s">
        <v>19</v>
      </c>
      <c r="D188" s="1" t="s">
        <v>20</v>
      </c>
      <c r="E188" s="2" t="s">
        <v>40</v>
      </c>
      <c r="F188" s="3">
        <v>-961000</v>
      </c>
      <c r="G188" s="3">
        <v>-890238.91480000003</v>
      </c>
      <c r="H188" s="4">
        <v>0.92636723708718793</v>
      </c>
      <c r="I188" s="21">
        <v>0</v>
      </c>
      <c r="J188" s="21">
        <v>9.9999999999999995E-8</v>
      </c>
      <c r="K188" s="22">
        <v>0</v>
      </c>
      <c r="L188" s="22">
        <v>8.900000000000001E-2</v>
      </c>
    </row>
    <row r="189" spans="1:12" x14ac:dyDescent="0.2">
      <c r="A189" s="1" t="s">
        <v>192</v>
      </c>
      <c r="B189" s="1" t="s">
        <v>195</v>
      </c>
      <c r="C189" s="1" t="s">
        <v>19</v>
      </c>
      <c r="D189" s="1" t="s">
        <v>20</v>
      </c>
      <c r="E189" s="2" t="s">
        <v>41</v>
      </c>
      <c r="F189" s="3">
        <v>-930000</v>
      </c>
      <c r="G189" s="3">
        <v>-857379.64630000002</v>
      </c>
      <c r="H189" s="4">
        <v>0.92191359812709806</v>
      </c>
      <c r="I189" s="21">
        <v>0</v>
      </c>
      <c r="J189" s="21">
        <v>9.9999999999999995E-8</v>
      </c>
      <c r="K189" s="22">
        <v>0</v>
      </c>
      <c r="L189" s="22">
        <v>8.5699999999999998E-2</v>
      </c>
    </row>
    <row r="190" spans="1:12" x14ac:dyDescent="0.2">
      <c r="A190" s="1" t="s">
        <v>192</v>
      </c>
      <c r="B190" s="1" t="s">
        <v>195</v>
      </c>
      <c r="C190" s="1" t="s">
        <v>19</v>
      </c>
      <c r="D190" s="1" t="s">
        <v>20</v>
      </c>
      <c r="E190" s="2" t="s">
        <v>42</v>
      </c>
      <c r="F190" s="3">
        <v>-961000</v>
      </c>
      <c r="G190" s="3">
        <v>-881824.50529999996</v>
      </c>
      <c r="H190" s="4">
        <v>0.91761134787461296</v>
      </c>
      <c r="I190" s="21">
        <v>0</v>
      </c>
      <c r="J190" s="21">
        <v>9.9999999999999995E-8</v>
      </c>
      <c r="K190" s="22">
        <v>0</v>
      </c>
      <c r="L190" s="22">
        <v>8.8200000000000001E-2</v>
      </c>
    </row>
    <row r="191" spans="1:12" x14ac:dyDescent="0.2">
      <c r="A191" s="1" t="s">
        <v>192</v>
      </c>
      <c r="B191" s="1" t="s">
        <v>195</v>
      </c>
      <c r="C191" s="1" t="s">
        <v>19</v>
      </c>
      <c r="D191" s="1" t="s">
        <v>20</v>
      </c>
      <c r="E191" s="2" t="s">
        <v>43</v>
      </c>
      <c r="F191" s="3">
        <v>-930000</v>
      </c>
      <c r="G191" s="3">
        <v>-849194.30169999995</v>
      </c>
      <c r="H191" s="4">
        <v>0.91311215236311805</v>
      </c>
      <c r="I191" s="21">
        <v>0</v>
      </c>
      <c r="J191" s="21">
        <v>9.9999999999999995E-8</v>
      </c>
      <c r="K191" s="22">
        <v>0</v>
      </c>
      <c r="L191" s="22">
        <v>8.4900000000000003E-2</v>
      </c>
    </row>
    <row r="192" spans="1:12" x14ac:dyDescent="0.2">
      <c r="A192" s="1" t="s">
        <v>192</v>
      </c>
      <c r="B192" s="1" t="s">
        <v>195</v>
      </c>
      <c r="C192" s="1" t="s">
        <v>19</v>
      </c>
      <c r="D192" s="1" t="s">
        <v>20</v>
      </c>
      <c r="E192" s="2" t="s">
        <v>44</v>
      </c>
      <c r="F192" s="3">
        <v>-961000</v>
      </c>
      <c r="G192" s="3">
        <v>-873285.37379999994</v>
      </c>
      <c r="H192" s="4">
        <v>0.90872567507989199</v>
      </c>
      <c r="I192" s="21">
        <v>0</v>
      </c>
      <c r="J192" s="21">
        <v>9.9999999999999995E-8</v>
      </c>
      <c r="K192" s="22">
        <v>0</v>
      </c>
      <c r="L192" s="22">
        <v>8.7300000000000003E-2</v>
      </c>
    </row>
    <row r="193" spans="1:12" x14ac:dyDescent="0.2">
      <c r="A193" s="1" t="s">
        <v>192</v>
      </c>
      <c r="B193" s="1" t="s">
        <v>195</v>
      </c>
      <c r="C193" s="1" t="s">
        <v>19</v>
      </c>
      <c r="D193" s="1" t="s">
        <v>20</v>
      </c>
      <c r="E193" s="2" t="s">
        <v>45</v>
      </c>
      <c r="F193" s="3">
        <v>-961000</v>
      </c>
      <c r="G193" s="3">
        <v>-868907.58089999994</v>
      </c>
      <c r="H193" s="4">
        <v>0.904170219468999</v>
      </c>
      <c r="I193" s="21">
        <v>0</v>
      </c>
      <c r="J193" s="21">
        <v>9.9999999999999995E-8</v>
      </c>
      <c r="K193" s="22">
        <v>0</v>
      </c>
      <c r="L193" s="22">
        <v>8.6900000000000005E-2</v>
      </c>
    </row>
    <row r="194" spans="1:12" x14ac:dyDescent="0.2">
      <c r="A194" s="1" t="s">
        <v>192</v>
      </c>
      <c r="B194" s="1" t="s">
        <v>195</v>
      </c>
      <c r="C194" s="1" t="s">
        <v>19</v>
      </c>
      <c r="D194" s="1" t="s">
        <v>20</v>
      </c>
      <c r="E194" s="2" t="s">
        <v>46</v>
      </c>
      <c r="F194" s="3">
        <v>-930000</v>
      </c>
      <c r="G194" s="3">
        <v>-836597.06900000002</v>
      </c>
      <c r="H194" s="4">
        <v>0.89956674090473798</v>
      </c>
      <c r="I194" s="21">
        <v>0</v>
      </c>
      <c r="J194" s="21">
        <v>9.9999999999999995E-8</v>
      </c>
      <c r="K194" s="22">
        <v>0</v>
      </c>
      <c r="L194" s="22">
        <v>8.3700000000000011E-2</v>
      </c>
    </row>
    <row r="195" spans="1:12" x14ac:dyDescent="0.2">
      <c r="A195" s="1" t="s">
        <v>192</v>
      </c>
      <c r="B195" s="1" t="s">
        <v>195</v>
      </c>
      <c r="C195" s="1" t="s">
        <v>19</v>
      </c>
      <c r="D195" s="1" t="s">
        <v>20</v>
      </c>
      <c r="E195" s="2" t="s">
        <v>47</v>
      </c>
      <c r="F195" s="3">
        <v>-961000</v>
      </c>
      <c r="G195" s="3">
        <v>-860193.04720000003</v>
      </c>
      <c r="H195" s="4">
        <v>0.8951020262382241</v>
      </c>
      <c r="I195" s="21">
        <v>0</v>
      </c>
      <c r="J195" s="21">
        <v>9.9999999999999995E-8</v>
      </c>
      <c r="K195" s="22">
        <v>0</v>
      </c>
      <c r="L195" s="22">
        <v>8.6000000000000007E-2</v>
      </c>
    </row>
    <row r="196" spans="1:12" x14ac:dyDescent="0.2">
      <c r="A196" s="1" t="s">
        <v>192</v>
      </c>
      <c r="B196" s="1" t="s">
        <v>195</v>
      </c>
      <c r="C196" s="1" t="s">
        <v>19</v>
      </c>
      <c r="D196" s="1" t="s">
        <v>20</v>
      </c>
      <c r="E196" s="2" t="s">
        <v>48</v>
      </c>
      <c r="F196" s="3">
        <v>-930000</v>
      </c>
      <c r="G196" s="3">
        <v>-828156.44700000004</v>
      </c>
      <c r="H196" s="4">
        <v>0.89049080319749407</v>
      </c>
      <c r="I196" s="21">
        <v>0</v>
      </c>
      <c r="J196" s="21">
        <v>9.9999999999999995E-8</v>
      </c>
      <c r="K196" s="22">
        <v>0</v>
      </c>
      <c r="L196" s="22">
        <v>8.2799999999999999E-2</v>
      </c>
    </row>
    <row r="197" spans="1:12" x14ac:dyDescent="0.2">
      <c r="A197" s="1" t="s">
        <v>192</v>
      </c>
      <c r="B197" s="1" t="s">
        <v>195</v>
      </c>
      <c r="C197" s="1" t="s">
        <v>19</v>
      </c>
      <c r="D197" s="1" t="s">
        <v>20</v>
      </c>
      <c r="E197" s="2" t="s">
        <v>49</v>
      </c>
      <c r="F197" s="3">
        <v>-961000</v>
      </c>
      <c r="G197" s="3">
        <v>-851436.59649999999</v>
      </c>
      <c r="H197" s="4">
        <v>0.88599021488150798</v>
      </c>
      <c r="I197" s="21">
        <v>0</v>
      </c>
      <c r="J197" s="21">
        <v>9.9999999999999995E-8</v>
      </c>
      <c r="K197" s="22">
        <v>0</v>
      </c>
      <c r="L197" s="22">
        <v>8.5100000000000009E-2</v>
      </c>
    </row>
    <row r="198" spans="1:12" x14ac:dyDescent="0.2">
      <c r="A198" s="1" t="s">
        <v>192</v>
      </c>
      <c r="B198" s="1" t="s">
        <v>195</v>
      </c>
      <c r="C198" s="1" t="s">
        <v>19</v>
      </c>
      <c r="D198" s="1" t="s">
        <v>20</v>
      </c>
      <c r="E198" s="2" t="s">
        <v>50</v>
      </c>
      <c r="F198" s="3">
        <v>-961000</v>
      </c>
      <c r="G198" s="3">
        <v>-846955.2709</v>
      </c>
      <c r="H198" s="4">
        <v>0.88132702482998504</v>
      </c>
      <c r="I198" s="21">
        <v>0</v>
      </c>
      <c r="J198" s="21">
        <v>9.9999999999999995E-8</v>
      </c>
      <c r="K198" s="22">
        <v>0</v>
      </c>
      <c r="L198" s="22">
        <v>8.4699999999999998E-2</v>
      </c>
    </row>
    <row r="199" spans="1:12" x14ac:dyDescent="0.2">
      <c r="A199" s="1" t="s">
        <v>192</v>
      </c>
      <c r="B199" s="1" t="s">
        <v>195</v>
      </c>
      <c r="C199" s="1" t="s">
        <v>19</v>
      </c>
      <c r="D199" s="1" t="s">
        <v>20</v>
      </c>
      <c r="E199" s="2" t="s">
        <v>51</v>
      </c>
      <c r="F199" s="3">
        <v>-899000</v>
      </c>
      <c r="G199" s="3">
        <v>-788113.27350000001</v>
      </c>
      <c r="H199" s="4">
        <v>0.87665547659841403</v>
      </c>
      <c r="I199" s="21">
        <v>0</v>
      </c>
      <c r="J199" s="21">
        <v>9.9999999999999995E-8</v>
      </c>
      <c r="K199" s="22">
        <v>0</v>
      </c>
      <c r="L199" s="22">
        <v>7.8800000000000009E-2</v>
      </c>
    </row>
    <row r="200" spans="1:12" x14ac:dyDescent="0.2">
      <c r="A200" s="1" t="s">
        <v>192</v>
      </c>
      <c r="B200" s="1" t="s">
        <v>195</v>
      </c>
      <c r="C200" s="1" t="s">
        <v>19</v>
      </c>
      <c r="D200" s="1" t="s">
        <v>20</v>
      </c>
      <c r="E200" s="2" t="s">
        <v>52</v>
      </c>
      <c r="F200" s="3">
        <v>-961000</v>
      </c>
      <c r="G200" s="3">
        <v>-838236.25569999998</v>
      </c>
      <c r="H200" s="4">
        <v>0.87225416826046398</v>
      </c>
      <c r="I200" s="21">
        <v>0</v>
      </c>
      <c r="J200" s="21">
        <v>9.9999999999999995E-8</v>
      </c>
      <c r="K200" s="22">
        <v>0</v>
      </c>
      <c r="L200" s="22">
        <v>8.3799999999999999E-2</v>
      </c>
    </row>
    <row r="201" spans="1:12" x14ac:dyDescent="0.2">
      <c r="A201" s="1" t="s">
        <v>192</v>
      </c>
      <c r="B201" s="1" t="s">
        <v>195</v>
      </c>
      <c r="C201" s="1" t="s">
        <v>19</v>
      </c>
      <c r="D201" s="1" t="s">
        <v>20</v>
      </c>
      <c r="E201" s="2" t="s">
        <v>53</v>
      </c>
      <c r="F201" s="3">
        <v>-930000</v>
      </c>
      <c r="G201" s="3">
        <v>-806860.15819999995</v>
      </c>
      <c r="H201" s="4">
        <v>0.86759156796776105</v>
      </c>
      <c r="I201" s="21">
        <v>0</v>
      </c>
      <c r="J201" s="21">
        <v>9.9999999999999995E-8</v>
      </c>
      <c r="K201" s="22">
        <v>0</v>
      </c>
      <c r="L201" s="22">
        <v>8.0700000000000008E-2</v>
      </c>
    </row>
    <row r="202" spans="1:12" x14ac:dyDescent="0.2">
      <c r="A202" s="1" t="s">
        <v>192</v>
      </c>
      <c r="B202" s="1" t="s">
        <v>195</v>
      </c>
      <c r="C202" s="1" t="s">
        <v>19</v>
      </c>
      <c r="D202" s="1" t="s">
        <v>20</v>
      </c>
      <c r="E202" s="2" t="s">
        <v>54</v>
      </c>
      <c r="F202" s="3">
        <v>-961000</v>
      </c>
      <c r="G202" s="3">
        <v>-829468.66319999995</v>
      </c>
      <c r="H202" s="4">
        <v>0.86313076290990198</v>
      </c>
      <c r="I202" s="21">
        <v>0</v>
      </c>
      <c r="J202" s="21">
        <v>9.9999999999999995E-8</v>
      </c>
      <c r="K202" s="22">
        <v>0</v>
      </c>
      <c r="L202" s="22">
        <v>8.2900000000000001E-2</v>
      </c>
    </row>
    <row r="203" spans="1:12" x14ac:dyDescent="0.2">
      <c r="A203" s="1" t="s">
        <v>192</v>
      </c>
      <c r="B203" s="1" t="s">
        <v>195</v>
      </c>
      <c r="C203" s="1" t="s">
        <v>19</v>
      </c>
      <c r="D203" s="1" t="s">
        <v>20</v>
      </c>
      <c r="E203" s="2" t="s">
        <v>55</v>
      </c>
      <c r="F203" s="3">
        <v>-930000</v>
      </c>
      <c r="G203" s="3">
        <v>-798402.49600000004</v>
      </c>
      <c r="H203" s="4">
        <v>0.85849730750945497</v>
      </c>
      <c r="I203" s="21">
        <v>0</v>
      </c>
      <c r="J203" s="21">
        <v>9.9999999999999995E-8</v>
      </c>
      <c r="K203" s="22">
        <v>0</v>
      </c>
      <c r="L203" s="22">
        <v>7.980000000000001E-2</v>
      </c>
    </row>
    <row r="204" spans="1:12" x14ac:dyDescent="0.2">
      <c r="A204" s="1" t="s">
        <v>192</v>
      </c>
      <c r="B204" s="1" t="s">
        <v>195</v>
      </c>
      <c r="C204" s="1" t="s">
        <v>19</v>
      </c>
      <c r="D204" s="1" t="s">
        <v>20</v>
      </c>
      <c r="E204" s="2" t="s">
        <v>56</v>
      </c>
      <c r="F204" s="3">
        <v>-961000</v>
      </c>
      <c r="G204" s="3">
        <v>-820719.74739999999</v>
      </c>
      <c r="H204" s="4">
        <v>0.85402679230174705</v>
      </c>
      <c r="I204" s="21">
        <v>0</v>
      </c>
      <c r="J204" s="21">
        <v>9.9999999999999995E-8</v>
      </c>
      <c r="K204" s="22">
        <v>0</v>
      </c>
      <c r="L204" s="22">
        <v>8.2100000000000006E-2</v>
      </c>
    </row>
    <row r="205" spans="1:12" x14ac:dyDescent="0.2">
      <c r="A205" s="1" t="s">
        <v>192</v>
      </c>
      <c r="B205" s="1" t="s">
        <v>195</v>
      </c>
      <c r="C205" s="1" t="s">
        <v>19</v>
      </c>
      <c r="D205" s="1" t="s">
        <v>20</v>
      </c>
      <c r="E205" s="2" t="s">
        <v>57</v>
      </c>
      <c r="F205" s="3">
        <v>-961000</v>
      </c>
      <c r="G205" s="3">
        <v>-816299.05759999994</v>
      </c>
      <c r="H205" s="4">
        <v>0.84942669884085409</v>
      </c>
      <c r="I205" s="21">
        <v>0</v>
      </c>
      <c r="J205" s="21">
        <v>9.9999999999999995E-8</v>
      </c>
      <c r="K205" s="22">
        <v>0</v>
      </c>
      <c r="L205" s="22">
        <v>8.1600000000000006E-2</v>
      </c>
    </row>
    <row r="206" spans="1:12" x14ac:dyDescent="0.2">
      <c r="A206" s="1" t="s">
        <v>192</v>
      </c>
      <c r="B206" s="1" t="s">
        <v>195</v>
      </c>
      <c r="C206" s="1" t="s">
        <v>19</v>
      </c>
      <c r="D206" s="1" t="s">
        <v>20</v>
      </c>
      <c r="E206" s="2" t="s">
        <v>58</v>
      </c>
      <c r="F206" s="3">
        <v>-930000</v>
      </c>
      <c r="G206" s="3">
        <v>-785671.08909999998</v>
      </c>
      <c r="H206" s="4">
        <v>0.84480762265301101</v>
      </c>
      <c r="I206" s="21">
        <v>0</v>
      </c>
      <c r="J206" s="21">
        <v>9.9999999999999995E-8</v>
      </c>
      <c r="K206" s="22">
        <v>0</v>
      </c>
      <c r="L206" s="22">
        <v>7.8600000000000003E-2</v>
      </c>
    </row>
    <row r="207" spans="1:12" x14ac:dyDescent="0.2">
      <c r="A207" s="1" t="s">
        <v>192</v>
      </c>
      <c r="B207" s="1" t="s">
        <v>195</v>
      </c>
      <c r="C207" s="1" t="s">
        <v>19</v>
      </c>
      <c r="D207" s="1" t="s">
        <v>20</v>
      </c>
      <c r="E207" s="2" t="s">
        <v>59</v>
      </c>
      <c r="F207" s="3">
        <v>-961000</v>
      </c>
      <c r="G207" s="3">
        <v>-807585.81889999995</v>
      </c>
      <c r="H207" s="4">
        <v>0.840359853218691</v>
      </c>
      <c r="I207" s="21">
        <v>0</v>
      </c>
      <c r="J207" s="21">
        <v>9.9999999999999995E-8</v>
      </c>
      <c r="K207" s="22">
        <v>0</v>
      </c>
      <c r="L207" s="22">
        <v>8.0800000000000011E-2</v>
      </c>
    </row>
    <row r="208" spans="1:12" x14ac:dyDescent="0.2">
      <c r="A208" s="1" t="s">
        <v>192</v>
      </c>
      <c r="B208" s="1" t="s">
        <v>195</v>
      </c>
      <c r="C208" s="1" t="s">
        <v>19</v>
      </c>
      <c r="D208" s="1" t="s">
        <v>20</v>
      </c>
      <c r="E208" s="2" t="s">
        <v>61</v>
      </c>
      <c r="F208" s="3">
        <v>-930000</v>
      </c>
      <c r="G208" s="3">
        <v>-777281.92119999998</v>
      </c>
      <c r="H208" s="4">
        <v>0.83578701204819295</v>
      </c>
      <c r="I208" s="21">
        <v>0</v>
      </c>
      <c r="J208" s="21">
        <v>9.9999999999999995E-8</v>
      </c>
      <c r="K208" s="22">
        <v>0</v>
      </c>
      <c r="L208" s="22">
        <v>7.7700000000000005E-2</v>
      </c>
    </row>
    <row r="209" spans="1:12" x14ac:dyDescent="0.2">
      <c r="A209" s="1" t="s">
        <v>192</v>
      </c>
      <c r="B209" s="1" t="s">
        <v>195</v>
      </c>
      <c r="C209" s="1" t="s">
        <v>19</v>
      </c>
      <c r="D209" s="1" t="s">
        <v>20</v>
      </c>
      <c r="E209" s="2" t="s">
        <v>62</v>
      </c>
      <c r="F209" s="3">
        <v>-961000</v>
      </c>
      <c r="G209" s="3">
        <v>-798925.69389999995</v>
      </c>
      <c r="H209" s="4">
        <v>0.83134827665990496</v>
      </c>
      <c r="I209" s="21">
        <v>0</v>
      </c>
      <c r="J209" s="21">
        <v>9.9999999999999995E-8</v>
      </c>
      <c r="K209" s="22">
        <v>0</v>
      </c>
      <c r="L209" s="22">
        <v>7.9899999999999999E-2</v>
      </c>
    </row>
    <row r="210" spans="1:12" x14ac:dyDescent="0.2">
      <c r="A210" s="1" t="s">
        <v>192</v>
      </c>
      <c r="B210" s="1" t="s">
        <v>195</v>
      </c>
      <c r="C210" s="1" t="s">
        <v>19</v>
      </c>
      <c r="D210" s="1" t="s">
        <v>20</v>
      </c>
      <c r="E210" s="2" t="s">
        <v>63</v>
      </c>
      <c r="F210" s="3">
        <v>-961000</v>
      </c>
      <c r="G210" s="3">
        <v>-794523.321</v>
      </c>
      <c r="H210" s="4">
        <v>0.82676724349971797</v>
      </c>
      <c r="I210" s="21">
        <v>0</v>
      </c>
      <c r="J210" s="21">
        <v>9.9999999999999995E-8</v>
      </c>
      <c r="K210" s="22">
        <v>0</v>
      </c>
      <c r="L210" s="22">
        <v>7.9500000000000001E-2</v>
      </c>
    </row>
    <row r="211" spans="1:12" x14ac:dyDescent="0.2">
      <c r="A211" s="1" t="s">
        <v>192</v>
      </c>
      <c r="B211" s="1" t="s">
        <v>195</v>
      </c>
      <c r="C211" s="1" t="s">
        <v>19</v>
      </c>
      <c r="D211" s="1" t="s">
        <v>20</v>
      </c>
      <c r="E211" s="2" t="s">
        <v>64</v>
      </c>
      <c r="F211" s="3">
        <v>-868000</v>
      </c>
      <c r="G211" s="3">
        <v>-713660.73690000002</v>
      </c>
      <c r="H211" s="4">
        <v>0.82218978904351403</v>
      </c>
      <c r="I211" s="21">
        <v>0</v>
      </c>
      <c r="J211" s="21">
        <v>9.9999999999999995E-8</v>
      </c>
      <c r="K211" s="22">
        <v>0</v>
      </c>
      <c r="L211" s="22">
        <v>7.1400000000000005E-2</v>
      </c>
    </row>
    <row r="212" spans="1:12" x14ac:dyDescent="0.2">
      <c r="A212" s="1" t="s">
        <v>192</v>
      </c>
      <c r="B212" s="1" t="s">
        <v>195</v>
      </c>
      <c r="C212" s="1" t="s">
        <v>19</v>
      </c>
      <c r="D212" s="1" t="s">
        <v>20</v>
      </c>
      <c r="E212" s="2" t="s">
        <v>65</v>
      </c>
      <c r="F212" s="3">
        <v>-961000</v>
      </c>
      <c r="G212" s="3">
        <v>-786141.80649999995</v>
      </c>
      <c r="H212" s="4">
        <v>0.81804558429576102</v>
      </c>
      <c r="I212" s="21">
        <v>0</v>
      </c>
      <c r="J212" s="21">
        <v>9.9999999999999995E-8</v>
      </c>
      <c r="K212" s="22">
        <v>0</v>
      </c>
      <c r="L212" s="22">
        <v>7.8600000000000003E-2</v>
      </c>
    </row>
    <row r="213" spans="1:12" x14ac:dyDescent="0.2">
      <c r="A213" s="1" t="s">
        <v>192</v>
      </c>
      <c r="B213" s="1" t="s">
        <v>195</v>
      </c>
      <c r="C213" s="1" t="s">
        <v>19</v>
      </c>
      <c r="D213" s="1" t="s">
        <v>20</v>
      </c>
      <c r="E213" s="2" t="s">
        <v>66</v>
      </c>
      <c r="F213" s="3">
        <v>-930000</v>
      </c>
      <c r="G213" s="3">
        <v>-756564.86490000004</v>
      </c>
      <c r="H213" s="4">
        <v>0.81351060738804393</v>
      </c>
      <c r="I213" s="21">
        <v>0</v>
      </c>
      <c r="J213" s="21">
        <v>9.9999999999999995E-8</v>
      </c>
      <c r="K213" s="22">
        <v>0</v>
      </c>
      <c r="L213" s="22">
        <v>7.5700000000000003E-2</v>
      </c>
    </row>
    <row r="214" spans="1:12" x14ac:dyDescent="0.2">
      <c r="A214" s="1" t="s">
        <v>192</v>
      </c>
      <c r="B214" s="1" t="s">
        <v>195</v>
      </c>
      <c r="C214" s="1" t="s">
        <v>19</v>
      </c>
      <c r="D214" s="1" t="s">
        <v>20</v>
      </c>
      <c r="E214" s="2" t="s">
        <v>67</v>
      </c>
      <c r="F214" s="3">
        <v>-961000</v>
      </c>
      <c r="G214" s="3">
        <v>-777612.78330000001</v>
      </c>
      <c r="H214" s="4">
        <v>0.80917043011898304</v>
      </c>
      <c r="I214" s="21">
        <v>0</v>
      </c>
      <c r="J214" s="21">
        <v>9.9999999999999995E-8</v>
      </c>
      <c r="K214" s="22">
        <v>0</v>
      </c>
      <c r="L214" s="22">
        <v>7.7800000000000008E-2</v>
      </c>
    </row>
    <row r="215" spans="1:12" x14ac:dyDescent="0.2">
      <c r="A215" s="1" t="s">
        <v>192</v>
      </c>
      <c r="B215" s="1" t="s">
        <v>195</v>
      </c>
      <c r="C215" s="1" t="s">
        <v>19</v>
      </c>
      <c r="D215" s="1" t="s">
        <v>20</v>
      </c>
      <c r="E215" s="2" t="s">
        <v>68</v>
      </c>
      <c r="F215" s="3">
        <v>-930000</v>
      </c>
      <c r="G215" s="3">
        <v>-748352.14410000003</v>
      </c>
      <c r="H215" s="4">
        <v>0.80467972489193196</v>
      </c>
      <c r="I215" s="21">
        <v>0</v>
      </c>
      <c r="J215" s="21">
        <v>9.9999999999999995E-8</v>
      </c>
      <c r="K215" s="22">
        <v>0</v>
      </c>
      <c r="L215" s="22">
        <v>7.4800000000000005E-2</v>
      </c>
    </row>
    <row r="216" spans="1:12" x14ac:dyDescent="0.2">
      <c r="A216" s="1" t="s">
        <v>192</v>
      </c>
      <c r="B216" s="1" t="s">
        <v>195</v>
      </c>
      <c r="C216" s="1" t="s">
        <v>19</v>
      </c>
      <c r="D216" s="1" t="s">
        <v>20</v>
      </c>
      <c r="E216" s="2" t="s">
        <v>69</v>
      </c>
      <c r="F216" s="3">
        <v>-961000</v>
      </c>
      <c r="G216" s="3">
        <v>-769202.74439999997</v>
      </c>
      <c r="H216" s="4">
        <v>0.80041908888875202</v>
      </c>
      <c r="I216" s="21">
        <v>0</v>
      </c>
      <c r="J216" s="21">
        <v>9.9999999999999995E-8</v>
      </c>
      <c r="K216" s="22">
        <v>0</v>
      </c>
      <c r="L216" s="22">
        <v>7.690000000000001E-2</v>
      </c>
    </row>
    <row r="217" spans="1:12" x14ac:dyDescent="0.2">
      <c r="A217" s="1" t="s">
        <v>192</v>
      </c>
      <c r="B217" s="1" t="s">
        <v>195</v>
      </c>
      <c r="C217" s="1" t="s">
        <v>19</v>
      </c>
      <c r="D217" s="1" t="s">
        <v>20</v>
      </c>
      <c r="E217" s="2" t="s">
        <v>70</v>
      </c>
      <c r="F217" s="3">
        <v>-961000</v>
      </c>
      <c r="G217" s="3">
        <v>-765060.88520000002</v>
      </c>
      <c r="H217" s="4">
        <v>0.79610914176727698</v>
      </c>
      <c r="I217" s="21">
        <v>0</v>
      </c>
      <c r="J217" s="21">
        <v>9.9999999999999995E-8</v>
      </c>
      <c r="K217" s="22">
        <v>0</v>
      </c>
      <c r="L217" s="22">
        <v>7.6499999999999999E-2</v>
      </c>
    </row>
    <row r="218" spans="1:12" x14ac:dyDescent="0.2">
      <c r="A218" s="1" t="s">
        <v>192</v>
      </c>
      <c r="B218" s="1" t="s">
        <v>195</v>
      </c>
      <c r="C218" s="1" t="s">
        <v>19</v>
      </c>
      <c r="D218" s="1" t="s">
        <v>20</v>
      </c>
      <c r="E218" s="2" t="s">
        <v>71</v>
      </c>
      <c r="F218" s="3">
        <v>-930000</v>
      </c>
      <c r="G218" s="3">
        <v>-736374.03520000004</v>
      </c>
      <c r="H218" s="4">
        <v>0.79180003782608899</v>
      </c>
      <c r="I218" s="21">
        <v>0</v>
      </c>
      <c r="J218" s="21">
        <v>9.9999999999999995E-8</v>
      </c>
      <c r="K218" s="22">
        <v>0</v>
      </c>
      <c r="L218" s="22">
        <v>7.3599999999999999E-2</v>
      </c>
    </row>
    <row r="219" spans="1:12" x14ac:dyDescent="0.2">
      <c r="A219" s="1" t="s">
        <v>192</v>
      </c>
      <c r="B219" s="1" t="s">
        <v>195</v>
      </c>
      <c r="C219" s="1" t="s">
        <v>19</v>
      </c>
      <c r="D219" s="1" t="s">
        <v>20</v>
      </c>
      <c r="E219" s="2" t="s">
        <v>72</v>
      </c>
      <c r="F219" s="3">
        <v>-961000</v>
      </c>
      <c r="G219" s="3">
        <v>-756913.35930000001</v>
      </c>
      <c r="H219" s="4">
        <v>0.78763096703444502</v>
      </c>
      <c r="I219" s="21">
        <v>0</v>
      </c>
      <c r="J219" s="21">
        <v>9.9999999999999995E-8</v>
      </c>
      <c r="K219" s="22">
        <v>0</v>
      </c>
      <c r="L219" s="22">
        <v>7.5700000000000003E-2</v>
      </c>
    </row>
    <row r="220" spans="1:12" x14ac:dyDescent="0.2">
      <c r="A220" s="1" t="s">
        <v>192</v>
      </c>
      <c r="B220" s="1" t="s">
        <v>195</v>
      </c>
      <c r="C220" s="1" t="s">
        <v>19</v>
      </c>
      <c r="D220" s="1" t="s">
        <v>20</v>
      </c>
      <c r="E220" s="2" t="s">
        <v>73</v>
      </c>
      <c r="F220" s="3">
        <v>-930000</v>
      </c>
      <c r="G220" s="3">
        <v>-728491.52879999997</v>
      </c>
      <c r="H220" s="4">
        <v>0.78332422448696992</v>
      </c>
      <c r="I220" s="21">
        <v>0</v>
      </c>
      <c r="J220" s="21">
        <v>9.9999999999999995E-8</v>
      </c>
      <c r="K220" s="22">
        <v>0</v>
      </c>
      <c r="L220" s="22">
        <v>7.2800000000000004E-2</v>
      </c>
    </row>
    <row r="221" spans="1:12" x14ac:dyDescent="0.2">
      <c r="A221" s="1" t="s">
        <v>192</v>
      </c>
      <c r="B221" s="1" t="s">
        <v>195</v>
      </c>
      <c r="C221" s="1" t="s">
        <v>19</v>
      </c>
      <c r="D221" s="1" t="s">
        <v>20</v>
      </c>
      <c r="E221" s="2" t="s">
        <v>74</v>
      </c>
      <c r="F221" s="3">
        <v>-961000</v>
      </c>
      <c r="G221" s="3">
        <v>-748770.72880000004</v>
      </c>
      <c r="H221" s="4">
        <v>0.77915788637374295</v>
      </c>
      <c r="I221" s="21">
        <v>0</v>
      </c>
      <c r="J221" s="21">
        <v>9.9999999999999995E-8</v>
      </c>
      <c r="K221" s="22">
        <v>0</v>
      </c>
      <c r="L221" s="22">
        <v>7.4900000000000008E-2</v>
      </c>
    </row>
    <row r="222" spans="1:12" x14ac:dyDescent="0.2">
      <c r="A222" s="1" t="s">
        <v>192</v>
      </c>
      <c r="B222" s="1" t="s">
        <v>195</v>
      </c>
      <c r="C222" s="1" t="s">
        <v>19</v>
      </c>
      <c r="D222" s="1" t="s">
        <v>20</v>
      </c>
      <c r="E222" s="2" t="s">
        <v>75</v>
      </c>
      <c r="F222" s="3">
        <v>-961000</v>
      </c>
      <c r="G222" s="3">
        <v>-744635.10450000002</v>
      </c>
      <c r="H222" s="4">
        <v>0.77485442714652308</v>
      </c>
      <c r="I222" s="21">
        <v>0</v>
      </c>
      <c r="J222" s="21">
        <v>9.9999999999999995E-8</v>
      </c>
      <c r="K222" s="22">
        <v>0</v>
      </c>
      <c r="L222" s="22">
        <v>7.4499999999999997E-2</v>
      </c>
    </row>
    <row r="223" spans="1:12" x14ac:dyDescent="0.2">
      <c r="A223" s="1" t="s">
        <v>192</v>
      </c>
      <c r="B223" s="1" t="s">
        <v>195</v>
      </c>
      <c r="C223" s="1" t="s">
        <v>19</v>
      </c>
      <c r="D223" s="1" t="s">
        <v>20</v>
      </c>
      <c r="E223" s="2" t="s">
        <v>76</v>
      </c>
      <c r="F223" s="3">
        <v>-868000</v>
      </c>
      <c r="G223" s="3">
        <v>-668839.99199999997</v>
      </c>
      <c r="H223" s="4">
        <v>0.77055298617205004</v>
      </c>
      <c r="I223" s="21">
        <v>0</v>
      </c>
      <c r="J223" s="21">
        <v>9.9999999999999995E-8</v>
      </c>
      <c r="K223" s="22">
        <v>0</v>
      </c>
      <c r="L223" s="22">
        <v>6.6900000000000001E-2</v>
      </c>
    </row>
    <row r="224" spans="1:12" x14ac:dyDescent="0.2">
      <c r="A224" s="1" t="s">
        <v>192</v>
      </c>
      <c r="B224" s="1" t="s">
        <v>195</v>
      </c>
      <c r="C224" s="1" t="s">
        <v>19</v>
      </c>
      <c r="D224" s="1" t="s">
        <v>20</v>
      </c>
      <c r="E224" s="2" t="s">
        <v>77</v>
      </c>
      <c r="F224" s="3">
        <v>-961000</v>
      </c>
      <c r="G224" s="3">
        <v>-736769.62280000001</v>
      </c>
      <c r="H224" s="4">
        <v>0.76666974279112399</v>
      </c>
      <c r="I224" s="21">
        <v>0</v>
      </c>
      <c r="J224" s="21">
        <v>9.9999999999999995E-8</v>
      </c>
      <c r="K224" s="22">
        <v>0</v>
      </c>
      <c r="L224" s="22">
        <v>7.3700000000000002E-2</v>
      </c>
    </row>
    <row r="225" spans="1:12" x14ac:dyDescent="0.2">
      <c r="A225" s="1" t="s">
        <v>192</v>
      </c>
      <c r="B225" s="1" t="s">
        <v>195</v>
      </c>
      <c r="C225" s="1" t="s">
        <v>19</v>
      </c>
      <c r="D225" s="1" t="s">
        <v>20</v>
      </c>
      <c r="E225" s="2" t="s">
        <v>78</v>
      </c>
      <c r="F225" s="3">
        <v>-930000</v>
      </c>
      <c r="G225" s="3">
        <v>-709006.69209999999</v>
      </c>
      <c r="H225" s="4">
        <v>0.762372787249462</v>
      </c>
      <c r="I225" s="21">
        <v>0</v>
      </c>
      <c r="J225" s="21">
        <v>9.9999999999999995E-8</v>
      </c>
      <c r="K225" s="22">
        <v>0</v>
      </c>
      <c r="L225" s="22">
        <v>7.0900000000000005E-2</v>
      </c>
    </row>
    <row r="226" spans="1:12" x14ac:dyDescent="0.2">
      <c r="A226" s="1" t="s">
        <v>192</v>
      </c>
      <c r="B226" s="1" t="s">
        <v>195</v>
      </c>
      <c r="C226" s="1" t="s">
        <v>19</v>
      </c>
      <c r="D226" s="1" t="s">
        <v>20</v>
      </c>
      <c r="E226" s="2" t="s">
        <v>79</v>
      </c>
      <c r="F226" s="3">
        <v>-961000</v>
      </c>
      <c r="G226" s="3">
        <v>-728646.54110000003</v>
      </c>
      <c r="H226" s="4">
        <v>0.758217004289505</v>
      </c>
      <c r="I226" s="21">
        <v>0</v>
      </c>
      <c r="J226" s="21">
        <v>9.9999999999999995E-8</v>
      </c>
      <c r="K226" s="22">
        <v>0</v>
      </c>
      <c r="L226" s="22">
        <v>7.2900000000000006E-2</v>
      </c>
    </row>
    <row r="227" spans="1:12" x14ac:dyDescent="0.2">
      <c r="A227" s="1" t="s">
        <v>192</v>
      </c>
      <c r="B227" s="1" t="s">
        <v>195</v>
      </c>
      <c r="C227" s="1" t="s">
        <v>19</v>
      </c>
      <c r="D227" s="1" t="s">
        <v>20</v>
      </c>
      <c r="E227" s="2" t="s">
        <v>80</v>
      </c>
      <c r="F227" s="3">
        <v>-930000</v>
      </c>
      <c r="G227" s="3">
        <v>-701150.77520000003</v>
      </c>
      <c r="H227" s="4">
        <v>0.75392556476158101</v>
      </c>
      <c r="I227" s="21">
        <v>0</v>
      </c>
      <c r="J227" s="21">
        <v>9.9999999999999995E-8</v>
      </c>
      <c r="K227" s="22">
        <v>0</v>
      </c>
      <c r="L227" s="22">
        <v>7.010000000000001E-2</v>
      </c>
    </row>
    <row r="228" spans="1:12" x14ac:dyDescent="0.2">
      <c r="A228" s="1" t="s">
        <v>192</v>
      </c>
      <c r="B228" s="1" t="s">
        <v>195</v>
      </c>
      <c r="C228" s="1" t="s">
        <v>19</v>
      </c>
      <c r="D228" s="1" t="s">
        <v>20</v>
      </c>
      <c r="E228" s="2" t="s">
        <v>81</v>
      </c>
      <c r="F228" s="3">
        <v>-961000</v>
      </c>
      <c r="G228" s="3">
        <v>-720534.3014</v>
      </c>
      <c r="H228" s="4">
        <v>0.749775547784723</v>
      </c>
      <c r="I228" s="21">
        <v>0</v>
      </c>
      <c r="J228" s="21">
        <v>9.9999999999999995E-8</v>
      </c>
      <c r="K228" s="22">
        <v>0</v>
      </c>
      <c r="L228" s="22">
        <v>7.2099999999999997E-2</v>
      </c>
    </row>
    <row r="229" spans="1:12" x14ac:dyDescent="0.2">
      <c r="A229" s="1" t="s">
        <v>192</v>
      </c>
      <c r="B229" s="1" t="s">
        <v>195</v>
      </c>
      <c r="C229" s="1" t="s">
        <v>19</v>
      </c>
      <c r="D229" s="1" t="s">
        <v>20</v>
      </c>
      <c r="E229" s="2" t="s">
        <v>82</v>
      </c>
      <c r="F229" s="3">
        <v>-961000</v>
      </c>
      <c r="G229" s="3">
        <v>-716599.17630000005</v>
      </c>
      <c r="H229" s="4">
        <v>0.74568072460440393</v>
      </c>
      <c r="I229" s="21">
        <v>0</v>
      </c>
      <c r="J229" s="21">
        <v>9.9999999999999995E-8</v>
      </c>
      <c r="K229" s="22">
        <v>0</v>
      </c>
      <c r="L229" s="22">
        <v>7.17E-2</v>
      </c>
    </row>
    <row r="230" spans="1:12" x14ac:dyDescent="0.2">
      <c r="A230" s="1" t="s">
        <v>192</v>
      </c>
      <c r="B230" s="1" t="s">
        <v>195</v>
      </c>
      <c r="C230" s="1" t="s">
        <v>19</v>
      </c>
      <c r="D230" s="1" t="s">
        <v>20</v>
      </c>
      <c r="E230" s="2" t="s">
        <v>83</v>
      </c>
      <c r="F230" s="3">
        <v>-930000</v>
      </c>
      <c r="G230" s="3">
        <v>-689694.41509999998</v>
      </c>
      <c r="H230" s="4">
        <v>0.74160689795585</v>
      </c>
      <c r="I230" s="21">
        <v>0</v>
      </c>
      <c r="J230" s="21">
        <v>9.9999999999999995E-8</v>
      </c>
      <c r="K230" s="22">
        <v>0</v>
      </c>
      <c r="L230" s="22">
        <v>6.9000000000000006E-2</v>
      </c>
    </row>
    <row r="231" spans="1:12" x14ac:dyDescent="0.2">
      <c r="A231" s="1" t="s">
        <v>192</v>
      </c>
      <c r="B231" s="1" t="s">
        <v>195</v>
      </c>
      <c r="C231" s="1" t="s">
        <v>19</v>
      </c>
      <c r="D231" s="1" t="s">
        <v>20</v>
      </c>
      <c r="E231" s="2" t="s">
        <v>84</v>
      </c>
      <c r="F231" s="3">
        <v>-961000</v>
      </c>
      <c r="G231" s="3">
        <v>-708903.01379999996</v>
      </c>
      <c r="H231" s="4">
        <v>0.73767223083864408</v>
      </c>
      <c r="I231" s="21">
        <v>0</v>
      </c>
      <c r="J231" s="21">
        <v>9.9999999999999995E-8</v>
      </c>
      <c r="K231" s="22">
        <v>0</v>
      </c>
      <c r="L231" s="22">
        <v>7.0900000000000005E-2</v>
      </c>
    </row>
    <row r="232" spans="1:12" x14ac:dyDescent="0.2">
      <c r="A232" s="1" t="s">
        <v>192</v>
      </c>
      <c r="B232" s="1" t="s">
        <v>195</v>
      </c>
      <c r="C232" s="1" t="s">
        <v>19</v>
      </c>
      <c r="D232" s="1" t="s">
        <v>20</v>
      </c>
      <c r="E232" s="2" t="s">
        <v>85</v>
      </c>
      <c r="F232" s="3">
        <v>-930000</v>
      </c>
      <c r="G232" s="3">
        <v>-682261.50450000004</v>
      </c>
      <c r="H232" s="4">
        <v>0.73361452096653501</v>
      </c>
      <c r="I232" s="21">
        <v>0</v>
      </c>
      <c r="J232" s="21">
        <v>9.9999999999999995E-8</v>
      </c>
      <c r="K232" s="22">
        <v>0</v>
      </c>
      <c r="L232" s="22">
        <v>6.8199999999999997E-2</v>
      </c>
    </row>
    <row r="233" spans="1:12" x14ac:dyDescent="0.2">
      <c r="A233" s="1" t="s">
        <v>192</v>
      </c>
      <c r="B233" s="1" t="s">
        <v>195</v>
      </c>
      <c r="C233" s="1" t="s">
        <v>19</v>
      </c>
      <c r="D233" s="1" t="s">
        <v>20</v>
      </c>
      <c r="E233" s="2" t="s">
        <v>86</v>
      </c>
      <c r="F233" s="3">
        <v>-961000</v>
      </c>
      <c r="G233" s="3">
        <v>-701237.52850000001</v>
      </c>
      <c r="H233" s="4">
        <v>0.72969565925755908</v>
      </c>
      <c r="I233" s="21">
        <v>0</v>
      </c>
      <c r="J233" s="21">
        <v>9.9999999999999995E-8</v>
      </c>
      <c r="K233" s="22">
        <v>0</v>
      </c>
      <c r="L233" s="22">
        <v>7.010000000000001E-2</v>
      </c>
    </row>
    <row r="234" spans="1:12" x14ac:dyDescent="0.2">
      <c r="A234" s="1" t="s">
        <v>192</v>
      </c>
      <c r="B234" s="1" t="s">
        <v>195</v>
      </c>
      <c r="C234" s="1" t="s">
        <v>19</v>
      </c>
      <c r="D234" s="1" t="s">
        <v>20</v>
      </c>
      <c r="E234" s="2" t="s">
        <v>87</v>
      </c>
      <c r="F234" s="3">
        <v>-961000</v>
      </c>
      <c r="G234" s="3">
        <v>-697353.96970000002</v>
      </c>
      <c r="H234" s="4">
        <v>0.72565449499843904</v>
      </c>
      <c r="I234" s="21">
        <v>0</v>
      </c>
      <c r="J234" s="21">
        <v>9.9999999999999995E-8</v>
      </c>
      <c r="K234" s="22">
        <v>0</v>
      </c>
      <c r="L234" s="22">
        <v>6.9699999999999998E-2</v>
      </c>
    </row>
    <row r="235" spans="1:12" x14ac:dyDescent="0.2">
      <c r="A235" s="1" t="s">
        <v>192</v>
      </c>
      <c r="B235" s="1" t="s">
        <v>195</v>
      </c>
      <c r="C235" s="1" t="s">
        <v>19</v>
      </c>
      <c r="D235" s="1" t="s">
        <v>20</v>
      </c>
      <c r="E235" s="2" t="s">
        <v>88</v>
      </c>
      <c r="F235" s="3">
        <v>-868000</v>
      </c>
      <c r="G235" s="3">
        <v>-626367.80989999999</v>
      </c>
      <c r="H235" s="4">
        <v>0.72162190080129995</v>
      </c>
      <c r="I235" s="21">
        <v>0</v>
      </c>
      <c r="J235" s="21">
        <v>9.9999999999999995E-8</v>
      </c>
      <c r="K235" s="22">
        <v>0</v>
      </c>
      <c r="L235" s="22">
        <v>6.2600000000000003E-2</v>
      </c>
    </row>
    <row r="236" spans="1:12" x14ac:dyDescent="0.2">
      <c r="A236" s="1" t="s">
        <v>192</v>
      </c>
      <c r="B236" s="1" t="s">
        <v>195</v>
      </c>
      <c r="C236" s="1" t="s">
        <v>19</v>
      </c>
      <c r="D236" s="1" t="s">
        <v>20</v>
      </c>
      <c r="E236" s="2" t="s">
        <v>89</v>
      </c>
      <c r="F236" s="3">
        <v>-961000</v>
      </c>
      <c r="G236" s="3">
        <v>-689985.51969999995</v>
      </c>
      <c r="H236" s="4">
        <v>0.71798701321153902</v>
      </c>
      <c r="I236" s="21">
        <v>0</v>
      </c>
      <c r="J236" s="21">
        <v>9.9999999999999995E-8</v>
      </c>
      <c r="K236" s="22">
        <v>0</v>
      </c>
      <c r="L236" s="22">
        <v>6.9000000000000006E-2</v>
      </c>
    </row>
    <row r="237" spans="1:12" x14ac:dyDescent="0.2">
      <c r="A237" s="1" t="s">
        <v>192</v>
      </c>
      <c r="B237" s="1" t="s">
        <v>195</v>
      </c>
      <c r="C237" s="1" t="s">
        <v>19</v>
      </c>
      <c r="D237" s="1" t="s">
        <v>20</v>
      </c>
      <c r="E237" s="2" t="s">
        <v>90</v>
      </c>
      <c r="F237" s="3">
        <v>-930000</v>
      </c>
      <c r="G237" s="3">
        <v>-663993.05390000006</v>
      </c>
      <c r="H237" s="4">
        <v>0.71397102572809801</v>
      </c>
      <c r="I237" s="21">
        <v>0</v>
      </c>
      <c r="J237" s="21">
        <v>9.9999999999999995E-8</v>
      </c>
      <c r="K237" s="22">
        <v>0</v>
      </c>
      <c r="L237" s="22">
        <v>6.6400000000000001E-2</v>
      </c>
    </row>
    <row r="238" spans="1:12" x14ac:dyDescent="0.2">
      <c r="A238" s="1" t="s">
        <v>192</v>
      </c>
      <c r="B238" s="1" t="s">
        <v>195</v>
      </c>
      <c r="C238" s="1" t="s">
        <v>19</v>
      </c>
      <c r="D238" s="1" t="s">
        <v>20</v>
      </c>
      <c r="E238" s="2" t="s">
        <v>91</v>
      </c>
      <c r="F238" s="3">
        <v>-961000</v>
      </c>
      <c r="G238" s="3">
        <v>-682399.41059999994</v>
      </c>
      <c r="H238" s="4">
        <v>0.71009303910506205</v>
      </c>
      <c r="I238" s="21">
        <v>0</v>
      </c>
      <c r="J238" s="21">
        <v>9.9999999999999995E-8</v>
      </c>
      <c r="K238" s="22">
        <v>0</v>
      </c>
      <c r="L238" s="22">
        <v>6.8199999999999997E-2</v>
      </c>
    </row>
    <row r="239" spans="1:12" x14ac:dyDescent="0.2">
      <c r="A239" s="1" t="s">
        <v>192</v>
      </c>
      <c r="B239" s="1" t="s">
        <v>195</v>
      </c>
      <c r="C239" s="1" t="s">
        <v>19</v>
      </c>
      <c r="D239" s="1" t="s">
        <v>20</v>
      </c>
      <c r="E239" s="2" t="s">
        <v>92</v>
      </c>
      <c r="F239" s="3">
        <v>-930000</v>
      </c>
      <c r="G239" s="3">
        <v>-656667.99879999994</v>
      </c>
      <c r="H239" s="4">
        <v>0.70609462235148601</v>
      </c>
      <c r="I239" s="21">
        <v>0</v>
      </c>
      <c r="J239" s="21">
        <v>9.9999999999999995E-8</v>
      </c>
      <c r="K239" s="22">
        <v>0</v>
      </c>
      <c r="L239" s="22">
        <v>6.5700000000000008E-2</v>
      </c>
    </row>
    <row r="240" spans="1:12" x14ac:dyDescent="0.2">
      <c r="A240" s="1" t="s">
        <v>192</v>
      </c>
      <c r="B240" s="1" t="s">
        <v>195</v>
      </c>
      <c r="C240" s="1" t="s">
        <v>19</v>
      </c>
      <c r="D240" s="1" t="s">
        <v>20</v>
      </c>
      <c r="E240" s="2" t="s">
        <v>93</v>
      </c>
      <c r="F240" s="3">
        <v>-961000</v>
      </c>
      <c r="G240" s="3">
        <v>-674846.71440000006</v>
      </c>
      <c r="H240" s="4">
        <v>0.70223383392320005</v>
      </c>
      <c r="I240" s="21">
        <v>0</v>
      </c>
      <c r="J240" s="21">
        <v>9.9999999999999995E-8</v>
      </c>
      <c r="K240" s="22">
        <v>0</v>
      </c>
      <c r="L240" s="22">
        <v>6.7500000000000004E-2</v>
      </c>
    </row>
    <row r="241" spans="1:12" x14ac:dyDescent="0.2">
      <c r="A241" s="1" t="s">
        <v>192</v>
      </c>
      <c r="B241" s="1" t="s">
        <v>195</v>
      </c>
      <c r="C241" s="1" t="s">
        <v>19</v>
      </c>
      <c r="D241" s="1" t="s">
        <v>20</v>
      </c>
      <c r="E241" s="2" t="s">
        <v>94</v>
      </c>
      <c r="F241" s="3">
        <v>-961000</v>
      </c>
      <c r="G241" s="3">
        <v>-671021.50509999995</v>
      </c>
      <c r="H241" s="4">
        <v>0.69825338723005703</v>
      </c>
      <c r="I241" s="21">
        <v>0</v>
      </c>
      <c r="J241" s="21">
        <v>9.9999999999999995E-8</v>
      </c>
      <c r="K241" s="22">
        <v>0</v>
      </c>
      <c r="L241" s="22">
        <v>6.7100000000000007E-2</v>
      </c>
    </row>
    <row r="242" spans="1:12" x14ac:dyDescent="0.2">
      <c r="A242" s="1" t="s">
        <v>192</v>
      </c>
      <c r="B242" s="1" t="s">
        <v>195</v>
      </c>
      <c r="C242" s="1" t="s">
        <v>19</v>
      </c>
      <c r="D242" s="1" t="s">
        <v>20</v>
      </c>
      <c r="E242" s="2" t="s">
        <v>95</v>
      </c>
      <c r="F242" s="3">
        <v>-930000</v>
      </c>
      <c r="G242" s="3">
        <v>-645682.46750000003</v>
      </c>
      <c r="H242" s="4">
        <v>0.69428222316092603</v>
      </c>
      <c r="I242" s="21">
        <v>0</v>
      </c>
      <c r="J242" s="21">
        <v>9.9999999999999995E-8</v>
      </c>
      <c r="K242" s="22">
        <v>0</v>
      </c>
      <c r="L242" s="22">
        <v>6.4600000000000005E-2</v>
      </c>
    </row>
    <row r="243" spans="1:12" x14ac:dyDescent="0.2">
      <c r="A243" s="1" t="s">
        <v>192</v>
      </c>
      <c r="B243" s="1" t="s">
        <v>195</v>
      </c>
      <c r="C243" s="1" t="s">
        <v>19</v>
      </c>
      <c r="D243" s="1" t="s">
        <v>20</v>
      </c>
      <c r="E243" s="2" t="s">
        <v>96</v>
      </c>
      <c r="F243" s="3">
        <v>-961000</v>
      </c>
      <c r="G243" s="3">
        <v>-663520.61780000001</v>
      </c>
      <c r="H243" s="4">
        <v>0.69044809346487102</v>
      </c>
      <c r="I243" s="21">
        <v>0</v>
      </c>
      <c r="J243" s="21">
        <v>9.9999999999999995E-8</v>
      </c>
      <c r="K243" s="22">
        <v>0</v>
      </c>
      <c r="L243" s="22">
        <v>6.6400000000000001E-2</v>
      </c>
    </row>
    <row r="244" spans="1:12" x14ac:dyDescent="0.2">
      <c r="A244" s="1" t="s">
        <v>192</v>
      </c>
      <c r="B244" s="1" t="s">
        <v>195</v>
      </c>
      <c r="C244" s="1" t="s">
        <v>19</v>
      </c>
      <c r="D244" s="1" t="s">
        <v>20</v>
      </c>
      <c r="E244" s="2" t="s">
        <v>97</v>
      </c>
      <c r="F244" s="3">
        <v>-930000</v>
      </c>
      <c r="G244" s="3">
        <v>-638440.80160000001</v>
      </c>
      <c r="H244" s="4">
        <v>0.68649548555528206</v>
      </c>
      <c r="I244" s="21">
        <v>0</v>
      </c>
      <c r="J244" s="21">
        <v>9.9999999999999995E-8</v>
      </c>
      <c r="K244" s="22">
        <v>0</v>
      </c>
      <c r="L244" s="22">
        <v>6.3800000000000009E-2</v>
      </c>
    </row>
    <row r="245" spans="1:12" x14ac:dyDescent="0.2">
      <c r="A245" s="1" t="s">
        <v>192</v>
      </c>
      <c r="B245" s="1" t="s">
        <v>195</v>
      </c>
      <c r="C245" s="1" t="s">
        <v>19</v>
      </c>
      <c r="D245" s="1" t="s">
        <v>20</v>
      </c>
      <c r="E245" s="2" t="s">
        <v>98</v>
      </c>
      <c r="F245" s="3">
        <v>-961000</v>
      </c>
      <c r="G245" s="3">
        <v>-656054.99690000003</v>
      </c>
      <c r="H245" s="4">
        <v>0.68267949731287902</v>
      </c>
      <c r="I245" s="21">
        <v>0</v>
      </c>
      <c r="J245" s="21">
        <v>9.9999999999999995E-8</v>
      </c>
      <c r="K245" s="22">
        <v>0</v>
      </c>
      <c r="L245" s="22">
        <v>6.5600000000000006E-2</v>
      </c>
    </row>
    <row r="246" spans="1:12" x14ac:dyDescent="0.2">
      <c r="A246" s="1" t="s">
        <v>192</v>
      </c>
      <c r="B246" s="1" t="s">
        <v>195</v>
      </c>
      <c r="C246" s="1" t="s">
        <v>19</v>
      </c>
      <c r="D246" s="1" t="s">
        <v>20</v>
      </c>
      <c r="E246" s="2" t="s">
        <v>99</v>
      </c>
      <c r="F246" s="3">
        <v>-961000</v>
      </c>
      <c r="G246" s="3">
        <v>-652274.73629999999</v>
      </c>
      <c r="H246" s="4">
        <v>0.67874582342454703</v>
      </c>
      <c r="I246" s="21">
        <v>0</v>
      </c>
      <c r="J246" s="21">
        <v>9.9999999999999995E-8</v>
      </c>
      <c r="K246" s="22">
        <v>0</v>
      </c>
      <c r="L246" s="22">
        <v>6.5200000000000008E-2</v>
      </c>
    </row>
    <row r="247" spans="1:12" x14ac:dyDescent="0.2">
      <c r="A247" s="1" t="s">
        <v>192</v>
      </c>
      <c r="B247" s="1" t="s">
        <v>195</v>
      </c>
      <c r="C247" s="1" t="s">
        <v>19</v>
      </c>
      <c r="D247" s="1" t="s">
        <v>20</v>
      </c>
      <c r="E247" s="2" t="s">
        <v>100</v>
      </c>
      <c r="F247" s="3">
        <v>-899000</v>
      </c>
      <c r="G247" s="3">
        <v>-606664.90049999999</v>
      </c>
      <c r="H247" s="4">
        <v>0.67482191380116507</v>
      </c>
      <c r="I247" s="21">
        <v>0</v>
      </c>
      <c r="J247" s="21">
        <v>9.9999999999999995E-8</v>
      </c>
      <c r="K247" s="22">
        <v>0</v>
      </c>
      <c r="L247" s="22">
        <v>6.0700000000000004E-2</v>
      </c>
    </row>
    <row r="248" spans="1:12" x14ac:dyDescent="0.2">
      <c r="A248" s="1" t="s">
        <v>192</v>
      </c>
      <c r="B248" s="1" t="s">
        <v>195</v>
      </c>
      <c r="C248" s="1" t="s">
        <v>19</v>
      </c>
      <c r="D248" s="1" t="s">
        <v>20</v>
      </c>
      <c r="E248" s="2" t="s">
        <v>101</v>
      </c>
      <c r="F248" s="3">
        <v>-961000</v>
      </c>
      <c r="G248" s="3">
        <v>-644984.83959999995</v>
      </c>
      <c r="H248" s="4">
        <v>0.67116008279435002</v>
      </c>
      <c r="I248" s="21">
        <v>0</v>
      </c>
      <c r="J248" s="21">
        <v>9.9999999999999995E-8</v>
      </c>
      <c r="K248" s="22">
        <v>0</v>
      </c>
      <c r="L248" s="22">
        <v>6.4500000000000002E-2</v>
      </c>
    </row>
    <row r="249" spans="1:12" x14ac:dyDescent="0.2">
      <c r="A249" s="1" t="s">
        <v>192</v>
      </c>
      <c r="B249" s="1" t="s">
        <v>195</v>
      </c>
      <c r="C249" s="1" t="s">
        <v>19</v>
      </c>
      <c r="D249" s="1" t="s">
        <v>20</v>
      </c>
      <c r="E249" s="2" t="s">
        <v>102</v>
      </c>
      <c r="F249" s="3">
        <v>-930000</v>
      </c>
      <c r="G249" s="3">
        <v>-620547.46479999996</v>
      </c>
      <c r="H249" s="4">
        <v>0.66725533847226504</v>
      </c>
      <c r="I249" s="21">
        <v>0</v>
      </c>
      <c r="J249" s="21">
        <v>9.9999999999999995E-8</v>
      </c>
      <c r="K249" s="22">
        <v>0</v>
      </c>
      <c r="L249" s="22">
        <v>6.2100000000000002E-2</v>
      </c>
    </row>
    <row r="250" spans="1:12" x14ac:dyDescent="0.2">
      <c r="A250" s="1" t="s">
        <v>192</v>
      </c>
      <c r="B250" s="1" t="s">
        <v>195</v>
      </c>
      <c r="C250" s="1" t="s">
        <v>19</v>
      </c>
      <c r="D250" s="1" t="s">
        <v>20</v>
      </c>
      <c r="E250" s="2" t="s">
        <v>103</v>
      </c>
      <c r="F250" s="3">
        <v>-961000</v>
      </c>
      <c r="G250" s="3">
        <v>-637610.15170000005</v>
      </c>
      <c r="H250" s="4">
        <v>0.66348610994389601</v>
      </c>
      <c r="I250" s="21">
        <v>0</v>
      </c>
      <c r="J250" s="21">
        <v>9.9999999999999995E-8</v>
      </c>
      <c r="K250" s="22">
        <v>0</v>
      </c>
      <c r="L250" s="22">
        <v>6.3800000000000009E-2</v>
      </c>
    </row>
    <row r="251" spans="1:12" x14ac:dyDescent="0.2">
      <c r="A251" s="1" t="s">
        <v>192</v>
      </c>
      <c r="B251" s="1" t="s">
        <v>195</v>
      </c>
      <c r="C251" s="1" t="s">
        <v>19</v>
      </c>
      <c r="D251" s="1" t="s">
        <v>20</v>
      </c>
      <c r="E251" s="2" t="s">
        <v>104</v>
      </c>
      <c r="F251" s="3">
        <v>-930000</v>
      </c>
      <c r="G251" s="3">
        <v>-613429.11959999998</v>
      </c>
      <c r="H251" s="4">
        <v>0.65960120382506704</v>
      </c>
      <c r="I251" s="21">
        <v>0</v>
      </c>
      <c r="J251" s="21">
        <v>9.9999999999999995E-8</v>
      </c>
      <c r="K251" s="22">
        <v>0</v>
      </c>
      <c r="L251" s="22">
        <v>6.13E-2</v>
      </c>
    </row>
    <row r="252" spans="1:12" x14ac:dyDescent="0.2">
      <c r="A252" s="1" t="s">
        <v>192</v>
      </c>
      <c r="B252" s="1" t="s">
        <v>195</v>
      </c>
      <c r="C252" s="1" t="s">
        <v>19</v>
      </c>
      <c r="D252" s="1" t="s">
        <v>20</v>
      </c>
      <c r="E252" s="2" t="s">
        <v>105</v>
      </c>
      <c r="F252" s="3">
        <v>-961000</v>
      </c>
      <c r="G252" s="3">
        <v>-630273.14049999998</v>
      </c>
      <c r="H252" s="4">
        <v>0.65585134291598302</v>
      </c>
      <c r="I252" s="21">
        <v>0</v>
      </c>
      <c r="J252" s="21">
        <v>9.9999999999999995E-8</v>
      </c>
      <c r="K252" s="22">
        <v>0</v>
      </c>
      <c r="L252" s="22">
        <v>6.3E-2</v>
      </c>
    </row>
    <row r="253" spans="1:12" x14ac:dyDescent="0.2">
      <c r="A253" s="1" t="s">
        <v>192</v>
      </c>
      <c r="B253" s="1" t="s">
        <v>195</v>
      </c>
      <c r="C253" s="1" t="s">
        <v>19</v>
      </c>
      <c r="D253" s="1" t="s">
        <v>20</v>
      </c>
      <c r="E253" s="2" t="s">
        <v>106</v>
      </c>
      <c r="F253" s="3">
        <v>-961000</v>
      </c>
      <c r="G253" s="3">
        <v>-626734.56400000001</v>
      </c>
      <c r="H253" s="4">
        <v>0.65216916133944702</v>
      </c>
      <c r="I253" s="21">
        <v>0</v>
      </c>
      <c r="J253" s="21">
        <v>9.9999999999999995E-8</v>
      </c>
      <c r="K253" s="22">
        <v>0</v>
      </c>
      <c r="L253" s="22">
        <v>6.2700000000000006E-2</v>
      </c>
    </row>
    <row r="254" spans="1:12" x14ac:dyDescent="0.2">
      <c r="A254" s="1" t="s">
        <v>192</v>
      </c>
      <c r="B254" s="1" t="s">
        <v>195</v>
      </c>
      <c r="C254" s="1" t="s">
        <v>19</v>
      </c>
      <c r="D254" s="1" t="s">
        <v>20</v>
      </c>
      <c r="E254" s="2" t="s">
        <v>107</v>
      </c>
      <c r="F254" s="3">
        <v>-930000</v>
      </c>
      <c r="G254" s="3">
        <v>-603116.40119999996</v>
      </c>
      <c r="H254" s="4">
        <v>0.64851225936802803</v>
      </c>
      <c r="I254" s="21">
        <v>0</v>
      </c>
      <c r="J254" s="21">
        <v>9.9999999999999995E-8</v>
      </c>
      <c r="K254" s="22">
        <v>0</v>
      </c>
      <c r="L254" s="22">
        <v>6.0299999999999999E-2</v>
      </c>
    </row>
    <row r="255" spans="1:12" x14ac:dyDescent="0.2">
      <c r="A255" s="1" t="s">
        <v>192</v>
      </c>
      <c r="B255" s="1" t="s">
        <v>195</v>
      </c>
      <c r="C255" s="1" t="s">
        <v>19</v>
      </c>
      <c r="D255" s="1" t="s">
        <v>20</v>
      </c>
      <c r="E255" s="2" t="s">
        <v>108</v>
      </c>
      <c r="F255" s="3">
        <v>-961000</v>
      </c>
      <c r="G255" s="3">
        <v>-619831.06059999997</v>
      </c>
      <c r="H255" s="4">
        <v>0.6449854949481999</v>
      </c>
      <c r="I255" s="21">
        <v>0</v>
      </c>
      <c r="J255" s="21">
        <v>9.9999999999999995E-8</v>
      </c>
      <c r="K255" s="22">
        <v>0</v>
      </c>
      <c r="L255" s="22">
        <v>6.2E-2</v>
      </c>
    </row>
    <row r="256" spans="1:12" x14ac:dyDescent="0.2">
      <c r="A256" s="1" t="s">
        <v>192</v>
      </c>
      <c r="B256" s="1" t="s">
        <v>195</v>
      </c>
      <c r="C256" s="1" t="s">
        <v>19</v>
      </c>
      <c r="D256" s="1" t="s">
        <v>20</v>
      </c>
      <c r="E256" s="2" t="s">
        <v>109</v>
      </c>
      <c r="F256" s="3">
        <v>-930000</v>
      </c>
      <c r="G256" s="3">
        <v>-596459.00199999998</v>
      </c>
      <c r="H256" s="4">
        <v>0.64135376561559299</v>
      </c>
      <c r="I256" s="21">
        <v>0</v>
      </c>
      <c r="J256" s="21">
        <v>9.9999999999999995E-8</v>
      </c>
      <c r="K256" s="22">
        <v>0</v>
      </c>
      <c r="L256" s="22">
        <v>5.96E-2</v>
      </c>
    </row>
    <row r="257" spans="1:12" x14ac:dyDescent="0.2">
      <c r="A257" s="1" t="s">
        <v>192</v>
      </c>
      <c r="B257" s="1" t="s">
        <v>195</v>
      </c>
      <c r="C257" s="1" t="s">
        <v>19</v>
      </c>
      <c r="D257" s="1" t="s">
        <v>20</v>
      </c>
      <c r="E257" s="2" t="s">
        <v>110</v>
      </c>
      <c r="F257" s="3">
        <v>-961000</v>
      </c>
      <c r="G257" s="3">
        <v>-612975.18629999994</v>
      </c>
      <c r="H257" s="4">
        <v>0.63785139049650497</v>
      </c>
      <c r="I257" s="21">
        <v>0</v>
      </c>
      <c r="J257" s="21">
        <v>9.9999999999999995E-8</v>
      </c>
      <c r="K257" s="22">
        <v>0</v>
      </c>
      <c r="L257" s="22">
        <v>6.13E-2</v>
      </c>
    </row>
    <row r="258" spans="1:12" x14ac:dyDescent="0.2">
      <c r="A258" s="1" t="s">
        <v>192</v>
      </c>
      <c r="B258" s="1" t="s">
        <v>195</v>
      </c>
      <c r="C258" s="1" t="s">
        <v>19</v>
      </c>
      <c r="D258" s="1" t="s">
        <v>20</v>
      </c>
      <c r="E258" s="2" t="s">
        <v>111</v>
      </c>
      <c r="F258" s="3">
        <v>-961000</v>
      </c>
      <c r="G258" s="3">
        <v>-609509.34120000002</v>
      </c>
      <c r="H258" s="4">
        <v>0.63424489202315992</v>
      </c>
      <c r="I258" s="21">
        <v>0</v>
      </c>
      <c r="J258" s="21">
        <v>9.9999999999999995E-8</v>
      </c>
      <c r="K258" s="22">
        <v>0</v>
      </c>
      <c r="L258" s="22">
        <v>6.1000000000000006E-2</v>
      </c>
    </row>
    <row r="259" spans="1:12" x14ac:dyDescent="0.2">
      <c r="A259" s="1" t="s">
        <v>192</v>
      </c>
      <c r="B259" s="1" t="s">
        <v>195</v>
      </c>
      <c r="C259" s="1" t="s">
        <v>19</v>
      </c>
      <c r="D259" s="1" t="s">
        <v>20</v>
      </c>
      <c r="E259" s="2" t="s">
        <v>112</v>
      </c>
      <c r="F259" s="3">
        <v>-868000</v>
      </c>
      <c r="G259" s="3">
        <v>-547405.27350000001</v>
      </c>
      <c r="H259" s="4">
        <v>0.63065123675902401</v>
      </c>
      <c r="I259" s="21">
        <v>0</v>
      </c>
      <c r="J259" s="21">
        <v>9.9999999999999995E-8</v>
      </c>
      <c r="K259" s="22">
        <v>0</v>
      </c>
      <c r="L259" s="22">
        <v>5.4700000000000006E-2</v>
      </c>
    </row>
    <row r="260" spans="1:12" x14ac:dyDescent="0.2">
      <c r="A260" s="1" t="s">
        <v>192</v>
      </c>
      <c r="B260" s="1" t="s">
        <v>195</v>
      </c>
      <c r="C260" s="1" t="s">
        <v>19</v>
      </c>
      <c r="D260" s="1" t="s">
        <v>20</v>
      </c>
      <c r="E260" s="2" t="s">
        <v>113</v>
      </c>
      <c r="F260" s="3">
        <v>-961000</v>
      </c>
      <c r="G260" s="3">
        <v>-602947.16500000004</v>
      </c>
      <c r="H260" s="4">
        <v>0.62741640476166993</v>
      </c>
      <c r="I260" s="21">
        <v>0</v>
      </c>
      <c r="J260" s="21">
        <v>9.9999999999999995E-8</v>
      </c>
      <c r="K260" s="22">
        <v>0</v>
      </c>
      <c r="L260" s="22">
        <v>6.0299999999999999E-2</v>
      </c>
    </row>
    <row r="261" spans="1:12" x14ac:dyDescent="0.2">
      <c r="A261" s="1" t="s">
        <v>192</v>
      </c>
      <c r="B261" s="1" t="s">
        <v>195</v>
      </c>
      <c r="C261" s="1" t="s">
        <v>19</v>
      </c>
      <c r="D261" s="1" t="s">
        <v>20</v>
      </c>
      <c r="E261" s="2" t="s">
        <v>114</v>
      </c>
      <c r="F261" s="3">
        <v>-930000</v>
      </c>
      <c r="G261" s="3">
        <v>-580177.92350000003</v>
      </c>
      <c r="H261" s="4">
        <v>0.62384722961833605</v>
      </c>
      <c r="I261" s="21">
        <v>0</v>
      </c>
      <c r="J261" s="21">
        <v>9.9999999999999995E-8</v>
      </c>
      <c r="K261" s="22">
        <v>0</v>
      </c>
      <c r="L261" s="22">
        <v>5.8000000000000003E-2</v>
      </c>
    </row>
    <row r="262" spans="1:12" x14ac:dyDescent="0.2">
      <c r="A262" s="1" t="s">
        <v>192</v>
      </c>
      <c r="B262" s="1" t="s">
        <v>195</v>
      </c>
      <c r="C262" s="1" t="s">
        <v>19</v>
      </c>
      <c r="D262" s="1" t="s">
        <v>20</v>
      </c>
      <c r="E262" s="2" t="s">
        <v>115</v>
      </c>
      <c r="F262" s="3">
        <v>-961000</v>
      </c>
      <c r="G262" s="3">
        <v>-596209.64040000003</v>
      </c>
      <c r="H262" s="4">
        <v>0.62040545311907402</v>
      </c>
      <c r="I262" s="21">
        <v>0</v>
      </c>
      <c r="J262" s="21">
        <v>9.9999999999999995E-8</v>
      </c>
      <c r="K262" s="22">
        <v>0</v>
      </c>
      <c r="L262" s="22">
        <v>5.96E-2</v>
      </c>
    </row>
    <row r="263" spans="1:12" x14ac:dyDescent="0.2">
      <c r="A263" s="1" t="s">
        <v>192</v>
      </c>
      <c r="B263" s="1" t="s">
        <v>195</v>
      </c>
      <c r="C263" s="1" t="s">
        <v>19</v>
      </c>
      <c r="D263" s="1" t="s">
        <v>20</v>
      </c>
      <c r="E263" s="2" t="s">
        <v>116</v>
      </c>
      <c r="F263" s="3">
        <v>-930000</v>
      </c>
      <c r="G263" s="3">
        <v>-573681.32059999998</v>
      </c>
      <c r="H263" s="4">
        <v>0.6168616350283741</v>
      </c>
      <c r="I263" s="21">
        <v>0</v>
      </c>
      <c r="J263" s="21">
        <v>9.9999999999999995E-8</v>
      </c>
      <c r="K263" s="22">
        <v>0</v>
      </c>
      <c r="L263" s="22">
        <v>5.74E-2</v>
      </c>
    </row>
    <row r="264" spans="1:12" x14ac:dyDescent="0.2">
      <c r="A264" s="1" t="s">
        <v>192</v>
      </c>
      <c r="B264" s="1" t="s">
        <v>195</v>
      </c>
      <c r="C264" s="1" t="s">
        <v>19</v>
      </c>
      <c r="D264" s="1" t="s">
        <v>20</v>
      </c>
      <c r="E264" s="2" t="s">
        <v>117</v>
      </c>
      <c r="F264" s="3">
        <v>-961000</v>
      </c>
      <c r="G264" s="3">
        <v>-589520.08700000006</v>
      </c>
      <c r="H264" s="4">
        <v>0.61344441931806204</v>
      </c>
      <c r="I264" s="21">
        <v>0</v>
      </c>
      <c r="J264" s="21">
        <v>9.9999999999999995E-8</v>
      </c>
      <c r="K264" s="22">
        <v>0</v>
      </c>
      <c r="L264" s="22">
        <v>5.9000000000000004E-2</v>
      </c>
    </row>
    <row r="265" spans="1:12" x14ac:dyDescent="0.2">
      <c r="A265" s="1" t="s">
        <v>192</v>
      </c>
      <c r="B265" s="1" t="s">
        <v>195</v>
      </c>
      <c r="C265" s="1" t="s">
        <v>19</v>
      </c>
      <c r="D265" s="1" t="s">
        <v>20</v>
      </c>
      <c r="E265" s="2" t="s">
        <v>118</v>
      </c>
      <c r="F265" s="3">
        <v>-961000</v>
      </c>
      <c r="G265" s="3">
        <v>-586138.88800000004</v>
      </c>
      <c r="H265" s="4">
        <v>0.60992600211463199</v>
      </c>
      <c r="I265" s="21">
        <v>0</v>
      </c>
      <c r="J265" s="21">
        <v>9.9999999999999995E-8</v>
      </c>
      <c r="K265" s="22">
        <v>0</v>
      </c>
      <c r="L265" s="22">
        <v>5.8600000000000006E-2</v>
      </c>
    </row>
    <row r="266" spans="1:12" x14ac:dyDescent="0.2">
      <c r="A266" s="1" t="s">
        <v>192</v>
      </c>
      <c r="B266" s="1" t="s">
        <v>195</v>
      </c>
      <c r="C266" s="1" t="s">
        <v>19</v>
      </c>
      <c r="D266" s="1" t="s">
        <v>20</v>
      </c>
      <c r="E266" s="2" t="s">
        <v>119</v>
      </c>
      <c r="F266" s="3">
        <v>-930000</v>
      </c>
      <c r="G266" s="3">
        <v>-563971.07339999999</v>
      </c>
      <c r="H266" s="4">
        <v>0.60642050905712108</v>
      </c>
      <c r="I266" s="21">
        <v>0</v>
      </c>
      <c r="J266" s="21">
        <v>9.9999999999999995E-8</v>
      </c>
      <c r="K266" s="22">
        <v>0</v>
      </c>
      <c r="L266" s="22">
        <v>5.6400000000000006E-2</v>
      </c>
    </row>
    <row r="267" spans="1:12" x14ac:dyDescent="0.2">
      <c r="A267" s="1" t="s">
        <v>192</v>
      </c>
      <c r="B267" s="1" t="s">
        <v>195</v>
      </c>
      <c r="C267" s="1" t="s">
        <v>19</v>
      </c>
      <c r="D267" s="1" t="s">
        <v>20</v>
      </c>
      <c r="E267" s="2" t="s">
        <v>120</v>
      </c>
      <c r="F267" s="3">
        <v>-961000</v>
      </c>
      <c r="G267" s="3">
        <v>-579521.83510000003</v>
      </c>
      <c r="H267" s="4">
        <v>0.60304041111194795</v>
      </c>
      <c r="I267" s="21">
        <v>0</v>
      </c>
      <c r="J267" s="21">
        <v>9.9999999999999995E-8</v>
      </c>
      <c r="K267" s="22">
        <v>0</v>
      </c>
      <c r="L267" s="22">
        <v>5.8000000000000003E-2</v>
      </c>
    </row>
    <row r="268" spans="1:12" x14ac:dyDescent="0.2">
      <c r="A268" s="1" t="s">
        <v>192</v>
      </c>
      <c r="B268" s="1" t="s">
        <v>195</v>
      </c>
      <c r="C268" s="1" t="s">
        <v>19</v>
      </c>
      <c r="D268" s="1" t="s">
        <v>20</v>
      </c>
      <c r="E268" s="2" t="s">
        <v>121</v>
      </c>
      <c r="F268" s="3">
        <v>-930000</v>
      </c>
      <c r="G268" s="3">
        <v>-557591.15099999995</v>
      </c>
      <c r="H268" s="4">
        <v>0.59956037739750212</v>
      </c>
      <c r="I268" s="21">
        <v>0</v>
      </c>
      <c r="J268" s="21">
        <v>9.9999999999999995E-8</v>
      </c>
      <c r="K268" s="22">
        <v>0</v>
      </c>
      <c r="L268" s="22">
        <v>5.5800000000000002E-2</v>
      </c>
    </row>
    <row r="269" spans="1:12" x14ac:dyDescent="0.2">
      <c r="A269" s="1" t="s">
        <v>192</v>
      </c>
      <c r="B269" s="1" t="s">
        <v>195</v>
      </c>
      <c r="C269" s="1" t="s">
        <v>19</v>
      </c>
      <c r="D269" s="1" t="s">
        <v>20</v>
      </c>
      <c r="E269" s="2" t="s">
        <v>122</v>
      </c>
      <c r="F269" s="3">
        <v>-961000</v>
      </c>
      <c r="G269" s="3">
        <v>-572952.94189999998</v>
      </c>
      <c r="H269" s="4">
        <v>0.59620493433570498</v>
      </c>
      <c r="I269" s="21">
        <v>0</v>
      </c>
      <c r="J269" s="21">
        <v>9.9999999999999995E-8</v>
      </c>
      <c r="K269" s="22">
        <v>0</v>
      </c>
      <c r="L269" s="22">
        <v>5.7300000000000004E-2</v>
      </c>
    </row>
    <row r="270" spans="1:12" x14ac:dyDescent="0.2">
      <c r="A270" s="1" t="s">
        <v>192</v>
      </c>
      <c r="B270" s="1" t="s">
        <v>195</v>
      </c>
      <c r="C270" s="1" t="s">
        <v>19</v>
      </c>
      <c r="D270" s="1" t="s">
        <v>20</v>
      </c>
      <c r="E270" s="2" t="s">
        <v>123</v>
      </c>
      <c r="F270" s="3">
        <v>-961000</v>
      </c>
      <c r="G270" s="3">
        <v>-569633.12840000005</v>
      </c>
      <c r="H270" s="4">
        <v>0.59275039370460492</v>
      </c>
      <c r="I270" s="21">
        <v>0</v>
      </c>
      <c r="J270" s="21">
        <v>9.9999999999999995E-8</v>
      </c>
      <c r="K270" s="22">
        <v>0</v>
      </c>
      <c r="L270" s="22">
        <v>5.7000000000000002E-2</v>
      </c>
    </row>
    <row r="271" spans="1:12" x14ac:dyDescent="0.2">
      <c r="A271" s="1" t="s">
        <v>192</v>
      </c>
      <c r="B271" s="1" t="s">
        <v>195</v>
      </c>
      <c r="C271" s="1" t="s">
        <v>19</v>
      </c>
      <c r="D271" s="1" t="s">
        <v>20</v>
      </c>
      <c r="E271" s="2" t="s">
        <v>124</v>
      </c>
      <c r="F271" s="3">
        <v>-868000</v>
      </c>
      <c r="G271" s="3">
        <v>-511520.05599999998</v>
      </c>
      <c r="H271" s="4">
        <v>0.58930882023631803</v>
      </c>
      <c r="I271" s="21">
        <v>0</v>
      </c>
      <c r="J271" s="21">
        <v>9.9999999999999995E-8</v>
      </c>
      <c r="K271" s="22">
        <v>0</v>
      </c>
      <c r="L271" s="22">
        <v>5.1200000000000002E-2</v>
      </c>
    </row>
    <row r="272" spans="1:12" x14ac:dyDescent="0.2">
      <c r="A272" s="1" t="s">
        <v>192</v>
      </c>
      <c r="B272" s="1" t="s">
        <v>195</v>
      </c>
      <c r="C272" s="1" t="s">
        <v>19</v>
      </c>
      <c r="D272" s="1" t="s">
        <v>20</v>
      </c>
      <c r="E272" s="2" t="s">
        <v>125</v>
      </c>
      <c r="F272" s="3">
        <v>-961000</v>
      </c>
      <c r="G272" s="3">
        <v>-563349.2071</v>
      </c>
      <c r="H272" s="4">
        <v>0.58621145379781292</v>
      </c>
      <c r="I272" s="21">
        <v>0</v>
      </c>
      <c r="J272" s="21">
        <v>9.9999999999999995E-8</v>
      </c>
      <c r="K272" s="22">
        <v>0</v>
      </c>
      <c r="L272" s="22">
        <v>5.6300000000000003E-2</v>
      </c>
    </row>
    <row r="273" spans="1:12" x14ac:dyDescent="0.2">
      <c r="A273" s="1" t="s">
        <v>192</v>
      </c>
      <c r="B273" s="1" t="s">
        <v>195</v>
      </c>
      <c r="C273" s="1" t="s">
        <v>19</v>
      </c>
      <c r="D273" s="1" t="s">
        <v>20</v>
      </c>
      <c r="E273" s="2" t="s">
        <v>126</v>
      </c>
      <c r="F273" s="3">
        <v>-930000</v>
      </c>
      <c r="G273" s="3">
        <v>-541998.95860000001</v>
      </c>
      <c r="H273" s="4">
        <v>0.582794579169301</v>
      </c>
      <c r="I273" s="21">
        <v>0</v>
      </c>
      <c r="J273" s="21">
        <v>9.9999999999999995E-8</v>
      </c>
      <c r="K273" s="22">
        <v>0</v>
      </c>
      <c r="L273" s="22">
        <v>5.4200000000000005E-2</v>
      </c>
    </row>
    <row r="274" spans="1:12" x14ac:dyDescent="0.2">
      <c r="A274" s="1" t="s">
        <v>192</v>
      </c>
      <c r="B274" s="1" t="s">
        <v>195</v>
      </c>
      <c r="C274" s="1" t="s">
        <v>19</v>
      </c>
      <c r="D274" s="1" t="s">
        <v>20</v>
      </c>
      <c r="E274" s="2" t="s">
        <v>127</v>
      </c>
      <c r="F274" s="3">
        <v>-961000</v>
      </c>
      <c r="G274" s="3">
        <v>-556899.77980000002</v>
      </c>
      <c r="H274" s="4">
        <v>0.57950029120166402</v>
      </c>
      <c r="I274" s="21">
        <v>0</v>
      </c>
      <c r="J274" s="21">
        <v>9.9999999999999995E-8</v>
      </c>
      <c r="K274" s="22">
        <v>0</v>
      </c>
      <c r="L274" s="22">
        <v>5.57E-2</v>
      </c>
    </row>
    <row r="275" spans="1:12" x14ac:dyDescent="0.2">
      <c r="A275" s="1" t="s">
        <v>192</v>
      </c>
      <c r="B275" s="1" t="s">
        <v>195</v>
      </c>
      <c r="C275" s="1" t="s">
        <v>19</v>
      </c>
      <c r="D275" s="1" t="s">
        <v>20</v>
      </c>
      <c r="E275" s="2" t="s">
        <v>128</v>
      </c>
      <c r="F275" s="3">
        <v>-930000</v>
      </c>
      <c r="G275" s="3">
        <v>-535781.34790000005</v>
      </c>
      <c r="H275" s="4">
        <v>0.57610897624922608</v>
      </c>
      <c r="I275" s="21">
        <v>0</v>
      </c>
      <c r="J275" s="21">
        <v>9.9999999999999995E-8</v>
      </c>
      <c r="K275" s="22">
        <v>0</v>
      </c>
      <c r="L275" s="22">
        <v>5.3600000000000002E-2</v>
      </c>
    </row>
    <row r="276" spans="1:12" x14ac:dyDescent="0.2">
      <c r="A276" s="1" t="s">
        <v>192</v>
      </c>
      <c r="B276" s="1" t="s">
        <v>195</v>
      </c>
      <c r="C276" s="1" t="s">
        <v>19</v>
      </c>
      <c r="D276" s="1" t="s">
        <v>20</v>
      </c>
      <c r="E276" s="2" t="s">
        <v>129</v>
      </c>
      <c r="F276" s="3">
        <v>-961000</v>
      </c>
      <c r="G276" s="3">
        <v>-550498.69579999999</v>
      </c>
      <c r="H276" s="4">
        <v>0.57283943367717205</v>
      </c>
      <c r="I276" s="21">
        <v>0</v>
      </c>
      <c r="J276" s="21">
        <v>9.9999999999999995E-8</v>
      </c>
      <c r="K276" s="22">
        <v>0</v>
      </c>
      <c r="L276" s="22">
        <v>5.5E-2</v>
      </c>
    </row>
    <row r="277" spans="1:12" x14ac:dyDescent="0.2">
      <c r="A277" s="1" t="s">
        <v>192</v>
      </c>
      <c r="B277" s="1" t="s">
        <v>195</v>
      </c>
      <c r="C277" s="1" t="s">
        <v>19</v>
      </c>
      <c r="D277" s="1" t="s">
        <v>20</v>
      </c>
      <c r="E277" s="2" t="s">
        <v>130</v>
      </c>
      <c r="F277" s="3">
        <v>-961000</v>
      </c>
      <c r="G277" s="3">
        <v>-547264.2243</v>
      </c>
      <c r="H277" s="4">
        <v>0.56947369856906105</v>
      </c>
      <c r="I277" s="21">
        <v>0</v>
      </c>
      <c r="J277" s="21">
        <v>9.9999999999999995E-8</v>
      </c>
      <c r="K277" s="22">
        <v>0</v>
      </c>
      <c r="L277" s="22">
        <v>5.4700000000000006E-2</v>
      </c>
    </row>
    <row r="278" spans="1:12" x14ac:dyDescent="0.2">
      <c r="A278" s="1" t="s">
        <v>192</v>
      </c>
      <c r="B278" s="1" t="s">
        <v>195</v>
      </c>
      <c r="C278" s="1" t="s">
        <v>19</v>
      </c>
      <c r="D278" s="1" t="s">
        <v>20</v>
      </c>
      <c r="E278" s="2" t="s">
        <v>131</v>
      </c>
      <c r="F278" s="3">
        <v>-930000</v>
      </c>
      <c r="G278" s="3">
        <v>-526492.50170000002</v>
      </c>
      <c r="H278" s="4">
        <v>0.56612096955953806</v>
      </c>
      <c r="I278" s="21">
        <v>0</v>
      </c>
      <c r="J278" s="21">
        <v>9.9999999999999995E-8</v>
      </c>
      <c r="K278" s="22">
        <v>0</v>
      </c>
      <c r="L278" s="22">
        <v>5.2600000000000001E-2</v>
      </c>
    </row>
    <row r="279" spans="1:12" x14ac:dyDescent="0.2">
      <c r="A279" s="1" t="s">
        <v>192</v>
      </c>
      <c r="B279" s="1" t="s">
        <v>195</v>
      </c>
      <c r="C279" s="1" t="s">
        <v>19</v>
      </c>
      <c r="D279" s="1" t="s">
        <v>20</v>
      </c>
      <c r="E279" s="2" t="s">
        <v>132</v>
      </c>
      <c r="F279" s="3">
        <v>-961000</v>
      </c>
      <c r="G279" s="3">
        <v>-540936.11769999994</v>
      </c>
      <c r="H279" s="4">
        <v>0.56288878015087895</v>
      </c>
      <c r="I279" s="21">
        <v>0</v>
      </c>
      <c r="J279" s="21">
        <v>9.9999999999999995E-8</v>
      </c>
      <c r="K279" s="22">
        <v>0</v>
      </c>
      <c r="L279" s="22">
        <v>5.4100000000000002E-2</v>
      </c>
    </row>
    <row r="280" spans="1:12" x14ac:dyDescent="0.2">
      <c r="A280" s="1" t="s">
        <v>192</v>
      </c>
      <c r="B280" s="1" t="s">
        <v>195</v>
      </c>
      <c r="C280" s="1" t="s">
        <v>19</v>
      </c>
      <c r="D280" s="1" t="s">
        <v>20</v>
      </c>
      <c r="E280" s="2" t="s">
        <v>133</v>
      </c>
      <c r="F280" s="3">
        <v>-930000</v>
      </c>
      <c r="G280" s="3">
        <v>-520392.33840000001</v>
      </c>
      <c r="H280" s="4">
        <v>0.55956165420369497</v>
      </c>
      <c r="I280" s="21">
        <v>0</v>
      </c>
      <c r="J280" s="21">
        <v>9.9999999999999995E-8</v>
      </c>
      <c r="K280" s="22">
        <v>0</v>
      </c>
      <c r="L280" s="22">
        <v>5.2000000000000005E-2</v>
      </c>
    </row>
    <row r="281" spans="1:12" x14ac:dyDescent="0.2">
      <c r="A281" s="1" t="s">
        <v>192</v>
      </c>
      <c r="B281" s="1" t="s">
        <v>195</v>
      </c>
      <c r="C281" s="1" t="s">
        <v>19</v>
      </c>
      <c r="D281" s="1" t="s">
        <v>20</v>
      </c>
      <c r="E281" s="2" t="s">
        <v>134</v>
      </c>
      <c r="F281" s="3">
        <v>-961000</v>
      </c>
      <c r="G281" s="3">
        <v>-534656.43189999997</v>
      </c>
      <c r="H281" s="4">
        <v>0.556354247574532</v>
      </c>
      <c r="I281" s="21">
        <v>0</v>
      </c>
      <c r="J281" s="21">
        <v>9.9999999999999995E-8</v>
      </c>
      <c r="K281" s="22">
        <v>0</v>
      </c>
      <c r="L281" s="22">
        <v>5.3500000000000006E-2</v>
      </c>
    </row>
    <row r="282" spans="1:12" x14ac:dyDescent="0.2">
      <c r="A282" s="1" t="s">
        <v>192</v>
      </c>
      <c r="B282" s="1" t="s">
        <v>195</v>
      </c>
      <c r="C282" s="1" t="s">
        <v>19</v>
      </c>
      <c r="D282" s="1" t="s">
        <v>20</v>
      </c>
      <c r="E282" s="2" t="s">
        <v>135</v>
      </c>
      <c r="F282" s="3">
        <v>-961000</v>
      </c>
      <c r="G282" s="3">
        <v>-531483.67870000005</v>
      </c>
      <c r="H282" s="4">
        <v>0.55305273537184496</v>
      </c>
      <c r="I282" s="21">
        <v>0</v>
      </c>
      <c r="J282" s="21">
        <v>9.9999999999999995E-8</v>
      </c>
      <c r="K282" s="22">
        <v>0</v>
      </c>
      <c r="L282" s="22">
        <v>5.3100000000000001E-2</v>
      </c>
    </row>
    <row r="283" spans="1:12" x14ac:dyDescent="0.2">
      <c r="A283" s="1" t="s">
        <v>192</v>
      </c>
      <c r="B283" s="1" t="s">
        <v>195</v>
      </c>
      <c r="C283" s="1" t="s">
        <v>19</v>
      </c>
      <c r="D283" s="1" t="s">
        <v>20</v>
      </c>
      <c r="E283" s="2" t="s">
        <v>136</v>
      </c>
      <c r="F283" s="3">
        <v>-868000</v>
      </c>
      <c r="G283" s="3">
        <v>-477195.3628</v>
      </c>
      <c r="H283" s="4">
        <v>0.54976424289405001</v>
      </c>
      <c r="I283" s="21">
        <v>0</v>
      </c>
      <c r="J283" s="21">
        <v>9.9999999999999995E-8</v>
      </c>
      <c r="K283" s="22">
        <v>0</v>
      </c>
      <c r="L283" s="22">
        <v>4.7699999999999999E-2</v>
      </c>
    </row>
    <row r="284" spans="1:12" x14ac:dyDescent="0.2">
      <c r="A284" s="1" t="s">
        <v>192</v>
      </c>
      <c r="B284" s="1" t="s">
        <v>195</v>
      </c>
      <c r="C284" s="1" t="s">
        <v>19</v>
      </c>
      <c r="D284" s="1" t="s">
        <v>20</v>
      </c>
      <c r="E284" s="2" t="s">
        <v>137</v>
      </c>
      <c r="F284" s="3">
        <v>-961000</v>
      </c>
      <c r="G284" s="3">
        <v>-525479.78130000003</v>
      </c>
      <c r="H284" s="4">
        <v>0.54680518346098805</v>
      </c>
      <c r="I284" s="21">
        <v>0</v>
      </c>
      <c r="J284" s="21">
        <v>9.9999999999999995E-8</v>
      </c>
      <c r="K284" s="22">
        <v>0</v>
      </c>
      <c r="L284" s="22">
        <v>5.2499999999999998E-2</v>
      </c>
    </row>
    <row r="285" spans="1:12" x14ac:dyDescent="0.2">
      <c r="A285" s="1" t="s">
        <v>192</v>
      </c>
      <c r="B285" s="1" t="s">
        <v>195</v>
      </c>
      <c r="C285" s="1" t="s">
        <v>19</v>
      </c>
      <c r="D285" s="1" t="s">
        <v>20</v>
      </c>
      <c r="E285" s="2" t="s">
        <v>138</v>
      </c>
      <c r="F285" s="3">
        <v>-930000</v>
      </c>
      <c r="G285" s="3">
        <v>-505493.57049999997</v>
      </c>
      <c r="H285" s="4">
        <v>0.54354147370174599</v>
      </c>
      <c r="I285" s="21">
        <v>0</v>
      </c>
      <c r="J285" s="21">
        <v>9.9999999999999995E-8</v>
      </c>
      <c r="K285" s="22">
        <v>0</v>
      </c>
      <c r="L285" s="22">
        <v>5.0500000000000003E-2</v>
      </c>
    </row>
    <row r="286" spans="1:12" x14ac:dyDescent="0.2">
      <c r="A286" s="1" t="s">
        <v>192</v>
      </c>
      <c r="B286" s="1" t="s">
        <v>195</v>
      </c>
      <c r="C286" s="1" t="s">
        <v>19</v>
      </c>
      <c r="D286" s="1" t="s">
        <v>20</v>
      </c>
      <c r="E286" s="2" t="s">
        <v>139</v>
      </c>
      <c r="F286" s="3">
        <v>-961000</v>
      </c>
      <c r="G286" s="3">
        <v>-519320.02149999997</v>
      </c>
      <c r="H286" s="4">
        <v>0.54039544379791205</v>
      </c>
      <c r="I286" s="21">
        <v>0</v>
      </c>
      <c r="J286" s="21">
        <v>9.9999999999999995E-8</v>
      </c>
      <c r="K286" s="22">
        <v>0</v>
      </c>
      <c r="L286" s="22">
        <v>5.1900000000000002E-2</v>
      </c>
    </row>
    <row r="287" spans="1:12" x14ac:dyDescent="0.2">
      <c r="A287" s="1" t="s">
        <v>192</v>
      </c>
      <c r="B287" s="1" t="s">
        <v>195</v>
      </c>
      <c r="C287" s="1" t="s">
        <v>19</v>
      </c>
      <c r="D287" s="1" t="s">
        <v>20</v>
      </c>
      <c r="E287" s="2" t="s">
        <v>140</v>
      </c>
      <c r="F287" s="3">
        <v>-930000</v>
      </c>
      <c r="G287" s="3">
        <v>-499556.34330000001</v>
      </c>
      <c r="H287" s="4">
        <v>0.53715735836516398</v>
      </c>
      <c r="I287" s="21">
        <v>0</v>
      </c>
      <c r="J287" s="21">
        <v>9.9999999999999995E-8</v>
      </c>
      <c r="K287" s="22">
        <v>0</v>
      </c>
      <c r="L287" s="22">
        <v>0.05</v>
      </c>
    </row>
    <row r="288" spans="1:12" x14ac:dyDescent="0.2">
      <c r="A288" s="1" t="s">
        <v>192</v>
      </c>
      <c r="B288" s="1" t="s">
        <v>195</v>
      </c>
      <c r="C288" s="1" t="s">
        <v>19</v>
      </c>
      <c r="D288" s="1" t="s">
        <v>20</v>
      </c>
      <c r="E288" s="2" t="s">
        <v>141</v>
      </c>
      <c r="F288" s="3">
        <v>-961000</v>
      </c>
      <c r="G288" s="3">
        <v>-513208.71679999999</v>
      </c>
      <c r="H288" s="4">
        <v>0.53403612565409098</v>
      </c>
      <c r="I288" s="21">
        <v>0</v>
      </c>
      <c r="J288" s="21">
        <v>9.9999999999999995E-8</v>
      </c>
      <c r="K288" s="22">
        <v>0</v>
      </c>
      <c r="L288" s="22">
        <v>5.1300000000000005E-2</v>
      </c>
    </row>
    <row r="289" spans="1:12" x14ac:dyDescent="0.2">
      <c r="A289" s="1" t="s">
        <v>192</v>
      </c>
      <c r="B289" s="1" t="s">
        <v>195</v>
      </c>
      <c r="C289" s="1" t="s">
        <v>19</v>
      </c>
      <c r="D289" s="1" t="s">
        <v>20</v>
      </c>
      <c r="E289" s="2" t="s">
        <v>142</v>
      </c>
      <c r="F289" s="3">
        <v>-961000</v>
      </c>
      <c r="G289" s="3">
        <v>-510307.45770000003</v>
      </c>
      <c r="H289" s="4">
        <v>0.531017125569196</v>
      </c>
      <c r="I289" s="21">
        <v>0</v>
      </c>
      <c r="J289" s="21">
        <v>9.9999999999999995E-8</v>
      </c>
      <c r="K289" s="22">
        <v>0</v>
      </c>
      <c r="L289" s="22">
        <v>5.1000000000000004E-2</v>
      </c>
    </row>
    <row r="290" spans="1:12" x14ac:dyDescent="0.2">
      <c r="A290" s="1" t="s">
        <v>192</v>
      </c>
      <c r="B290" s="1" t="s">
        <v>195</v>
      </c>
      <c r="C290" s="1" t="s">
        <v>19</v>
      </c>
      <c r="D290" s="1" t="s">
        <v>20</v>
      </c>
      <c r="E290" s="2" t="s">
        <v>143</v>
      </c>
      <c r="F290" s="3">
        <v>-930000</v>
      </c>
      <c r="G290" s="3">
        <v>-491077.99449999997</v>
      </c>
      <c r="H290" s="4">
        <v>0.52804085425646596</v>
      </c>
      <c r="I290" s="21">
        <v>0</v>
      </c>
      <c r="J290" s="21">
        <v>9.9999999999999995E-8</v>
      </c>
      <c r="K290" s="22">
        <v>0</v>
      </c>
      <c r="L290" s="22">
        <v>4.9100000000000005E-2</v>
      </c>
    </row>
    <row r="291" spans="1:12" x14ac:dyDescent="0.2">
      <c r="A291" s="1" t="s">
        <v>192</v>
      </c>
      <c r="B291" s="1" t="s">
        <v>195</v>
      </c>
      <c r="C291" s="1" t="s">
        <v>19</v>
      </c>
      <c r="D291" s="1" t="s">
        <v>20</v>
      </c>
      <c r="E291" s="2" t="s">
        <v>144</v>
      </c>
      <c r="F291" s="3">
        <v>-961000</v>
      </c>
      <c r="G291" s="3">
        <v>-504692.22330000001</v>
      </c>
      <c r="H291" s="4">
        <v>0.52517400969439398</v>
      </c>
      <c r="I291" s="21">
        <v>0</v>
      </c>
      <c r="J291" s="21">
        <v>9.9999999999999995E-8</v>
      </c>
      <c r="K291" s="22">
        <v>0</v>
      </c>
      <c r="L291" s="22">
        <v>5.0500000000000003E-2</v>
      </c>
    </row>
    <row r="292" spans="1:12" x14ac:dyDescent="0.2">
      <c r="A292" s="1" t="s">
        <v>192</v>
      </c>
      <c r="B292" s="1" t="s">
        <v>195</v>
      </c>
      <c r="C292" s="1" t="s">
        <v>19</v>
      </c>
      <c r="D292" s="1" t="s">
        <v>20</v>
      </c>
      <c r="E292" s="2" t="s">
        <v>145</v>
      </c>
      <c r="F292" s="3">
        <v>-930000</v>
      </c>
      <c r="G292" s="3">
        <v>-485669.641</v>
      </c>
      <c r="H292" s="4">
        <v>0.522225420381074</v>
      </c>
      <c r="I292" s="21">
        <v>0</v>
      </c>
      <c r="J292" s="21">
        <v>9.9999999999999995E-8</v>
      </c>
      <c r="K292" s="22">
        <v>0</v>
      </c>
      <c r="L292" s="22">
        <v>4.8600000000000004E-2</v>
      </c>
    </row>
    <row r="293" spans="1:12" x14ac:dyDescent="0.2">
      <c r="A293" s="1" t="s">
        <v>192</v>
      </c>
      <c r="B293" s="1" t="s">
        <v>195</v>
      </c>
      <c r="C293" s="1" t="s">
        <v>19</v>
      </c>
      <c r="D293" s="1" t="s">
        <v>20</v>
      </c>
      <c r="E293" s="2" t="s">
        <v>146</v>
      </c>
      <c r="F293" s="3">
        <v>-961000</v>
      </c>
      <c r="G293" s="3">
        <v>-499129.24589999998</v>
      </c>
      <c r="H293" s="4">
        <v>0.51938527149574398</v>
      </c>
      <c r="I293" s="21">
        <v>0</v>
      </c>
      <c r="J293" s="21">
        <v>9.9999999999999995E-8</v>
      </c>
      <c r="K293" s="22">
        <v>0</v>
      </c>
      <c r="L293" s="22">
        <v>4.99E-2</v>
      </c>
    </row>
    <row r="294" spans="1:12" x14ac:dyDescent="0.2">
      <c r="A294" s="1" t="s">
        <v>192</v>
      </c>
      <c r="B294" s="1" t="s">
        <v>195</v>
      </c>
      <c r="C294" s="1" t="s">
        <v>19</v>
      </c>
      <c r="D294" s="1" t="s">
        <v>20</v>
      </c>
      <c r="E294" s="2" t="s">
        <v>147</v>
      </c>
      <c r="F294" s="3">
        <v>-961000</v>
      </c>
      <c r="G294" s="3">
        <v>-496322.0687</v>
      </c>
      <c r="H294" s="4">
        <v>0.51646417138615797</v>
      </c>
      <c r="I294" s="21">
        <v>0</v>
      </c>
      <c r="J294" s="21">
        <v>9.9999999999999995E-8</v>
      </c>
      <c r="K294" s="22">
        <v>0</v>
      </c>
      <c r="L294" s="22">
        <v>4.9600000000000005E-2</v>
      </c>
    </row>
    <row r="295" spans="1:12" x14ac:dyDescent="0.2">
      <c r="A295" s="1" t="s">
        <v>192</v>
      </c>
      <c r="B295" s="1" t="s">
        <v>195</v>
      </c>
      <c r="C295" s="1" t="s">
        <v>19</v>
      </c>
      <c r="D295" s="1" t="s">
        <v>20</v>
      </c>
      <c r="E295" s="2" t="s">
        <v>148</v>
      </c>
      <c r="F295" s="3">
        <v>-899000</v>
      </c>
      <c r="G295" s="3">
        <v>-461687.71380000003</v>
      </c>
      <c r="H295" s="4">
        <v>0.51355696749143309</v>
      </c>
      <c r="I295" s="21">
        <v>0</v>
      </c>
      <c r="J295" s="21">
        <v>9.9999999999999995E-8</v>
      </c>
      <c r="K295" s="22">
        <v>0</v>
      </c>
      <c r="L295" s="22">
        <v>4.6200000000000005E-2</v>
      </c>
    </row>
    <row r="296" spans="1:12" x14ac:dyDescent="0.2">
      <c r="A296" s="1" t="s">
        <v>192</v>
      </c>
      <c r="B296" s="1" t="s">
        <v>195</v>
      </c>
      <c r="C296" s="1" t="s">
        <v>19</v>
      </c>
      <c r="D296" s="1" t="s">
        <v>20</v>
      </c>
      <c r="E296" s="2" t="s">
        <v>149</v>
      </c>
      <c r="F296" s="3">
        <v>-961000</v>
      </c>
      <c r="G296" s="3">
        <v>-490926.717</v>
      </c>
      <c r="H296" s="4">
        <v>0.51084986156105194</v>
      </c>
      <c r="I296" s="21">
        <v>0</v>
      </c>
      <c r="J296" s="21">
        <v>9.9999999999999995E-8</v>
      </c>
      <c r="K296" s="22">
        <v>0</v>
      </c>
      <c r="L296" s="22">
        <v>4.9100000000000005E-2</v>
      </c>
    </row>
    <row r="297" spans="1:12" x14ac:dyDescent="0.2">
      <c r="A297" s="1" t="s">
        <v>192</v>
      </c>
      <c r="B297" s="1" t="s">
        <v>195</v>
      </c>
      <c r="C297" s="1" t="s">
        <v>19</v>
      </c>
      <c r="D297" s="1" t="s">
        <v>20</v>
      </c>
      <c r="E297" s="2" t="s">
        <v>150</v>
      </c>
      <c r="F297" s="3">
        <v>-930000</v>
      </c>
      <c r="G297" s="3">
        <v>-472411.5539</v>
      </c>
      <c r="H297" s="4">
        <v>0.50796941279627206</v>
      </c>
      <c r="I297" s="21">
        <v>0</v>
      </c>
      <c r="J297" s="21">
        <v>9.9999999999999995E-8</v>
      </c>
      <c r="K297" s="22">
        <v>0</v>
      </c>
      <c r="L297" s="22">
        <v>4.7199999999999999E-2</v>
      </c>
    </row>
    <row r="298" spans="1:12" x14ac:dyDescent="0.2">
      <c r="A298" s="1" t="s">
        <v>192</v>
      </c>
      <c r="B298" s="1" t="s">
        <v>195</v>
      </c>
      <c r="C298" s="1" t="s">
        <v>19</v>
      </c>
      <c r="D298" s="1" t="s">
        <v>20</v>
      </c>
      <c r="E298" s="2" t="s">
        <v>151</v>
      </c>
      <c r="F298" s="3">
        <v>-961000</v>
      </c>
      <c r="G298" s="3">
        <v>-485492.37089999998</v>
      </c>
      <c r="H298" s="4">
        <v>0.50519497492337306</v>
      </c>
      <c r="I298" s="21">
        <v>0</v>
      </c>
      <c r="J298" s="21">
        <v>9.9999999999999995E-8</v>
      </c>
      <c r="K298" s="22">
        <v>0</v>
      </c>
      <c r="L298" s="22">
        <v>4.8500000000000001E-2</v>
      </c>
    </row>
    <row r="299" spans="1:12" x14ac:dyDescent="0.2">
      <c r="A299" s="1" t="s">
        <v>192</v>
      </c>
      <c r="B299" s="1" t="s">
        <v>195</v>
      </c>
      <c r="C299" s="1" t="s">
        <v>19</v>
      </c>
      <c r="D299" s="1" t="s">
        <v>20</v>
      </c>
      <c r="E299" s="2" t="s">
        <v>152</v>
      </c>
      <c r="F299" s="3">
        <v>-930000</v>
      </c>
      <c r="G299" s="3">
        <v>-467177.6298</v>
      </c>
      <c r="H299" s="4">
        <v>0.50234153737726994</v>
      </c>
      <c r="I299" s="21">
        <v>0</v>
      </c>
      <c r="J299" s="21">
        <v>9.9999999999999995E-8</v>
      </c>
      <c r="K299" s="22">
        <v>0</v>
      </c>
      <c r="L299" s="22">
        <v>4.6700000000000005E-2</v>
      </c>
    </row>
    <row r="300" spans="1:12" x14ac:dyDescent="0.2">
      <c r="A300" s="1" t="s">
        <v>192</v>
      </c>
      <c r="B300" s="1" t="s">
        <v>195</v>
      </c>
      <c r="C300" s="1" t="s">
        <v>19</v>
      </c>
      <c r="D300" s="1" t="s">
        <v>20</v>
      </c>
      <c r="E300" s="2" t="s">
        <v>153</v>
      </c>
      <c r="F300" s="3">
        <v>-961000</v>
      </c>
      <c r="G300" s="3">
        <v>-480109.01429999998</v>
      </c>
      <c r="H300" s="4">
        <v>0.49959314698697699</v>
      </c>
      <c r="I300" s="21">
        <v>0</v>
      </c>
      <c r="J300" s="21">
        <v>9.9999999999999995E-8</v>
      </c>
      <c r="K300" s="22">
        <v>0</v>
      </c>
      <c r="L300" s="22">
        <v>4.8000000000000001E-2</v>
      </c>
    </row>
    <row r="301" spans="1:12" x14ac:dyDescent="0.2">
      <c r="A301" s="1" t="s">
        <v>192</v>
      </c>
      <c r="B301" s="1" t="s">
        <v>195</v>
      </c>
      <c r="C301" s="1" t="s">
        <v>19</v>
      </c>
      <c r="D301" s="1" t="s">
        <v>20</v>
      </c>
      <c r="E301" s="2" t="s">
        <v>154</v>
      </c>
      <c r="F301" s="3">
        <v>-961000</v>
      </c>
      <c r="G301" s="3">
        <v>-477392.63520000002</v>
      </c>
      <c r="H301" s="4">
        <v>0.49676652983160596</v>
      </c>
      <c r="I301" s="21">
        <v>0</v>
      </c>
      <c r="J301" s="21">
        <v>9.9999999999999995E-8</v>
      </c>
      <c r="K301" s="22">
        <v>0</v>
      </c>
      <c r="L301" s="22">
        <v>4.7699999999999999E-2</v>
      </c>
    </row>
    <row r="302" spans="1:12" x14ac:dyDescent="0.2">
      <c r="A302" s="1" t="s">
        <v>192</v>
      </c>
      <c r="B302" s="1" t="s">
        <v>195</v>
      </c>
      <c r="C302" s="1" t="s">
        <v>19</v>
      </c>
      <c r="D302" s="1" t="s">
        <v>20</v>
      </c>
      <c r="E302" s="2" t="s">
        <v>155</v>
      </c>
      <c r="F302" s="3">
        <v>-930000</v>
      </c>
      <c r="G302" s="3">
        <v>-459376.72690000001</v>
      </c>
      <c r="H302" s="4">
        <v>0.49395346976608301</v>
      </c>
      <c r="I302" s="21">
        <v>0</v>
      </c>
      <c r="J302" s="21">
        <v>9.9999999999999995E-8</v>
      </c>
      <c r="K302" s="22">
        <v>0</v>
      </c>
      <c r="L302" s="22">
        <v>4.5900000000000003E-2</v>
      </c>
    </row>
    <row r="303" spans="1:12" x14ac:dyDescent="0.2">
      <c r="A303" s="1" t="s">
        <v>192</v>
      </c>
      <c r="B303" s="1" t="s">
        <v>195</v>
      </c>
      <c r="C303" s="1" t="s">
        <v>19</v>
      </c>
      <c r="D303" s="1" t="s">
        <v>20</v>
      </c>
      <c r="E303" s="2" t="s">
        <v>156</v>
      </c>
      <c r="F303" s="3">
        <v>-961000</v>
      </c>
      <c r="G303" s="3">
        <v>-472085.49890000001</v>
      </c>
      <c r="H303" s="4">
        <v>0.49124401552228303</v>
      </c>
      <c r="I303" s="21">
        <v>0</v>
      </c>
      <c r="J303" s="21">
        <v>9.9999999999999995E-8</v>
      </c>
      <c r="K303" s="22">
        <v>0</v>
      </c>
      <c r="L303" s="22">
        <v>4.7199999999999999E-2</v>
      </c>
    </row>
    <row r="304" spans="1:12" x14ac:dyDescent="0.2">
      <c r="A304" s="1" t="s">
        <v>192</v>
      </c>
      <c r="B304" s="1" t="s">
        <v>195</v>
      </c>
      <c r="C304" s="1" t="s">
        <v>19</v>
      </c>
      <c r="D304" s="1" t="s">
        <v>20</v>
      </c>
      <c r="E304" s="2" t="s">
        <v>157</v>
      </c>
      <c r="F304" s="3">
        <v>-930000</v>
      </c>
      <c r="G304" s="3">
        <v>-454265.46490000002</v>
      </c>
      <c r="H304" s="4">
        <v>0.48845748914550802</v>
      </c>
      <c r="I304" s="21">
        <v>0</v>
      </c>
      <c r="J304" s="21">
        <v>9.9999999999999995E-8</v>
      </c>
      <c r="K304" s="22">
        <v>0</v>
      </c>
      <c r="L304" s="22">
        <v>4.5400000000000003E-2</v>
      </c>
    </row>
    <row r="305" spans="1:12" x14ac:dyDescent="0.2">
      <c r="A305" s="1" t="s">
        <v>192</v>
      </c>
      <c r="B305" s="1" t="s">
        <v>195</v>
      </c>
      <c r="C305" s="1" t="s">
        <v>19</v>
      </c>
      <c r="D305" s="1" t="s">
        <v>20</v>
      </c>
      <c r="E305" s="2" t="s">
        <v>158</v>
      </c>
      <c r="F305" s="3">
        <v>-961000</v>
      </c>
      <c r="G305" s="3">
        <v>-466828.4498</v>
      </c>
      <c r="H305" s="4">
        <v>0.48577362097028803</v>
      </c>
      <c r="I305" s="21">
        <v>0</v>
      </c>
      <c r="J305" s="21">
        <v>9.9999999999999995E-8</v>
      </c>
      <c r="K305" s="22">
        <v>0</v>
      </c>
      <c r="L305" s="22">
        <v>4.6700000000000005E-2</v>
      </c>
    </row>
    <row r="306" spans="1:12" x14ac:dyDescent="0.2">
      <c r="A306" s="1" t="s">
        <v>192</v>
      </c>
      <c r="B306" s="1" t="s">
        <v>195</v>
      </c>
      <c r="C306" s="1" t="s">
        <v>19</v>
      </c>
      <c r="D306" s="1" t="s">
        <v>20</v>
      </c>
      <c r="E306" s="2" t="s">
        <v>159</v>
      </c>
      <c r="F306" s="3">
        <v>-961000</v>
      </c>
      <c r="G306" s="3">
        <v>-464175.91480000003</v>
      </c>
      <c r="H306" s="4">
        <v>0.48301343893028803</v>
      </c>
      <c r="I306" s="21">
        <v>0</v>
      </c>
      <c r="J306" s="21">
        <v>9.9999999999999995E-8</v>
      </c>
      <c r="K306" s="22">
        <v>0</v>
      </c>
      <c r="L306" s="22">
        <v>4.6400000000000004E-2</v>
      </c>
    </row>
    <row r="307" spans="1:12" x14ac:dyDescent="0.2">
      <c r="A307" s="1" t="s">
        <v>192</v>
      </c>
      <c r="B307" s="1" t="s">
        <v>195</v>
      </c>
      <c r="C307" s="1" t="s">
        <v>19</v>
      </c>
      <c r="D307" s="1" t="s">
        <v>20</v>
      </c>
      <c r="E307" s="2" t="s">
        <v>160</v>
      </c>
      <c r="F307" s="3">
        <v>-868000</v>
      </c>
      <c r="G307" s="3">
        <v>-416871.38500000001</v>
      </c>
      <c r="H307" s="4">
        <v>0.48026657262315997</v>
      </c>
      <c r="I307" s="21">
        <v>0</v>
      </c>
      <c r="J307" s="21">
        <v>9.9999999999999995E-8</v>
      </c>
      <c r="K307" s="22">
        <v>0</v>
      </c>
      <c r="L307" s="22">
        <v>4.1700000000000001E-2</v>
      </c>
    </row>
    <row r="308" spans="1:12" x14ac:dyDescent="0.2">
      <c r="A308" s="1" t="s">
        <v>192</v>
      </c>
      <c r="B308" s="1" t="s">
        <v>195</v>
      </c>
      <c r="C308" s="1" t="s">
        <v>19</v>
      </c>
      <c r="D308" s="1" t="s">
        <v>20</v>
      </c>
      <c r="E308" s="2" t="s">
        <v>161</v>
      </c>
      <c r="F308" s="3">
        <v>-961000</v>
      </c>
      <c r="G308" s="3">
        <v>-459162.85619999998</v>
      </c>
      <c r="H308" s="4">
        <v>0.47779693676117102</v>
      </c>
      <c r="I308" s="21">
        <v>0</v>
      </c>
      <c r="J308" s="21">
        <v>9.9999999999999995E-8</v>
      </c>
      <c r="K308" s="22">
        <v>0</v>
      </c>
      <c r="L308" s="22">
        <v>4.5900000000000003E-2</v>
      </c>
    </row>
    <row r="309" spans="1:12" x14ac:dyDescent="0.2">
      <c r="A309" s="1" t="s">
        <v>192</v>
      </c>
      <c r="B309" s="1" t="s">
        <v>195</v>
      </c>
      <c r="C309" s="1" t="s">
        <v>19</v>
      </c>
      <c r="D309" s="1" t="s">
        <v>20</v>
      </c>
      <c r="E309" s="2" t="s">
        <v>162</v>
      </c>
      <c r="F309" s="3">
        <v>-930000</v>
      </c>
      <c r="G309" s="3">
        <v>-441820.00939999998</v>
      </c>
      <c r="H309" s="4">
        <v>0.47507527891135903</v>
      </c>
      <c r="I309" s="21">
        <v>0</v>
      </c>
      <c r="J309" s="21">
        <v>9.9999999999999995E-8</v>
      </c>
      <c r="K309" s="22">
        <v>0</v>
      </c>
      <c r="L309" s="22">
        <v>4.4200000000000003E-2</v>
      </c>
    </row>
    <row r="310" spans="1:12" x14ac:dyDescent="0.2">
      <c r="A310" s="1" t="s">
        <v>192</v>
      </c>
      <c r="B310" s="1" t="s">
        <v>195</v>
      </c>
      <c r="C310" s="1" t="s">
        <v>19</v>
      </c>
      <c r="D310" s="1" t="s">
        <v>20</v>
      </c>
      <c r="E310" s="2" t="s">
        <v>163</v>
      </c>
      <c r="F310" s="3">
        <v>-961000</v>
      </c>
      <c r="G310" s="3">
        <v>-454028.25650000002</v>
      </c>
      <c r="H310" s="4">
        <v>0.47245396100570997</v>
      </c>
      <c r="I310" s="21">
        <v>0</v>
      </c>
      <c r="J310" s="21">
        <v>9.9999999999999995E-8</v>
      </c>
      <c r="K310" s="22">
        <v>0</v>
      </c>
      <c r="L310" s="22">
        <v>4.5400000000000003E-2</v>
      </c>
    </row>
    <row r="311" spans="1:12" x14ac:dyDescent="0.2">
      <c r="A311" s="1" t="s">
        <v>192</v>
      </c>
      <c r="B311" s="1" t="s">
        <v>195</v>
      </c>
      <c r="C311" s="1" t="s">
        <v>19</v>
      </c>
      <c r="D311" s="1" t="s">
        <v>20</v>
      </c>
      <c r="E311" s="2" t="s">
        <v>164</v>
      </c>
      <c r="F311" s="3">
        <v>-930000</v>
      </c>
      <c r="G311" s="3">
        <v>-436875.10869999998</v>
      </c>
      <c r="H311" s="4">
        <v>0.46975818137664999</v>
      </c>
      <c r="I311" s="21">
        <v>0</v>
      </c>
      <c r="J311" s="21">
        <v>9.9999999999999995E-8</v>
      </c>
      <c r="K311" s="22">
        <v>0</v>
      </c>
      <c r="L311" s="22">
        <v>4.3700000000000003E-2</v>
      </c>
    </row>
    <row r="312" spans="1:12" x14ac:dyDescent="0.2">
      <c r="A312" s="1" t="s">
        <v>192</v>
      </c>
      <c r="B312" s="1" t="s">
        <v>195</v>
      </c>
      <c r="C312" s="1" t="s">
        <v>19</v>
      </c>
      <c r="D312" s="1" t="s">
        <v>20</v>
      </c>
      <c r="E312" s="2" t="s">
        <v>165</v>
      </c>
      <c r="F312" s="3">
        <v>-961000</v>
      </c>
      <c r="G312" s="3">
        <v>-448942.50540000002</v>
      </c>
      <c r="H312" s="4">
        <v>0.46716181624153602</v>
      </c>
      <c r="I312" s="21">
        <v>0</v>
      </c>
      <c r="J312" s="21">
        <v>9.9999999999999995E-8</v>
      </c>
      <c r="K312" s="22">
        <v>0</v>
      </c>
      <c r="L312" s="22">
        <v>4.4900000000000002E-2</v>
      </c>
    </row>
    <row r="313" spans="1:12" x14ac:dyDescent="0.2">
      <c r="A313" s="1" t="s">
        <v>192</v>
      </c>
      <c r="B313" s="1" t="s">
        <v>195</v>
      </c>
      <c r="C313" s="1" t="s">
        <v>19</v>
      </c>
      <c r="D313" s="1" t="s">
        <v>20</v>
      </c>
      <c r="E313" s="2" t="s">
        <v>166</v>
      </c>
      <c r="F313" s="3">
        <v>-961000</v>
      </c>
      <c r="G313" s="3">
        <v>-446376.5502</v>
      </c>
      <c r="H313" s="4">
        <v>0.464491727607942</v>
      </c>
      <c r="I313" s="21">
        <v>0</v>
      </c>
      <c r="J313" s="21">
        <v>9.9999999999999995E-8</v>
      </c>
      <c r="K313" s="22">
        <v>0</v>
      </c>
      <c r="L313" s="22">
        <v>4.4600000000000001E-2</v>
      </c>
    </row>
    <row r="314" spans="1:12" x14ac:dyDescent="0.2">
      <c r="A314" s="1" t="s">
        <v>192</v>
      </c>
      <c r="B314" s="1" t="s">
        <v>195</v>
      </c>
      <c r="C314" s="1" t="s">
        <v>19</v>
      </c>
      <c r="D314" s="1" t="s">
        <v>20</v>
      </c>
      <c r="E314" s="2" t="s">
        <v>167</v>
      </c>
      <c r="F314" s="3">
        <v>-930000</v>
      </c>
      <c r="G314" s="3">
        <v>-429506.19990000001</v>
      </c>
      <c r="H314" s="4">
        <v>0.46183462350476101</v>
      </c>
      <c r="I314" s="21">
        <v>0</v>
      </c>
      <c r="J314" s="21">
        <v>9.9999999999999995E-8</v>
      </c>
      <c r="K314" s="22">
        <v>0</v>
      </c>
      <c r="L314" s="22">
        <v>4.3000000000000003E-2</v>
      </c>
    </row>
    <row r="315" spans="1:12" x14ac:dyDescent="0.2">
      <c r="A315" s="1" t="s">
        <v>192</v>
      </c>
      <c r="B315" s="1" t="s">
        <v>195</v>
      </c>
      <c r="C315" s="1" t="s">
        <v>19</v>
      </c>
      <c r="D315" s="1" t="s">
        <v>20</v>
      </c>
      <c r="E315" s="2" t="s">
        <v>168</v>
      </c>
      <c r="F315" s="3">
        <v>-961000</v>
      </c>
      <c r="G315" s="3">
        <v>-441363.80369999999</v>
      </c>
      <c r="H315" s="4">
        <v>0.459275550126228</v>
      </c>
      <c r="I315" s="21">
        <v>0</v>
      </c>
      <c r="J315" s="21">
        <v>9.9999999999999995E-8</v>
      </c>
      <c r="K315" s="22">
        <v>0</v>
      </c>
      <c r="L315" s="22">
        <v>4.41E-2</v>
      </c>
    </row>
    <row r="316" spans="1:12" x14ac:dyDescent="0.2">
      <c r="A316" s="1" t="s">
        <v>192</v>
      </c>
      <c r="B316" s="1" t="s">
        <v>195</v>
      </c>
      <c r="C316" s="1" t="s">
        <v>19</v>
      </c>
      <c r="D316" s="1" t="s">
        <v>20</v>
      </c>
      <c r="E316" s="2" t="s">
        <v>169</v>
      </c>
      <c r="F316" s="3">
        <v>-930000</v>
      </c>
      <c r="G316" s="3">
        <v>-424678.78590000002</v>
      </c>
      <c r="H316" s="4">
        <v>0.45664385583744999</v>
      </c>
      <c r="I316" s="21">
        <v>0</v>
      </c>
      <c r="J316" s="21">
        <v>9.9999999999999995E-8</v>
      </c>
      <c r="K316" s="22">
        <v>0</v>
      </c>
      <c r="L316" s="22">
        <v>4.2500000000000003E-2</v>
      </c>
    </row>
    <row r="317" spans="1:12" x14ac:dyDescent="0.2">
      <c r="A317" s="1" t="s">
        <v>192</v>
      </c>
      <c r="B317" s="1" t="s">
        <v>195</v>
      </c>
      <c r="C317" s="1" t="s">
        <v>19</v>
      </c>
      <c r="D317" s="1" t="s">
        <v>20</v>
      </c>
      <c r="E317" s="2" t="s">
        <v>170</v>
      </c>
      <c r="F317" s="3">
        <v>-961000</v>
      </c>
      <c r="G317" s="3">
        <v>-436399.02069999999</v>
      </c>
      <c r="H317" s="4">
        <v>0.454109282700426</v>
      </c>
      <c r="I317" s="21">
        <v>0</v>
      </c>
      <c r="J317" s="21">
        <v>9.9999999999999995E-8</v>
      </c>
      <c r="K317" s="22">
        <v>0</v>
      </c>
      <c r="L317" s="22">
        <v>4.36E-2</v>
      </c>
    </row>
    <row r="318" spans="1:12" x14ac:dyDescent="0.2">
      <c r="A318" s="1" t="s">
        <v>192</v>
      </c>
      <c r="B318" s="1" t="s">
        <v>195</v>
      </c>
      <c r="C318" s="1" t="s">
        <v>19</v>
      </c>
      <c r="D318" s="1" t="s">
        <v>20</v>
      </c>
      <c r="E318" s="2" t="s">
        <v>171</v>
      </c>
      <c r="F318" s="3">
        <v>-961000</v>
      </c>
      <c r="G318" s="3">
        <v>-433894.20289999997</v>
      </c>
      <c r="H318" s="4">
        <v>0.451502812591351</v>
      </c>
      <c r="I318" s="21">
        <v>0</v>
      </c>
      <c r="J318" s="21">
        <v>9.9999999999999995E-8</v>
      </c>
      <c r="K318" s="22">
        <v>0</v>
      </c>
      <c r="L318" s="22">
        <v>4.3400000000000001E-2</v>
      </c>
    </row>
    <row r="319" spans="1:12" x14ac:dyDescent="0.2">
      <c r="A319" s="1" t="s">
        <v>192</v>
      </c>
      <c r="B319" s="1" t="s">
        <v>195</v>
      </c>
      <c r="C319" s="1" t="s">
        <v>19</v>
      </c>
      <c r="D319" s="1" t="s">
        <v>20</v>
      </c>
      <c r="E319" s="2" t="s">
        <v>172</v>
      </c>
      <c r="F319" s="3">
        <v>-868000</v>
      </c>
      <c r="G319" s="3">
        <v>-389653.09049999999</v>
      </c>
      <c r="H319" s="4">
        <v>0.44890909039376103</v>
      </c>
      <c r="I319" s="21">
        <v>0</v>
      </c>
      <c r="J319" s="21">
        <v>9.9999999999999995E-8</v>
      </c>
      <c r="K319" s="22">
        <v>0</v>
      </c>
      <c r="L319" s="22">
        <v>3.9E-2</v>
      </c>
    </row>
    <row r="320" spans="1:12" x14ac:dyDescent="0.2">
      <c r="A320" s="1" t="s">
        <v>192</v>
      </c>
      <c r="B320" s="1" t="s">
        <v>195</v>
      </c>
      <c r="C320" s="1" t="s">
        <v>19</v>
      </c>
      <c r="D320" s="1" t="s">
        <v>20</v>
      </c>
      <c r="E320" s="2" t="s">
        <v>173</v>
      </c>
      <c r="F320" s="3">
        <v>-961000</v>
      </c>
      <c r="G320" s="3">
        <v>-429160.77669999999</v>
      </c>
      <c r="H320" s="4">
        <v>0.44657729100170801</v>
      </c>
      <c r="I320" s="21">
        <v>0</v>
      </c>
      <c r="J320" s="21">
        <v>9.9999999999999995E-8</v>
      </c>
      <c r="K320" s="22">
        <v>0</v>
      </c>
      <c r="L320" s="22">
        <v>4.2900000000000001E-2</v>
      </c>
    </row>
    <row r="321" spans="1:12" x14ac:dyDescent="0.2">
      <c r="A321" s="1" t="s">
        <v>192</v>
      </c>
      <c r="B321" s="1" t="s">
        <v>195</v>
      </c>
      <c r="C321" s="1" t="s">
        <v>19</v>
      </c>
      <c r="D321" s="1" t="s">
        <v>20</v>
      </c>
      <c r="E321" s="2" t="s">
        <v>174</v>
      </c>
      <c r="F321" s="3">
        <v>-930000</v>
      </c>
      <c r="G321" s="3">
        <v>-412927.16029999999</v>
      </c>
      <c r="H321" s="4">
        <v>0.44400769927350203</v>
      </c>
      <c r="I321" s="21">
        <v>0</v>
      </c>
      <c r="J321" s="21">
        <v>9.9999999999999995E-8</v>
      </c>
      <c r="K321" s="22">
        <v>0</v>
      </c>
      <c r="L321" s="22">
        <v>4.1300000000000003E-2</v>
      </c>
    </row>
    <row r="322" spans="1:12" x14ac:dyDescent="0.2">
      <c r="A322" s="1" t="s">
        <v>192</v>
      </c>
      <c r="B322" s="1" t="s">
        <v>195</v>
      </c>
      <c r="C322" s="1" t="s">
        <v>19</v>
      </c>
      <c r="D322" s="1" t="s">
        <v>20</v>
      </c>
      <c r="E322" s="2" t="s">
        <v>175</v>
      </c>
      <c r="F322" s="3">
        <v>-961000</v>
      </c>
      <c r="G322" s="3">
        <v>-424313.217</v>
      </c>
      <c r="H322" s="4">
        <v>0.44153300419494101</v>
      </c>
      <c r="I322" s="21">
        <v>0</v>
      </c>
      <c r="J322" s="21">
        <v>9.9999999999999995E-8</v>
      </c>
      <c r="K322" s="22">
        <v>0</v>
      </c>
      <c r="L322" s="22">
        <v>4.24E-2</v>
      </c>
    </row>
    <row r="323" spans="1:12" x14ac:dyDescent="0.2">
      <c r="A323" s="1" t="s">
        <v>192</v>
      </c>
      <c r="B323" s="1" t="s">
        <v>195</v>
      </c>
      <c r="C323" s="1" t="s">
        <v>19</v>
      </c>
      <c r="D323" s="1" t="s">
        <v>20</v>
      </c>
      <c r="E323" s="2" t="s">
        <v>176</v>
      </c>
      <c r="F323" s="3">
        <v>-930000</v>
      </c>
      <c r="G323" s="3">
        <v>-408259.0073</v>
      </c>
      <c r="H323" s="4">
        <v>0.43898817992039602</v>
      </c>
      <c r="I323" s="21">
        <v>0</v>
      </c>
      <c r="J323" s="21">
        <v>9.9999999999999995E-8</v>
      </c>
      <c r="K323" s="22">
        <v>0</v>
      </c>
      <c r="L323" s="22">
        <v>4.0800000000000003E-2</v>
      </c>
    </row>
    <row r="324" spans="1:12" x14ac:dyDescent="0.2">
      <c r="A324" s="1" t="s">
        <v>192</v>
      </c>
      <c r="B324" s="1" t="s">
        <v>195</v>
      </c>
      <c r="C324" s="1" t="s">
        <v>19</v>
      </c>
      <c r="D324" s="1" t="s">
        <v>20</v>
      </c>
      <c r="E324" s="2" t="s">
        <v>177</v>
      </c>
      <c r="F324" s="3">
        <v>-961000</v>
      </c>
      <c r="G324" s="3">
        <v>-419512.40730000002</v>
      </c>
      <c r="H324" s="4">
        <v>0.43653736454259201</v>
      </c>
      <c r="I324" s="21">
        <v>0</v>
      </c>
      <c r="J324" s="21">
        <v>9.9999999999999995E-8</v>
      </c>
      <c r="K324" s="22">
        <v>0</v>
      </c>
      <c r="L324" s="22">
        <v>4.2000000000000003E-2</v>
      </c>
    </row>
    <row r="325" spans="1:12" x14ac:dyDescent="0.2">
      <c r="A325" s="1" t="s">
        <v>192</v>
      </c>
      <c r="B325" s="1" t="s">
        <v>195</v>
      </c>
      <c r="C325" s="1" t="s">
        <v>19</v>
      </c>
      <c r="D325" s="1" t="s">
        <v>20</v>
      </c>
      <c r="E325" s="2" t="s">
        <v>178</v>
      </c>
      <c r="F325" s="3">
        <v>-961000</v>
      </c>
      <c r="G325" s="3">
        <v>-417090.45650000003</v>
      </c>
      <c r="H325" s="4">
        <v>0.43401712436352996</v>
      </c>
      <c r="I325" s="21">
        <v>0</v>
      </c>
      <c r="J325" s="21">
        <v>9.9999999999999995E-8</v>
      </c>
      <c r="K325" s="22">
        <v>0</v>
      </c>
      <c r="L325" s="22">
        <v>4.1700000000000001E-2</v>
      </c>
    </row>
    <row r="326" spans="1:12" x14ac:dyDescent="0.2">
      <c r="A326" s="1" t="s">
        <v>192</v>
      </c>
      <c r="B326" s="1" t="s">
        <v>195</v>
      </c>
      <c r="C326" s="1" t="s">
        <v>19</v>
      </c>
      <c r="D326" s="1" t="s">
        <v>20</v>
      </c>
      <c r="E326" s="2" t="s">
        <v>179</v>
      </c>
      <c r="F326" s="3">
        <v>-930000</v>
      </c>
      <c r="G326" s="3">
        <v>-401303.65610000002</v>
      </c>
      <c r="H326" s="4">
        <v>0.431509307687165</v>
      </c>
      <c r="I326" s="21">
        <v>0</v>
      </c>
      <c r="J326" s="21">
        <v>9.9999999999999995E-8</v>
      </c>
      <c r="K326" s="22">
        <v>0</v>
      </c>
      <c r="L326" s="22">
        <v>4.0100000000000004E-2</v>
      </c>
    </row>
    <row r="327" spans="1:12" x14ac:dyDescent="0.2">
      <c r="A327" s="1" t="s">
        <v>192</v>
      </c>
      <c r="B327" s="1" t="s">
        <v>195</v>
      </c>
      <c r="C327" s="1" t="s">
        <v>19</v>
      </c>
      <c r="D327" s="1" t="s">
        <v>20</v>
      </c>
      <c r="E327" s="2" t="s">
        <v>180</v>
      </c>
      <c r="F327" s="3">
        <v>-961000</v>
      </c>
      <c r="G327" s="3">
        <v>-412359.5001</v>
      </c>
      <c r="H327" s="4">
        <v>0.42909417279460799</v>
      </c>
      <c r="I327" s="21">
        <v>0</v>
      </c>
      <c r="J327" s="21">
        <v>9.9999999999999995E-8</v>
      </c>
      <c r="K327" s="22">
        <v>0</v>
      </c>
      <c r="L327" s="22">
        <v>4.1200000000000001E-2</v>
      </c>
    </row>
    <row r="328" spans="1:12" x14ac:dyDescent="0.2">
      <c r="A328" s="1" t="s">
        <v>192</v>
      </c>
      <c r="B328" s="1" t="s">
        <v>195</v>
      </c>
      <c r="C328" s="1" t="s">
        <v>19</v>
      </c>
      <c r="D328" s="1" t="s">
        <v>20</v>
      </c>
      <c r="E328" s="2" t="s">
        <v>181</v>
      </c>
      <c r="F328" s="3">
        <v>-930000</v>
      </c>
      <c r="G328" s="3">
        <v>-396747.91840000002</v>
      </c>
      <c r="H328" s="4">
        <v>0.42661066494267902</v>
      </c>
      <c r="I328" s="21">
        <v>0</v>
      </c>
      <c r="J328" s="21">
        <v>9.9999999999999995E-8</v>
      </c>
      <c r="K328" s="22">
        <v>0</v>
      </c>
      <c r="L328" s="22">
        <v>3.9699999999999999E-2</v>
      </c>
    </row>
    <row r="329" spans="1:12" x14ac:dyDescent="0.2">
      <c r="A329" s="1" t="s">
        <v>192</v>
      </c>
      <c r="B329" s="1" t="s">
        <v>195</v>
      </c>
      <c r="C329" s="1" t="s">
        <v>19</v>
      </c>
      <c r="D329" s="1" t="s">
        <v>20</v>
      </c>
      <c r="E329" s="2" t="s">
        <v>182</v>
      </c>
      <c r="F329" s="3">
        <v>-961000</v>
      </c>
      <c r="G329" s="3">
        <v>-407674.42700000003</v>
      </c>
      <c r="H329" s="4">
        <v>0.42421896673306803</v>
      </c>
      <c r="I329" s="21">
        <v>0</v>
      </c>
      <c r="J329" s="21">
        <v>9.9999999999999995E-8</v>
      </c>
      <c r="K329" s="22">
        <v>0</v>
      </c>
      <c r="L329" s="22">
        <v>4.0800000000000003E-2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0"/>
  <sheetViews>
    <sheetView workbookViewId="0">
      <selection activeCell="F16" sqref="F16:G16"/>
      <pivotSelection pane="bottomRight" showHeader="1" extendable="1" axis="axisRow" start="7" max="163" activeRow="15" activeCol="5" previousRow="15" previousCol="5" click="1" r:id="rId2">
        <pivotArea dataOnly="0" outline="0" fieldPosition="0">
          <references count="1">
            <reference field="13" count="1">
              <x v="7"/>
            </reference>
          </references>
        </pivotArea>
      </pivotSelection>
    </sheetView>
  </sheetViews>
  <sheetFormatPr defaultRowHeight="12.75" x14ac:dyDescent="0.2"/>
  <cols>
    <col min="1" max="1" width="12.140625" bestFit="1" customWidth="1"/>
    <col min="2" max="2" width="11.85546875" style="58" customWidth="1"/>
    <col min="3" max="3" width="12.28515625" style="59" bestFit="1" customWidth="1"/>
    <col min="4" max="4" width="14" bestFit="1" customWidth="1"/>
    <col min="6" max="6" width="15.7109375" customWidth="1"/>
    <col min="7" max="7" width="12.5703125" hidden="1" customWidth="1"/>
    <col min="8" max="8" width="11.85546875" style="58" bestFit="1" customWidth="1"/>
  </cols>
  <sheetData>
    <row r="1" spans="1:8" x14ac:dyDescent="0.2">
      <c r="A1" s="37" t="s">
        <v>223</v>
      </c>
      <c r="F1" s="37" t="s">
        <v>223</v>
      </c>
    </row>
    <row r="2" spans="1:8" x14ac:dyDescent="0.2">
      <c r="A2" s="37" t="s">
        <v>219</v>
      </c>
      <c r="F2" s="37" t="s">
        <v>220</v>
      </c>
    </row>
    <row r="4" spans="1:8" x14ac:dyDescent="0.2">
      <c r="A4" s="30"/>
      <c r="B4" s="60" t="s">
        <v>218</v>
      </c>
      <c r="C4" s="61" t="s">
        <v>216</v>
      </c>
      <c r="D4" s="62" t="s">
        <v>216</v>
      </c>
    </row>
    <row r="5" spans="1:8" x14ac:dyDescent="0.2">
      <c r="A5" s="31"/>
      <c r="B5" s="63" t="s">
        <v>215</v>
      </c>
      <c r="C5" s="64" t="s">
        <v>217</v>
      </c>
      <c r="D5" s="65" t="s">
        <v>205</v>
      </c>
    </row>
    <row r="6" spans="1:8" x14ac:dyDescent="0.2">
      <c r="A6" s="74" t="s">
        <v>213</v>
      </c>
      <c r="B6" s="75"/>
      <c r="C6" s="67"/>
      <c r="D6" s="32"/>
      <c r="H6"/>
    </row>
    <row r="7" spans="1:8" x14ac:dyDescent="0.2">
      <c r="A7" s="66" t="s">
        <v>212</v>
      </c>
      <c r="B7" s="76" t="s">
        <v>205</v>
      </c>
      <c r="C7" s="67"/>
      <c r="D7" s="68">
        <f>+SUM(D8:D169)</f>
        <v>-17749805.259779043</v>
      </c>
      <c r="F7" s="50" t="s">
        <v>222</v>
      </c>
      <c r="G7" s="51"/>
      <c r="H7" s="68">
        <f>+SUM(H8:H169)</f>
        <v>11825856.218449553</v>
      </c>
    </row>
    <row r="8" spans="1:8" x14ac:dyDescent="0.2">
      <c r="A8" s="69">
        <v>37073</v>
      </c>
      <c r="B8" s="76">
        <v>-163369.99994394169</v>
      </c>
      <c r="C8" s="67">
        <f>+Summary!E7</f>
        <v>38168614.740600005</v>
      </c>
      <c r="D8" s="70">
        <f>+C8+B8</f>
        <v>38005244.740656063</v>
      </c>
      <c r="F8" s="50" t="s">
        <v>221</v>
      </c>
      <c r="G8" s="51" t="s">
        <v>205</v>
      </c>
      <c r="H8"/>
    </row>
    <row r="9" spans="1:8" x14ac:dyDescent="0.2">
      <c r="A9" s="71">
        <v>37104</v>
      </c>
      <c r="B9" s="77">
        <v>-163370.00006297627</v>
      </c>
      <c r="C9" s="67"/>
      <c r="D9" s="70">
        <f t="shared" ref="D9:D72" si="0">+C9+B9</f>
        <v>-163370.00006297627</v>
      </c>
      <c r="F9" s="52">
        <v>37073</v>
      </c>
      <c r="G9" s="53">
        <v>-177513.15892107453</v>
      </c>
      <c r="H9" s="58">
        <f>-G9</f>
        <v>177513.15892107453</v>
      </c>
    </row>
    <row r="10" spans="1:8" x14ac:dyDescent="0.2">
      <c r="A10" s="71">
        <v>37135</v>
      </c>
      <c r="B10" s="77">
        <v>-158100.00001307434</v>
      </c>
      <c r="C10" s="67"/>
      <c r="D10" s="70">
        <f t="shared" si="0"/>
        <v>-158100.00001307434</v>
      </c>
      <c r="F10" s="54">
        <v>37104</v>
      </c>
      <c r="G10" s="55">
        <v>33634.999965735413</v>
      </c>
      <c r="H10" s="58">
        <f t="shared" ref="H10:H73" si="1">-G10</f>
        <v>-33634.999965735413</v>
      </c>
    </row>
    <row r="11" spans="1:8" x14ac:dyDescent="0.2">
      <c r="A11" s="71">
        <v>37165</v>
      </c>
      <c r="B11" s="77">
        <v>-163370.00003803297</v>
      </c>
      <c r="C11" s="67"/>
      <c r="D11" s="70">
        <f t="shared" si="0"/>
        <v>-163370.00003803297</v>
      </c>
      <c r="F11" s="54">
        <v>37135</v>
      </c>
      <c r="G11" s="55">
        <v>9299.9999770771356</v>
      </c>
      <c r="H11" s="58">
        <f t="shared" si="1"/>
        <v>-9299.9999770771356</v>
      </c>
    </row>
    <row r="12" spans="1:8" x14ac:dyDescent="0.2">
      <c r="A12" s="71">
        <v>37196</v>
      </c>
      <c r="B12" s="77">
        <v>-158100.00000038752</v>
      </c>
      <c r="C12" s="67"/>
      <c r="D12" s="70">
        <f t="shared" si="0"/>
        <v>-158100.00000038752</v>
      </c>
      <c r="F12" s="54">
        <v>37165</v>
      </c>
      <c r="G12" s="55">
        <v>0</v>
      </c>
      <c r="H12" s="58">
        <f t="shared" si="1"/>
        <v>0</v>
      </c>
    </row>
    <row r="13" spans="1:8" x14ac:dyDescent="0.2">
      <c r="A13" s="71">
        <v>37226</v>
      </c>
      <c r="B13" s="77">
        <v>-163370.00004275865</v>
      </c>
      <c r="C13" s="67"/>
      <c r="D13" s="70">
        <f t="shared" si="0"/>
        <v>-163370.00004275865</v>
      </c>
      <c r="F13" s="54">
        <v>37196</v>
      </c>
      <c r="G13" s="55">
        <v>-187849.18539104355</v>
      </c>
      <c r="H13" s="58">
        <f t="shared" si="1"/>
        <v>187849.18539104355</v>
      </c>
    </row>
    <row r="14" spans="1:8" x14ac:dyDescent="0.2">
      <c r="A14" s="71">
        <v>37257</v>
      </c>
      <c r="B14" s="77">
        <v>-163370.00000346728</v>
      </c>
      <c r="C14" s="67"/>
      <c r="D14" s="70">
        <f t="shared" si="0"/>
        <v>-163370.00000346728</v>
      </c>
      <c r="F14" s="54">
        <v>37226</v>
      </c>
      <c r="G14" s="55">
        <v>-194062.39847769527</v>
      </c>
      <c r="H14" s="58">
        <f t="shared" si="1"/>
        <v>194062.39847769527</v>
      </c>
    </row>
    <row r="15" spans="1:8" x14ac:dyDescent="0.2">
      <c r="A15" s="71">
        <v>37288</v>
      </c>
      <c r="B15" s="77">
        <v>-147559.99993218802</v>
      </c>
      <c r="C15" s="67"/>
      <c r="D15" s="70">
        <f t="shared" si="0"/>
        <v>-147559.99993218802</v>
      </c>
      <c r="F15" s="54">
        <v>37257</v>
      </c>
      <c r="G15" s="55">
        <v>-194017.75685043851</v>
      </c>
      <c r="H15" s="58">
        <f t="shared" si="1"/>
        <v>194017.75685043851</v>
      </c>
    </row>
    <row r="16" spans="1:8" x14ac:dyDescent="0.2">
      <c r="A16" s="71">
        <v>37316</v>
      </c>
      <c r="B16" s="77">
        <v>-163369.99999774178</v>
      </c>
      <c r="C16" s="67"/>
      <c r="D16" s="70">
        <f t="shared" si="0"/>
        <v>-163369.99999774178</v>
      </c>
      <c r="F16" s="54">
        <v>37288</v>
      </c>
      <c r="G16" s="55">
        <v>-175211.73526880099</v>
      </c>
      <c r="H16" s="58">
        <f t="shared" si="1"/>
        <v>175211.73526880099</v>
      </c>
    </row>
    <row r="17" spans="1:8" x14ac:dyDescent="0.2">
      <c r="A17" s="71">
        <v>37347</v>
      </c>
      <c r="B17" s="77">
        <v>-158100.00007748746</v>
      </c>
      <c r="C17" s="67"/>
      <c r="D17" s="70">
        <f t="shared" si="0"/>
        <v>-158100.00007748746</v>
      </c>
      <c r="F17" s="54">
        <v>37316</v>
      </c>
      <c r="G17" s="55">
        <v>-193958.18008598118</v>
      </c>
      <c r="H17" s="58">
        <f t="shared" si="1"/>
        <v>193958.18008598118</v>
      </c>
    </row>
    <row r="18" spans="1:8" x14ac:dyDescent="0.2">
      <c r="A18" s="71">
        <v>37377</v>
      </c>
      <c r="B18" s="77">
        <v>-163370.00000449939</v>
      </c>
      <c r="C18" s="67"/>
      <c r="D18" s="70">
        <f t="shared" si="0"/>
        <v>-163370.00000449939</v>
      </c>
      <c r="F18" s="54">
        <v>37347</v>
      </c>
      <c r="G18" s="55">
        <v>-164425.9619544961</v>
      </c>
      <c r="H18" s="58">
        <f t="shared" si="1"/>
        <v>164425.9619544961</v>
      </c>
    </row>
    <row r="19" spans="1:8" x14ac:dyDescent="0.2">
      <c r="A19" s="71">
        <v>37408</v>
      </c>
      <c r="B19" s="77">
        <v>-158100.00002859483</v>
      </c>
      <c r="C19" s="67"/>
      <c r="D19" s="70">
        <f t="shared" si="0"/>
        <v>-158100.00002859483</v>
      </c>
      <c r="F19" s="54">
        <v>37377</v>
      </c>
      <c r="G19" s="55">
        <v>-169882.28620230398</v>
      </c>
      <c r="H19" s="58">
        <f t="shared" si="1"/>
        <v>169882.28620230398</v>
      </c>
    </row>
    <row r="20" spans="1:8" x14ac:dyDescent="0.2">
      <c r="A20" s="71">
        <v>37438</v>
      </c>
      <c r="B20" s="77">
        <v>-163370.00002757733</v>
      </c>
      <c r="C20" s="67"/>
      <c r="D20" s="70">
        <f t="shared" si="0"/>
        <v>-163370.00002757733</v>
      </c>
      <c r="F20" s="54">
        <v>37408</v>
      </c>
      <c r="G20" s="55">
        <v>-164381.01635182602</v>
      </c>
      <c r="H20" s="58">
        <f t="shared" si="1"/>
        <v>164381.01635182602</v>
      </c>
    </row>
    <row r="21" spans="1:8" x14ac:dyDescent="0.2">
      <c r="A21" s="71">
        <v>37469</v>
      </c>
      <c r="B21" s="77">
        <v>-163369.99992710399</v>
      </c>
      <c r="C21" s="67"/>
      <c r="D21" s="70">
        <f t="shared" si="0"/>
        <v>-163369.99992710399</v>
      </c>
      <c r="F21" s="54">
        <v>37438</v>
      </c>
      <c r="G21" s="55">
        <v>-169839.0726019837</v>
      </c>
      <c r="H21" s="58">
        <f t="shared" si="1"/>
        <v>169839.0726019837</v>
      </c>
    </row>
    <row r="22" spans="1:8" x14ac:dyDescent="0.2">
      <c r="A22" s="71">
        <v>37500</v>
      </c>
      <c r="B22" s="77">
        <v>-158100.00000311004</v>
      </c>
      <c r="C22" s="67"/>
      <c r="D22" s="70">
        <f t="shared" si="0"/>
        <v>-158100.00000311004</v>
      </c>
      <c r="F22" s="54">
        <v>37469</v>
      </c>
      <c r="G22" s="55">
        <v>-169816.32113207795</v>
      </c>
      <c r="H22" s="58">
        <f t="shared" si="1"/>
        <v>169816.32113207795</v>
      </c>
    </row>
    <row r="23" spans="1:8" x14ac:dyDescent="0.2">
      <c r="A23" s="71">
        <v>37530</v>
      </c>
      <c r="B23" s="77">
        <v>-163369.99993837194</v>
      </c>
      <c r="C23" s="67"/>
      <c r="D23" s="70">
        <f t="shared" si="0"/>
        <v>-163369.99993837194</v>
      </c>
      <c r="F23" s="54">
        <v>37500</v>
      </c>
      <c r="G23" s="55">
        <v>-164318.62856633513</v>
      </c>
      <c r="H23" s="58">
        <f t="shared" si="1"/>
        <v>164318.62856633513</v>
      </c>
    </row>
    <row r="24" spans="1:8" x14ac:dyDescent="0.2">
      <c r="A24" s="71">
        <v>37561</v>
      </c>
      <c r="B24" s="77">
        <v>-158100.00004007755</v>
      </c>
      <c r="C24" s="67"/>
      <c r="D24" s="70">
        <f t="shared" si="0"/>
        <v>-158100.00004007755</v>
      </c>
      <c r="F24" s="54">
        <v>37530</v>
      </c>
      <c r="G24" s="55">
        <v>-169776.04693079754</v>
      </c>
      <c r="H24" s="58">
        <f t="shared" si="1"/>
        <v>169776.04693079754</v>
      </c>
    </row>
    <row r="25" spans="1:8" x14ac:dyDescent="0.2">
      <c r="A25" s="71">
        <v>37591</v>
      </c>
      <c r="B25" s="77">
        <v>-163369.99997355405</v>
      </c>
      <c r="C25" s="67"/>
      <c r="D25" s="70">
        <f t="shared" si="0"/>
        <v>-163369.99997355405</v>
      </c>
      <c r="F25" s="54">
        <v>37561</v>
      </c>
      <c r="G25" s="55">
        <v>-182722.22402189265</v>
      </c>
      <c r="H25" s="58">
        <f t="shared" si="1"/>
        <v>182722.22402189265</v>
      </c>
    </row>
    <row r="26" spans="1:8" x14ac:dyDescent="0.2">
      <c r="A26" s="71">
        <v>37622</v>
      </c>
      <c r="B26" s="77">
        <v>-163370.00003035899</v>
      </c>
      <c r="C26" s="67"/>
      <c r="D26" s="70">
        <f t="shared" si="0"/>
        <v>-163370.00003035899</v>
      </c>
      <c r="F26" s="54">
        <v>37591</v>
      </c>
      <c r="G26" s="55">
        <v>-188794.8898895148</v>
      </c>
      <c r="H26" s="58">
        <f t="shared" si="1"/>
        <v>188794.8898895148</v>
      </c>
    </row>
    <row r="27" spans="1:8" x14ac:dyDescent="0.2">
      <c r="A27" s="71">
        <v>37653</v>
      </c>
      <c r="B27" s="77">
        <v>-147559.999929471</v>
      </c>
      <c r="C27" s="67"/>
      <c r="D27" s="70">
        <f t="shared" si="0"/>
        <v>-147559.999929471</v>
      </c>
      <c r="F27" s="54">
        <v>37622</v>
      </c>
      <c r="G27" s="55">
        <v>-188779.09745332706</v>
      </c>
      <c r="H27" s="58">
        <f t="shared" si="1"/>
        <v>188779.09745332706</v>
      </c>
    </row>
    <row r="28" spans="1:8" x14ac:dyDescent="0.2">
      <c r="A28" s="71">
        <v>37681</v>
      </c>
      <c r="B28" s="77">
        <v>-163369.99997835569</v>
      </c>
      <c r="C28" s="67"/>
      <c r="D28" s="70">
        <f t="shared" si="0"/>
        <v>-163369.99997835569</v>
      </c>
      <c r="F28" s="54">
        <v>37653</v>
      </c>
      <c r="G28" s="55">
        <v>-170498.98877527833</v>
      </c>
      <c r="H28" s="58">
        <f t="shared" si="1"/>
        <v>170498.98877527833</v>
      </c>
    </row>
    <row r="29" spans="1:8" x14ac:dyDescent="0.2">
      <c r="A29" s="71">
        <v>37712</v>
      </c>
      <c r="B29" s="77">
        <v>-158099.99995519052</v>
      </c>
      <c r="C29" s="67"/>
      <c r="D29" s="70">
        <f t="shared" si="0"/>
        <v>-158099.99995519052</v>
      </c>
      <c r="F29" s="54">
        <v>37681</v>
      </c>
      <c r="G29" s="55">
        <v>-188757.20941530092</v>
      </c>
      <c r="H29" s="58">
        <f t="shared" si="1"/>
        <v>188757.20941530092</v>
      </c>
    </row>
    <row r="30" spans="1:8" x14ac:dyDescent="0.2">
      <c r="A30" s="71">
        <v>37742</v>
      </c>
      <c r="B30" s="77">
        <v>-163370.00009096868</v>
      </c>
      <c r="C30" s="67"/>
      <c r="D30" s="70">
        <f t="shared" si="0"/>
        <v>-163370.00009096868</v>
      </c>
      <c r="F30" s="54">
        <v>37712</v>
      </c>
      <c r="G30" s="55">
        <v>-150105.68689744431</v>
      </c>
      <c r="H30" s="58">
        <f t="shared" si="1"/>
        <v>150105.68689744431</v>
      </c>
    </row>
    <row r="31" spans="1:8" x14ac:dyDescent="0.2">
      <c r="A31" s="71">
        <v>37773</v>
      </c>
      <c r="B31" s="77">
        <v>-158100.00001999922</v>
      </c>
      <c r="C31" s="67"/>
      <c r="D31" s="70">
        <f t="shared" si="0"/>
        <v>-158100.00001999922</v>
      </c>
      <c r="F31" s="54">
        <v>37742</v>
      </c>
      <c r="G31" s="55">
        <v>-155091.73676514762</v>
      </c>
      <c r="H31" s="58">
        <f t="shared" si="1"/>
        <v>155091.73676514762</v>
      </c>
    </row>
    <row r="32" spans="1:8" x14ac:dyDescent="0.2">
      <c r="A32" s="71">
        <v>37803</v>
      </c>
      <c r="B32" s="77">
        <v>-163370.00002179696</v>
      </c>
      <c r="C32" s="67"/>
      <c r="D32" s="70">
        <f t="shared" si="0"/>
        <v>-163370.00002179696</v>
      </c>
      <c r="F32" s="54">
        <v>37773</v>
      </c>
      <c r="G32" s="55">
        <v>-150072.15465127432</v>
      </c>
      <c r="H32" s="58">
        <f t="shared" si="1"/>
        <v>150072.15465127432</v>
      </c>
    </row>
    <row r="33" spans="1:8" x14ac:dyDescent="0.2">
      <c r="A33" s="71">
        <v>37834</v>
      </c>
      <c r="B33" s="77">
        <v>-163369.99992671877</v>
      </c>
      <c r="C33" s="67"/>
      <c r="D33" s="70">
        <f t="shared" si="0"/>
        <v>-163369.99992671877</v>
      </c>
      <c r="F33" s="54">
        <v>37803</v>
      </c>
      <c r="G33" s="55">
        <v>-155057.74199477487</v>
      </c>
      <c r="H33" s="58">
        <f t="shared" si="1"/>
        <v>155057.74199477487</v>
      </c>
    </row>
    <row r="34" spans="1:8" x14ac:dyDescent="0.2">
      <c r="A34" s="71">
        <v>37865</v>
      </c>
      <c r="B34" s="77">
        <v>-158099.99991556231</v>
      </c>
      <c r="C34" s="67"/>
      <c r="D34" s="70">
        <f t="shared" si="0"/>
        <v>-158099.99991556231</v>
      </c>
      <c r="F34" s="54">
        <v>37834</v>
      </c>
      <c r="G34" s="55">
        <v>-155063.11900300786</v>
      </c>
      <c r="H34" s="58">
        <f t="shared" si="1"/>
        <v>155063.11900300786</v>
      </c>
    </row>
    <row r="35" spans="1:8" x14ac:dyDescent="0.2">
      <c r="A35" s="71">
        <v>37895</v>
      </c>
      <c r="B35" s="77">
        <v>-163369.99997249007</v>
      </c>
      <c r="C35" s="67"/>
      <c r="D35" s="70">
        <f t="shared" si="0"/>
        <v>-163369.99997249007</v>
      </c>
      <c r="F35" s="54">
        <v>37865</v>
      </c>
      <c r="G35" s="55">
        <v>-150068.77601086441</v>
      </c>
      <c r="H35" s="58">
        <f t="shared" si="1"/>
        <v>150068.77601086441</v>
      </c>
    </row>
    <row r="36" spans="1:8" x14ac:dyDescent="0.2">
      <c r="A36" s="71">
        <v>37926</v>
      </c>
      <c r="B36" s="77">
        <v>-158100.00003654402</v>
      </c>
      <c r="C36" s="67"/>
      <c r="D36" s="70">
        <f t="shared" si="0"/>
        <v>-158100.00003654402</v>
      </c>
      <c r="F36" s="54">
        <v>37895</v>
      </c>
      <c r="G36" s="55">
        <v>-155077.29786398917</v>
      </c>
      <c r="H36" s="58">
        <f t="shared" si="1"/>
        <v>155077.29786398917</v>
      </c>
    </row>
    <row r="37" spans="1:8" x14ac:dyDescent="0.2">
      <c r="A37" s="71">
        <v>37956</v>
      </c>
      <c r="B37" s="77">
        <v>-163370.00005157728</v>
      </c>
      <c r="C37" s="67"/>
      <c r="D37" s="70">
        <f t="shared" si="0"/>
        <v>-163370.00005157728</v>
      </c>
      <c r="F37" s="54">
        <v>37926</v>
      </c>
      <c r="G37" s="55">
        <v>-177978.26964245096</v>
      </c>
      <c r="H37" s="58">
        <f t="shared" si="1"/>
        <v>177978.26964245096</v>
      </c>
    </row>
    <row r="38" spans="1:8" x14ac:dyDescent="0.2">
      <c r="A38" s="71">
        <v>37987</v>
      </c>
      <c r="B38" s="77">
        <v>-163370.00000021729</v>
      </c>
      <c r="C38" s="67"/>
      <c r="D38" s="70">
        <f t="shared" si="0"/>
        <v>-163370.00000021729</v>
      </c>
      <c r="F38" s="54">
        <v>37956</v>
      </c>
      <c r="G38" s="55">
        <v>-183916.15335250052</v>
      </c>
      <c r="H38" s="58">
        <f t="shared" si="1"/>
        <v>183916.15335250052</v>
      </c>
    </row>
    <row r="39" spans="1:8" x14ac:dyDescent="0.2">
      <c r="A39" s="71">
        <v>38018</v>
      </c>
      <c r="B39" s="77">
        <v>-152829.99991313077</v>
      </c>
      <c r="C39" s="67"/>
      <c r="D39" s="70">
        <f t="shared" si="0"/>
        <v>-152829.99991313077</v>
      </c>
      <c r="F39" s="54">
        <v>37987</v>
      </c>
      <c r="G39" s="55">
        <v>-183920.67306944192</v>
      </c>
      <c r="H39" s="58">
        <f t="shared" si="1"/>
        <v>183920.67306944192</v>
      </c>
    </row>
    <row r="40" spans="1:8" x14ac:dyDescent="0.2">
      <c r="A40" s="71">
        <v>38047</v>
      </c>
      <c r="B40" s="77">
        <v>-163370.00008680759</v>
      </c>
      <c r="C40" s="67"/>
      <c r="D40" s="70">
        <f t="shared" si="0"/>
        <v>-163370.00008680759</v>
      </c>
      <c r="F40" s="54">
        <v>38018</v>
      </c>
      <c r="G40" s="55">
        <v>-172057.76371589134</v>
      </c>
      <c r="H40" s="58">
        <f t="shared" si="1"/>
        <v>172057.76371589134</v>
      </c>
    </row>
    <row r="41" spans="1:8" x14ac:dyDescent="0.2">
      <c r="A41" s="71">
        <v>38078</v>
      </c>
      <c r="B41" s="77">
        <v>-158100.00006038384</v>
      </c>
      <c r="C41" s="67"/>
      <c r="D41" s="70">
        <f t="shared" si="0"/>
        <v>-158100.00006038384</v>
      </c>
      <c r="F41" s="54">
        <v>38047</v>
      </c>
      <c r="G41" s="55">
        <v>-183928.12307508694</v>
      </c>
      <c r="H41" s="58">
        <f t="shared" si="1"/>
        <v>183928.12307508694</v>
      </c>
    </row>
    <row r="42" spans="1:8" x14ac:dyDescent="0.2">
      <c r="A42" s="71">
        <v>38108</v>
      </c>
      <c r="B42" s="77">
        <v>-163370.00000502451</v>
      </c>
      <c r="C42" s="67"/>
      <c r="D42" s="70">
        <f t="shared" si="0"/>
        <v>-163370.00000502451</v>
      </c>
      <c r="F42" s="54">
        <v>38078</v>
      </c>
      <c r="G42" s="55">
        <v>-122193.21125763394</v>
      </c>
      <c r="H42" s="58">
        <f t="shared" si="1"/>
        <v>122193.21125763394</v>
      </c>
    </row>
    <row r="43" spans="1:8" x14ac:dyDescent="0.2">
      <c r="A43" s="71">
        <v>38139</v>
      </c>
      <c r="B43" s="77">
        <v>-158099.99993313674</v>
      </c>
      <c r="C43" s="67"/>
      <c r="D43" s="70">
        <f t="shared" si="0"/>
        <v>-158099.99993313674</v>
      </c>
      <c r="F43" s="54">
        <v>38108</v>
      </c>
      <c r="G43" s="55">
        <v>-126257.18745944525</v>
      </c>
      <c r="H43" s="58">
        <f t="shared" si="1"/>
        <v>126257.18745944525</v>
      </c>
    </row>
    <row r="44" spans="1:8" x14ac:dyDescent="0.2">
      <c r="A44" s="71">
        <v>38169</v>
      </c>
      <c r="B44" s="77">
        <v>-163369.99999680271</v>
      </c>
      <c r="C44" s="67"/>
      <c r="D44" s="70">
        <f t="shared" si="0"/>
        <v>-163369.99999680271</v>
      </c>
      <c r="F44" s="54">
        <v>38139</v>
      </c>
      <c r="G44" s="55">
        <v>-122175.73331249817</v>
      </c>
      <c r="H44" s="58">
        <f t="shared" si="1"/>
        <v>122175.73331249817</v>
      </c>
    </row>
    <row r="45" spans="1:8" x14ac:dyDescent="0.2">
      <c r="A45" s="71">
        <v>38200</v>
      </c>
      <c r="B45" s="77">
        <v>-163369.99997487321</v>
      </c>
      <c r="C45" s="67"/>
      <c r="D45" s="70">
        <f t="shared" si="0"/>
        <v>-163369.99997487321</v>
      </c>
      <c r="F45" s="54">
        <v>38169</v>
      </c>
      <c r="G45" s="55">
        <v>-126240.01848700488</v>
      </c>
      <c r="H45" s="58">
        <f t="shared" si="1"/>
        <v>126240.01848700488</v>
      </c>
    </row>
    <row r="46" spans="1:8" x14ac:dyDescent="0.2">
      <c r="A46" s="71">
        <v>38231</v>
      </c>
      <c r="B46" s="77">
        <v>-158100.00009524418</v>
      </c>
      <c r="C46" s="67"/>
      <c r="D46" s="70">
        <f t="shared" si="0"/>
        <v>-158100.00009524418</v>
      </c>
      <c r="F46" s="54">
        <v>38200</v>
      </c>
      <c r="G46" s="55">
        <v>-126264.83261336817</v>
      </c>
      <c r="H46" s="58">
        <f t="shared" si="1"/>
        <v>126264.83261336817</v>
      </c>
    </row>
    <row r="47" spans="1:8" x14ac:dyDescent="0.2">
      <c r="A47" s="71">
        <v>38261</v>
      </c>
      <c r="B47" s="77">
        <v>-163370.00004955169</v>
      </c>
      <c r="C47" s="67"/>
      <c r="D47" s="70">
        <f t="shared" si="0"/>
        <v>-163370.00004955169</v>
      </c>
      <c r="F47" s="54">
        <v>38231</v>
      </c>
      <c r="G47" s="55">
        <v>-122218.02199558701</v>
      </c>
      <c r="H47" s="58">
        <f t="shared" si="1"/>
        <v>122218.02199558701</v>
      </c>
    </row>
    <row r="48" spans="1:8" x14ac:dyDescent="0.2">
      <c r="A48" s="71">
        <v>38292</v>
      </c>
      <c r="B48" s="77">
        <v>-399900.00006591878</v>
      </c>
      <c r="C48" s="67"/>
      <c r="D48" s="70">
        <f t="shared" si="0"/>
        <v>-399900.00006591878</v>
      </c>
      <c r="F48" s="54">
        <v>38261</v>
      </c>
      <c r="G48" s="55">
        <v>-126316.12289497975</v>
      </c>
      <c r="H48" s="58">
        <f t="shared" si="1"/>
        <v>126316.12289497975</v>
      </c>
    </row>
    <row r="49" spans="1:8" x14ac:dyDescent="0.2">
      <c r="A49" s="71">
        <v>38322</v>
      </c>
      <c r="B49" s="77">
        <v>-413229.99994409544</v>
      </c>
      <c r="C49" s="67"/>
      <c r="D49" s="70">
        <f t="shared" si="0"/>
        <v>-413229.99994409544</v>
      </c>
      <c r="F49" s="54">
        <v>38292</v>
      </c>
      <c r="G49" s="55">
        <v>-173413.46770574743</v>
      </c>
      <c r="H49" s="58">
        <f t="shared" si="1"/>
        <v>173413.46770574743</v>
      </c>
    </row>
    <row r="50" spans="1:8" x14ac:dyDescent="0.2">
      <c r="A50" s="71">
        <v>38353</v>
      </c>
      <c r="B50" s="77">
        <v>-413229.99995651247</v>
      </c>
      <c r="C50" s="67"/>
      <c r="D50" s="70">
        <f t="shared" si="0"/>
        <v>-413229.99995651247</v>
      </c>
      <c r="F50" s="54">
        <v>38322</v>
      </c>
      <c r="G50" s="55">
        <v>-179217.75109758088</v>
      </c>
      <c r="H50" s="58">
        <f t="shared" si="1"/>
        <v>179217.75109758088</v>
      </c>
    </row>
    <row r="51" spans="1:8" x14ac:dyDescent="0.2">
      <c r="A51" s="71">
        <v>38384</v>
      </c>
      <c r="B51" s="77">
        <v>-373239.99998955813</v>
      </c>
      <c r="C51" s="67"/>
      <c r="D51" s="70">
        <f t="shared" si="0"/>
        <v>-373239.99998955813</v>
      </c>
      <c r="F51" s="54">
        <v>38353</v>
      </c>
      <c r="G51" s="55">
        <v>-179241.98144389482</v>
      </c>
      <c r="H51" s="58">
        <f t="shared" si="1"/>
        <v>179241.98144389482</v>
      </c>
    </row>
    <row r="52" spans="1:8" x14ac:dyDescent="0.2">
      <c r="A52" s="71">
        <v>38412</v>
      </c>
      <c r="B52" s="77">
        <v>-413229.99998109328</v>
      </c>
      <c r="C52" s="67"/>
      <c r="D52" s="70">
        <f t="shared" si="0"/>
        <v>-413229.99998109328</v>
      </c>
      <c r="F52" s="54">
        <v>38384</v>
      </c>
      <c r="G52" s="55">
        <v>-161917.75437921402</v>
      </c>
      <c r="H52" s="58">
        <f t="shared" si="1"/>
        <v>161917.75437921402</v>
      </c>
    </row>
    <row r="53" spans="1:8" x14ac:dyDescent="0.2">
      <c r="A53" s="71">
        <v>38443</v>
      </c>
      <c r="B53" s="77">
        <v>-399900.00002226274</v>
      </c>
      <c r="C53" s="67"/>
      <c r="D53" s="70">
        <f t="shared" si="0"/>
        <v>-399900.00002226274</v>
      </c>
      <c r="F53" s="54">
        <v>38412</v>
      </c>
      <c r="G53" s="55">
        <v>-179289.29151252261</v>
      </c>
      <c r="H53" s="58">
        <f t="shared" si="1"/>
        <v>179289.29151252261</v>
      </c>
    </row>
    <row r="54" spans="1:8" x14ac:dyDescent="0.2">
      <c r="A54" s="71">
        <v>38473</v>
      </c>
      <c r="B54" s="77">
        <v>-413230.00001933088</v>
      </c>
      <c r="C54" s="67"/>
      <c r="D54" s="70">
        <f t="shared" si="0"/>
        <v>-413230.00001933088</v>
      </c>
      <c r="F54" s="54">
        <v>38443</v>
      </c>
      <c r="G54" s="55">
        <v>-117725.2567147677</v>
      </c>
      <c r="H54" s="58">
        <f t="shared" si="1"/>
        <v>117725.2567147677</v>
      </c>
    </row>
    <row r="55" spans="1:8" x14ac:dyDescent="0.2">
      <c r="A55" s="71">
        <v>38504</v>
      </c>
      <c r="B55" s="77">
        <v>-399900.00010569795</v>
      </c>
      <c r="C55" s="67"/>
      <c r="D55" s="70">
        <f t="shared" si="0"/>
        <v>-399900.00010569795</v>
      </c>
      <c r="F55" s="54">
        <v>38473</v>
      </c>
      <c r="G55" s="55">
        <v>-121663.83790954019</v>
      </c>
      <c r="H55" s="58">
        <f t="shared" si="1"/>
        <v>121663.83790954019</v>
      </c>
    </row>
    <row r="56" spans="1:8" x14ac:dyDescent="0.2">
      <c r="A56" s="71">
        <v>38534</v>
      </c>
      <c r="B56" s="77">
        <v>-413229.99997435784</v>
      </c>
      <c r="C56" s="67"/>
      <c r="D56" s="70">
        <f t="shared" si="0"/>
        <v>-413229.99997435784</v>
      </c>
      <c r="F56" s="54">
        <v>38504</v>
      </c>
      <c r="G56" s="55">
        <v>-117754.60898677615</v>
      </c>
      <c r="H56" s="58">
        <f t="shared" si="1"/>
        <v>117754.60898677615</v>
      </c>
    </row>
    <row r="57" spans="1:8" x14ac:dyDescent="0.2">
      <c r="A57" s="71">
        <v>38565</v>
      </c>
      <c r="B57" s="77">
        <v>-413229.99991518899</v>
      </c>
      <c r="C57" s="67"/>
      <c r="D57" s="70">
        <f t="shared" si="0"/>
        <v>-413229.99991518899</v>
      </c>
      <c r="F57" s="54">
        <v>38534</v>
      </c>
      <c r="G57" s="55">
        <v>-121693.26611834213</v>
      </c>
      <c r="H57" s="58">
        <f t="shared" si="1"/>
        <v>121693.26611834213</v>
      </c>
    </row>
    <row r="58" spans="1:8" x14ac:dyDescent="0.2">
      <c r="A58" s="71">
        <v>38596</v>
      </c>
      <c r="B58" s="77">
        <v>-399900.000039768</v>
      </c>
      <c r="C58" s="67"/>
      <c r="D58" s="70">
        <f t="shared" si="0"/>
        <v>-399900.000039768</v>
      </c>
      <c r="F58" s="54">
        <v>38565</v>
      </c>
      <c r="G58" s="55">
        <v>-121705.05948579097</v>
      </c>
      <c r="H58" s="58">
        <f t="shared" si="1"/>
        <v>121705.05948579097</v>
      </c>
    </row>
    <row r="59" spans="1:8" x14ac:dyDescent="0.2">
      <c r="A59" s="71">
        <v>38626</v>
      </c>
      <c r="B59" s="77">
        <v>-413229.99998030509</v>
      </c>
      <c r="C59" s="67"/>
      <c r="D59" s="70">
        <f t="shared" si="0"/>
        <v>-413229.99998030509</v>
      </c>
      <c r="F59" s="54">
        <v>38596</v>
      </c>
      <c r="G59" s="55">
        <v>-117791.27752142189</v>
      </c>
      <c r="H59" s="58">
        <f t="shared" si="1"/>
        <v>117791.27752142189</v>
      </c>
    </row>
    <row r="60" spans="1:8" x14ac:dyDescent="0.2">
      <c r="A60" s="71">
        <v>38657</v>
      </c>
      <c r="B60" s="77">
        <v>-399899.99995598785</v>
      </c>
      <c r="C60" s="67"/>
      <c r="D60" s="70">
        <f t="shared" si="0"/>
        <v>-399899.99995598785</v>
      </c>
      <c r="F60" s="54">
        <v>38626</v>
      </c>
      <c r="G60" s="55">
        <v>-121730.60343949245</v>
      </c>
      <c r="H60" s="58">
        <f t="shared" si="1"/>
        <v>121730.60343949245</v>
      </c>
    </row>
    <row r="61" spans="1:8" x14ac:dyDescent="0.2">
      <c r="A61" s="71">
        <v>38687</v>
      </c>
      <c r="B61" s="77">
        <v>-413230.00003749883</v>
      </c>
      <c r="C61" s="67"/>
      <c r="D61" s="70">
        <f t="shared" si="0"/>
        <v>-413230.00003749883</v>
      </c>
      <c r="F61" s="54">
        <v>38657</v>
      </c>
      <c r="G61" s="55">
        <v>-173617.52221304699</v>
      </c>
      <c r="H61" s="58">
        <f t="shared" si="1"/>
        <v>173617.52221304699</v>
      </c>
    </row>
    <row r="62" spans="1:8" x14ac:dyDescent="0.2">
      <c r="A62" s="71">
        <v>38718</v>
      </c>
      <c r="B62" s="77">
        <v>-413229.99999626214</v>
      </c>
      <c r="C62" s="67"/>
      <c r="D62" s="70">
        <f t="shared" si="0"/>
        <v>-413229.99999626214</v>
      </c>
      <c r="F62" s="54">
        <v>38687</v>
      </c>
      <c r="G62" s="55">
        <v>-179419.24804930654</v>
      </c>
      <c r="H62" s="58">
        <f t="shared" si="1"/>
        <v>179419.24804930654</v>
      </c>
    </row>
    <row r="63" spans="1:8" x14ac:dyDescent="0.2">
      <c r="A63" s="71">
        <v>38749</v>
      </c>
      <c r="B63" s="77">
        <v>-373240.00010484492</v>
      </c>
      <c r="C63" s="67"/>
      <c r="D63" s="70">
        <f t="shared" si="0"/>
        <v>-373240.00010484492</v>
      </c>
      <c r="F63" s="54">
        <v>38718</v>
      </c>
      <c r="G63" s="55">
        <v>-179434.99378153909</v>
      </c>
      <c r="H63" s="58">
        <f t="shared" si="1"/>
        <v>179434.99378153909</v>
      </c>
    </row>
    <row r="64" spans="1:8" x14ac:dyDescent="0.2">
      <c r="A64" s="71">
        <v>38777</v>
      </c>
      <c r="B64" s="77">
        <v>-413230.00001306186</v>
      </c>
      <c r="C64" s="67"/>
      <c r="D64" s="70">
        <f t="shared" si="0"/>
        <v>-413230.00001306186</v>
      </c>
      <c r="F64" s="54">
        <v>38749</v>
      </c>
      <c r="G64" s="55">
        <v>-162085.26275126592</v>
      </c>
      <c r="H64" s="58">
        <f t="shared" si="1"/>
        <v>162085.26275126592</v>
      </c>
    </row>
    <row r="65" spans="1:8" x14ac:dyDescent="0.2">
      <c r="A65" s="71">
        <v>38808</v>
      </c>
      <c r="B65" s="77">
        <v>-399899.99999568635</v>
      </c>
      <c r="C65" s="67"/>
      <c r="D65" s="70">
        <f t="shared" si="0"/>
        <v>-399899.99999568635</v>
      </c>
      <c r="F65" s="54">
        <v>38777</v>
      </c>
      <c r="G65" s="55">
        <v>-179467.1755344258</v>
      </c>
      <c r="H65" s="58">
        <f t="shared" si="1"/>
        <v>179467.1755344258</v>
      </c>
    </row>
    <row r="66" spans="1:8" x14ac:dyDescent="0.2">
      <c r="A66" s="71">
        <v>38838</v>
      </c>
      <c r="B66" s="77">
        <v>-413230.00003454776</v>
      </c>
      <c r="C66" s="67"/>
      <c r="D66" s="70">
        <f t="shared" si="0"/>
        <v>-413230.00003454776</v>
      </c>
      <c r="F66" s="54">
        <v>38808</v>
      </c>
      <c r="G66" s="55">
        <v>-117895.40148319237</v>
      </c>
      <c r="H66" s="58">
        <f t="shared" si="1"/>
        <v>117895.40148319237</v>
      </c>
    </row>
    <row r="67" spans="1:8" x14ac:dyDescent="0.2">
      <c r="A67" s="71">
        <v>38869</v>
      </c>
      <c r="B67" s="77">
        <v>-399900.00002606516</v>
      </c>
      <c r="C67" s="67"/>
      <c r="D67" s="70">
        <f t="shared" si="0"/>
        <v>-399900.00002606516</v>
      </c>
      <c r="F67" s="54">
        <v>38838</v>
      </c>
      <c r="G67" s="55">
        <v>-121843.50141731325</v>
      </c>
      <c r="H67" s="58">
        <f t="shared" si="1"/>
        <v>121843.50141731325</v>
      </c>
    </row>
    <row r="68" spans="1:8" x14ac:dyDescent="0.2">
      <c r="A68" s="71">
        <v>38899</v>
      </c>
      <c r="B68" s="77">
        <v>-413229.99993374804</v>
      </c>
      <c r="C68" s="67"/>
      <c r="D68" s="70">
        <f t="shared" si="0"/>
        <v>-413229.99993374804</v>
      </c>
      <c r="F68" s="54">
        <v>38869</v>
      </c>
      <c r="G68" s="55">
        <v>-117932.08308214325</v>
      </c>
      <c r="H68" s="58">
        <f t="shared" si="1"/>
        <v>117932.08308214325</v>
      </c>
    </row>
    <row r="69" spans="1:8" x14ac:dyDescent="0.2">
      <c r="A69" s="71">
        <v>38930</v>
      </c>
      <c r="B69" s="77">
        <v>-413230.00008713314</v>
      </c>
      <c r="C69" s="67"/>
      <c r="D69" s="70">
        <f t="shared" si="0"/>
        <v>-413230.00008713314</v>
      </c>
      <c r="F69" s="54">
        <v>38899</v>
      </c>
      <c r="G69" s="55">
        <v>-121886.71042735955</v>
      </c>
      <c r="H69" s="58">
        <f t="shared" si="1"/>
        <v>121886.71042735955</v>
      </c>
    </row>
    <row r="70" spans="1:8" x14ac:dyDescent="0.2">
      <c r="A70" s="71">
        <v>38961</v>
      </c>
      <c r="B70" s="77">
        <v>-399899.99993428757</v>
      </c>
      <c r="C70" s="67"/>
      <c r="D70" s="70">
        <f t="shared" si="0"/>
        <v>-399899.99993428757</v>
      </c>
      <c r="F70" s="54">
        <v>38930</v>
      </c>
      <c r="G70" s="55">
        <v>-121904.21440138618</v>
      </c>
      <c r="H70" s="58">
        <f t="shared" si="1"/>
        <v>121904.21440138618</v>
      </c>
    </row>
    <row r="71" spans="1:8" x14ac:dyDescent="0.2">
      <c r="A71" s="71">
        <v>38991</v>
      </c>
      <c r="B71" s="77">
        <v>-413229.99999804737</v>
      </c>
      <c r="C71" s="67"/>
      <c r="D71" s="70">
        <f t="shared" si="0"/>
        <v>-413229.99999804737</v>
      </c>
      <c r="F71" s="54">
        <v>38961</v>
      </c>
      <c r="G71" s="55">
        <v>-117986.46436332772</v>
      </c>
      <c r="H71" s="58">
        <f t="shared" si="1"/>
        <v>117986.46436332772</v>
      </c>
    </row>
    <row r="72" spans="1:8" x14ac:dyDescent="0.2">
      <c r="A72" s="71">
        <v>39022</v>
      </c>
      <c r="B72" s="77">
        <v>-399900.00002640823</v>
      </c>
      <c r="C72" s="67"/>
      <c r="D72" s="70">
        <f t="shared" si="0"/>
        <v>-399900.00002640823</v>
      </c>
      <c r="F72" s="54">
        <v>38991</v>
      </c>
      <c r="G72" s="55">
        <v>-121934.54010628276</v>
      </c>
      <c r="H72" s="58">
        <f t="shared" si="1"/>
        <v>121934.54010628276</v>
      </c>
    </row>
    <row r="73" spans="1:8" x14ac:dyDescent="0.2">
      <c r="A73" s="71">
        <v>39052</v>
      </c>
      <c r="B73" s="77">
        <v>-413230.00003607932</v>
      </c>
      <c r="C73" s="67"/>
      <c r="D73" s="70">
        <f t="shared" ref="D73:D136" si="2">+C73+B73</f>
        <v>-413230.00003607932</v>
      </c>
      <c r="F73" s="54">
        <v>39022</v>
      </c>
      <c r="G73" s="55">
        <v>-173816.91116736332</v>
      </c>
      <c r="H73" s="58">
        <f t="shared" si="1"/>
        <v>173816.91116736332</v>
      </c>
    </row>
    <row r="74" spans="1:8" x14ac:dyDescent="0.2">
      <c r="A74" s="71">
        <v>39083</v>
      </c>
      <c r="B74" s="77">
        <v>-413229.99996802991</v>
      </c>
      <c r="C74" s="67"/>
      <c r="D74" s="70">
        <f t="shared" si="2"/>
        <v>-413229.99996802991</v>
      </c>
      <c r="F74" s="54">
        <v>39052</v>
      </c>
      <c r="G74" s="55">
        <v>-179627.1016141896</v>
      </c>
      <c r="H74" s="58">
        <f t="shared" ref="H74:H137" si="3">-G74</f>
        <v>179627.1016141896</v>
      </c>
    </row>
    <row r="75" spans="1:8" x14ac:dyDescent="0.2">
      <c r="A75" s="71">
        <v>39114</v>
      </c>
      <c r="B75" s="77">
        <v>-373239.99997875636</v>
      </c>
      <c r="C75" s="67"/>
      <c r="D75" s="70">
        <f t="shared" si="2"/>
        <v>-373239.99997875636</v>
      </c>
      <c r="F75" s="54">
        <v>39083</v>
      </c>
      <c r="G75" s="55">
        <v>-179644.50644351044</v>
      </c>
      <c r="H75" s="58">
        <f t="shared" si="3"/>
        <v>179644.50644351044</v>
      </c>
    </row>
    <row r="76" spans="1:8" x14ac:dyDescent="0.2">
      <c r="A76" s="71">
        <v>39142</v>
      </c>
      <c r="B76" s="77">
        <v>-413229.99999571947</v>
      </c>
      <c r="C76" s="67"/>
      <c r="D76" s="70">
        <f t="shared" si="2"/>
        <v>-413229.99999571947</v>
      </c>
      <c r="F76" s="54">
        <v>39114</v>
      </c>
      <c r="G76" s="55">
        <v>-162275.79696098538</v>
      </c>
      <c r="H76" s="58">
        <f t="shared" si="3"/>
        <v>162275.79696098538</v>
      </c>
    </row>
    <row r="77" spans="1:8" x14ac:dyDescent="0.2">
      <c r="A77" s="71">
        <v>39173</v>
      </c>
      <c r="B77" s="77">
        <v>-399899.9999879098</v>
      </c>
      <c r="C77" s="67"/>
      <c r="D77" s="70">
        <f t="shared" si="2"/>
        <v>-399899.9999879098</v>
      </c>
      <c r="F77" s="54">
        <v>39142</v>
      </c>
      <c r="G77" s="55">
        <v>-179679.22933364872</v>
      </c>
      <c r="H77" s="58">
        <f t="shared" si="3"/>
        <v>179679.22933364872</v>
      </c>
    </row>
    <row r="78" spans="1:8" x14ac:dyDescent="0.2">
      <c r="A78" s="71">
        <v>39203</v>
      </c>
      <c r="B78" s="77">
        <v>-413229.99998186249</v>
      </c>
      <c r="C78" s="67"/>
      <c r="D78" s="70">
        <f t="shared" si="2"/>
        <v>-413229.99998186249</v>
      </c>
      <c r="F78" s="54">
        <v>39173</v>
      </c>
      <c r="G78" s="55">
        <v>-118101.5936279633</v>
      </c>
      <c r="H78" s="58">
        <f t="shared" si="3"/>
        <v>118101.5936279633</v>
      </c>
    </row>
    <row r="79" spans="1:8" x14ac:dyDescent="0.2">
      <c r="A79" s="71">
        <v>39234</v>
      </c>
      <c r="B79" s="77">
        <v>-399899.99991563626</v>
      </c>
      <c r="C79" s="67"/>
      <c r="D79" s="70">
        <f t="shared" si="2"/>
        <v>-399899.99991563626</v>
      </c>
      <c r="F79" s="54">
        <v>39203</v>
      </c>
      <c r="G79" s="55">
        <v>-122057.33288708299</v>
      </c>
      <c r="H79" s="58">
        <f t="shared" si="3"/>
        <v>122057.33288708299</v>
      </c>
    </row>
    <row r="80" spans="1:8" x14ac:dyDescent="0.2">
      <c r="A80" s="71">
        <v>39264</v>
      </c>
      <c r="B80" s="77">
        <v>-413230.00007953204</v>
      </c>
      <c r="C80" s="67"/>
      <c r="D80" s="70">
        <f t="shared" si="2"/>
        <v>-413230.00007953204</v>
      </c>
      <c r="F80" s="54">
        <v>39234</v>
      </c>
      <c r="G80" s="55">
        <v>-118139.57053540324</v>
      </c>
      <c r="H80" s="58">
        <f t="shared" si="3"/>
        <v>118139.57053540324</v>
      </c>
    </row>
    <row r="81" spans="1:8" x14ac:dyDescent="0.2">
      <c r="A81" s="71">
        <v>39295</v>
      </c>
      <c r="B81" s="77">
        <v>-413230.00000171765</v>
      </c>
      <c r="C81" s="67"/>
      <c r="D81" s="70">
        <f t="shared" si="2"/>
        <v>-413230.00000171765</v>
      </c>
      <c r="F81" s="54">
        <v>39264</v>
      </c>
      <c r="G81" s="55">
        <v>-122097.6789979967</v>
      </c>
      <c r="H81" s="58">
        <f t="shared" si="3"/>
        <v>122097.6789979967</v>
      </c>
    </row>
    <row r="82" spans="1:8" x14ac:dyDescent="0.2">
      <c r="A82" s="71">
        <v>39326</v>
      </c>
      <c r="B82" s="77">
        <v>-399899.99993338378</v>
      </c>
      <c r="C82" s="67"/>
      <c r="D82" s="70">
        <f t="shared" si="2"/>
        <v>-399899.99993338378</v>
      </c>
      <c r="F82" s="54">
        <v>39295</v>
      </c>
      <c r="G82" s="55">
        <v>-122119.04274900403</v>
      </c>
      <c r="H82" s="58">
        <f t="shared" si="3"/>
        <v>122119.04274900403</v>
      </c>
    </row>
    <row r="83" spans="1:8" x14ac:dyDescent="0.2">
      <c r="A83" s="71">
        <v>39356</v>
      </c>
      <c r="B83" s="77">
        <v>-413230.00000755128</v>
      </c>
      <c r="C83" s="67"/>
      <c r="D83" s="70">
        <f t="shared" si="2"/>
        <v>-413230.00000755128</v>
      </c>
      <c r="F83" s="54">
        <v>39326</v>
      </c>
      <c r="G83" s="55">
        <v>-118200.95482932744</v>
      </c>
      <c r="H83" s="58">
        <f t="shared" si="3"/>
        <v>118200.95482932744</v>
      </c>
    </row>
    <row r="84" spans="1:8" x14ac:dyDescent="0.2">
      <c r="A84" s="71">
        <v>39387</v>
      </c>
      <c r="B84" s="77">
        <v>-399899.99999640655</v>
      </c>
      <c r="C84" s="67"/>
      <c r="D84" s="70">
        <f t="shared" si="2"/>
        <v>-399899.99999640655</v>
      </c>
      <c r="F84" s="54">
        <v>39356</v>
      </c>
      <c r="G84" s="55">
        <v>-122162.77539226771</v>
      </c>
      <c r="H84" s="58">
        <f t="shared" si="3"/>
        <v>122162.77539226771</v>
      </c>
    </row>
    <row r="85" spans="1:8" x14ac:dyDescent="0.2">
      <c r="A85" s="71">
        <v>39417</v>
      </c>
      <c r="B85" s="77">
        <v>-413229.99998038949</v>
      </c>
      <c r="C85" s="67"/>
      <c r="D85" s="70">
        <f t="shared" si="2"/>
        <v>-413229.99998038949</v>
      </c>
      <c r="F85" s="54">
        <v>39387</v>
      </c>
      <c r="G85" s="55">
        <v>-172241.21206522302</v>
      </c>
      <c r="H85" s="58">
        <f t="shared" si="3"/>
        <v>172241.21206522302</v>
      </c>
    </row>
    <row r="86" spans="1:8" x14ac:dyDescent="0.2">
      <c r="A86" s="71">
        <v>39448</v>
      </c>
      <c r="B86" s="77">
        <v>-413230.00000094069</v>
      </c>
      <c r="C86" s="67"/>
      <c r="D86" s="70">
        <f t="shared" si="2"/>
        <v>-413230.00000094069</v>
      </c>
      <c r="F86" s="54">
        <v>39417</v>
      </c>
      <c r="G86" s="55">
        <v>-178003.84541592145</v>
      </c>
      <c r="H86" s="58">
        <f t="shared" si="3"/>
        <v>178003.84541592145</v>
      </c>
    </row>
    <row r="87" spans="1:8" x14ac:dyDescent="0.2">
      <c r="A87" s="71">
        <v>39479</v>
      </c>
      <c r="B87" s="77">
        <v>-386570.00003707421</v>
      </c>
      <c r="C87" s="67"/>
      <c r="D87" s="70">
        <f t="shared" si="2"/>
        <v>-386570.00003707421</v>
      </c>
      <c r="F87" s="54">
        <v>39448</v>
      </c>
      <c r="G87" s="55">
        <v>-178026.34468597631</v>
      </c>
      <c r="H87" s="58">
        <f t="shared" si="3"/>
        <v>178026.34468597631</v>
      </c>
    </row>
    <row r="88" spans="1:8" x14ac:dyDescent="0.2">
      <c r="A88" s="71">
        <v>39508</v>
      </c>
      <c r="B88" s="77">
        <v>-413230.00000840193</v>
      </c>
      <c r="C88" s="67"/>
      <c r="D88" s="70">
        <f t="shared" si="2"/>
        <v>-413230.00000840193</v>
      </c>
      <c r="F88" s="54">
        <v>39479</v>
      </c>
      <c r="G88" s="55">
        <v>-166562.32733449078</v>
      </c>
      <c r="H88" s="58">
        <f t="shared" si="3"/>
        <v>166562.32733449078</v>
      </c>
    </row>
    <row r="89" spans="1:8" x14ac:dyDescent="0.2">
      <c r="A89" s="71">
        <v>39539</v>
      </c>
      <c r="B89" s="77">
        <v>-399899.99995095318</v>
      </c>
      <c r="C89" s="67"/>
      <c r="D89" s="70">
        <f t="shared" si="2"/>
        <v>-399899.99995095318</v>
      </c>
      <c r="F89" s="54">
        <v>39508</v>
      </c>
      <c r="G89" s="55">
        <v>-178071.42693549473</v>
      </c>
      <c r="H89" s="58">
        <f t="shared" si="3"/>
        <v>178071.42693549473</v>
      </c>
    </row>
    <row r="90" spans="1:8" x14ac:dyDescent="0.2">
      <c r="A90" s="71">
        <v>39569</v>
      </c>
      <c r="B90" s="77">
        <v>-413230.00005052239</v>
      </c>
      <c r="C90" s="67"/>
      <c r="D90" s="70">
        <f t="shared" si="2"/>
        <v>-413230.00005052239</v>
      </c>
      <c r="F90" s="54">
        <v>39539</v>
      </c>
      <c r="G90" s="55">
        <v>-28200.496635471973</v>
      </c>
      <c r="H90" s="58">
        <f t="shared" si="3"/>
        <v>28200.496635471973</v>
      </c>
    </row>
    <row r="91" spans="1:8" x14ac:dyDescent="0.2">
      <c r="A91" s="71">
        <v>39600</v>
      </c>
      <c r="B91" s="77">
        <v>-399899.99998749309</v>
      </c>
      <c r="C91" s="67"/>
      <c r="D91" s="70">
        <f t="shared" si="2"/>
        <v>-399899.99998749309</v>
      </c>
      <c r="F91" s="54">
        <v>39569</v>
      </c>
      <c r="G91" s="55">
        <v>-29164.337976763596</v>
      </c>
      <c r="H91" s="58">
        <f t="shared" si="3"/>
        <v>29164.337976763596</v>
      </c>
    </row>
    <row r="92" spans="1:8" x14ac:dyDescent="0.2">
      <c r="A92" s="71">
        <v>39630</v>
      </c>
      <c r="B92" s="77">
        <v>-413229.99998953007</v>
      </c>
      <c r="C92" s="67"/>
      <c r="D92" s="70">
        <f t="shared" si="2"/>
        <v>-413229.99998953007</v>
      </c>
      <c r="F92" s="54">
        <v>39600</v>
      </c>
      <c r="G92" s="55">
        <v>-28247.893361198043</v>
      </c>
      <c r="H92" s="58">
        <f t="shared" si="3"/>
        <v>28247.893361198043</v>
      </c>
    </row>
    <row r="93" spans="1:8" x14ac:dyDescent="0.2">
      <c r="A93" s="71">
        <v>39661</v>
      </c>
      <c r="B93" s="77">
        <v>-413229.99990308098</v>
      </c>
      <c r="C93" s="67"/>
      <c r="D93" s="70">
        <f t="shared" si="2"/>
        <v>-413229.99990308098</v>
      </c>
      <c r="F93" s="54">
        <v>39630</v>
      </c>
      <c r="G93" s="55">
        <v>-29214.34643810373</v>
      </c>
      <c r="H93" s="58">
        <f t="shared" si="3"/>
        <v>29214.34643810373</v>
      </c>
    </row>
    <row r="94" spans="1:8" x14ac:dyDescent="0.2">
      <c r="A94" s="71">
        <v>39692</v>
      </c>
      <c r="B94" s="77">
        <v>-399899.99998696923</v>
      </c>
      <c r="C94" s="67"/>
      <c r="D94" s="70">
        <f t="shared" si="2"/>
        <v>-399899.99998696923</v>
      </c>
      <c r="F94" s="54">
        <v>39661</v>
      </c>
      <c r="G94" s="55">
        <v>-29214.612538911028</v>
      </c>
      <c r="H94" s="58">
        <f t="shared" si="3"/>
        <v>29214.612538911028</v>
      </c>
    </row>
    <row r="95" spans="1:8" x14ac:dyDescent="0.2">
      <c r="A95" s="71">
        <v>39722</v>
      </c>
      <c r="B95" s="77">
        <v>-413229.9999946492</v>
      </c>
      <c r="C95" s="67"/>
      <c r="D95" s="70">
        <f t="shared" si="2"/>
        <v>-413229.9999946492</v>
      </c>
      <c r="F95" s="54">
        <v>39692</v>
      </c>
      <c r="G95" s="55">
        <v>-28271.53487530032</v>
      </c>
      <c r="H95" s="58">
        <f t="shared" si="3"/>
        <v>28271.53487530032</v>
      </c>
    </row>
    <row r="96" spans="1:8" x14ac:dyDescent="0.2">
      <c r="A96" s="71">
        <v>39753</v>
      </c>
      <c r="B96" s="77">
        <v>-399899.9999659356</v>
      </c>
      <c r="C96" s="67"/>
      <c r="D96" s="70">
        <f t="shared" si="2"/>
        <v>-399899.9999659356</v>
      </c>
      <c r="F96" s="54">
        <v>39722</v>
      </c>
      <c r="G96" s="55">
        <v>-29213.148995064097</v>
      </c>
      <c r="H96" s="58">
        <f t="shared" si="3"/>
        <v>29213.148995064097</v>
      </c>
    </row>
    <row r="97" spans="1:8" x14ac:dyDescent="0.2">
      <c r="A97" s="71">
        <v>39783</v>
      </c>
      <c r="B97" s="77">
        <v>-413230.00009045016</v>
      </c>
      <c r="C97" s="67"/>
      <c r="D97" s="70">
        <f t="shared" si="2"/>
        <v>-413230.00009045016</v>
      </c>
      <c r="F97" s="54">
        <v>39753</v>
      </c>
      <c r="G97" s="55">
        <v>-153819.91927155366</v>
      </c>
      <c r="H97" s="58">
        <f t="shared" si="3"/>
        <v>153819.91927155366</v>
      </c>
    </row>
    <row r="98" spans="1:8" x14ac:dyDescent="0.2">
      <c r="A98" s="71">
        <v>39814</v>
      </c>
      <c r="B98" s="77">
        <v>-413229.99994295201</v>
      </c>
      <c r="C98" s="67"/>
      <c r="D98" s="70">
        <f t="shared" si="2"/>
        <v>-413229.99994295201</v>
      </c>
      <c r="F98" s="54">
        <v>39783</v>
      </c>
      <c r="G98" s="55">
        <v>-158946.28038570454</v>
      </c>
      <c r="H98" s="58">
        <f t="shared" si="3"/>
        <v>158946.28038570454</v>
      </c>
    </row>
    <row r="99" spans="1:8" x14ac:dyDescent="0.2">
      <c r="A99" s="71">
        <v>39845</v>
      </c>
      <c r="B99" s="77">
        <v>-373239.99997768179</v>
      </c>
      <c r="C99" s="67"/>
      <c r="D99" s="70">
        <f t="shared" si="2"/>
        <v>-373239.99997768179</v>
      </c>
      <c r="F99" s="54">
        <v>39814</v>
      </c>
      <c r="G99" s="55">
        <v>-158945.17534204829</v>
      </c>
      <c r="H99" s="58">
        <f t="shared" si="3"/>
        <v>158945.17534204829</v>
      </c>
    </row>
    <row r="100" spans="1:8" x14ac:dyDescent="0.2">
      <c r="A100" s="71">
        <v>39873</v>
      </c>
      <c r="B100" s="77">
        <v>-413229.99993790197</v>
      </c>
      <c r="C100" s="67"/>
      <c r="D100" s="70">
        <f t="shared" si="2"/>
        <v>-413229.99993790197</v>
      </c>
      <c r="F100" s="54">
        <v>39845</v>
      </c>
      <c r="G100" s="55">
        <v>-143562.29174413619</v>
      </c>
      <c r="H100" s="58">
        <f t="shared" si="3"/>
        <v>143562.29174413619</v>
      </c>
    </row>
    <row r="101" spans="1:8" x14ac:dyDescent="0.2">
      <c r="A101" s="71">
        <v>39904</v>
      </c>
      <c r="B101" s="77">
        <v>-399900.00006281224</v>
      </c>
      <c r="C101" s="67"/>
      <c r="D101" s="70">
        <f t="shared" si="2"/>
        <v>-399900.00006281224</v>
      </c>
      <c r="F101" s="54">
        <v>39873</v>
      </c>
      <c r="G101" s="55">
        <v>-158942.78350045966</v>
      </c>
      <c r="H101" s="58">
        <f t="shared" si="3"/>
        <v>158942.78350045966</v>
      </c>
    </row>
    <row r="102" spans="1:8" x14ac:dyDescent="0.2">
      <c r="A102" s="71">
        <v>39934</v>
      </c>
      <c r="B102" s="77">
        <v>-413229.99989789049</v>
      </c>
      <c r="C102" s="67"/>
      <c r="D102" s="70">
        <f t="shared" si="2"/>
        <v>-413229.99989789049</v>
      </c>
      <c r="F102" s="54">
        <v>39904</v>
      </c>
      <c r="G102" s="55">
        <v>-9664.233946377366</v>
      </c>
      <c r="H102" s="58">
        <f t="shared" si="3"/>
        <v>9664.233946377366</v>
      </c>
    </row>
    <row r="103" spans="1:8" x14ac:dyDescent="0.2">
      <c r="A103" s="71">
        <v>39965</v>
      </c>
      <c r="B103" s="77">
        <v>-399899.99991830532</v>
      </c>
      <c r="C103" s="67"/>
      <c r="D103" s="70">
        <f t="shared" si="2"/>
        <v>-399899.99991830532</v>
      </c>
      <c r="F103" s="54">
        <v>39934</v>
      </c>
      <c r="G103" s="55">
        <v>-9984.912355048973</v>
      </c>
      <c r="H103" s="58">
        <f t="shared" si="3"/>
        <v>9984.912355048973</v>
      </c>
    </row>
    <row r="104" spans="1:8" x14ac:dyDescent="0.2">
      <c r="A104" s="71">
        <v>39995</v>
      </c>
      <c r="B104" s="77">
        <v>-413229.99993623799</v>
      </c>
      <c r="C104" s="67"/>
      <c r="D104" s="70">
        <f t="shared" si="2"/>
        <v>-413229.99993623799</v>
      </c>
      <c r="F104" s="54">
        <v>39965</v>
      </c>
      <c r="G104" s="55">
        <v>-9661.2562308664383</v>
      </c>
      <c r="H104" s="58">
        <f t="shared" si="3"/>
        <v>9661.2562308664383</v>
      </c>
    </row>
    <row r="105" spans="1:8" x14ac:dyDescent="0.2">
      <c r="A105" s="71">
        <v>40026</v>
      </c>
      <c r="B105" s="77">
        <v>-413229.9999131948</v>
      </c>
      <c r="C105" s="67"/>
      <c r="D105" s="70">
        <f t="shared" si="2"/>
        <v>-413229.9999131948</v>
      </c>
      <c r="F105" s="54">
        <v>39995</v>
      </c>
      <c r="G105" s="55">
        <v>-9981.6364233390141</v>
      </c>
      <c r="H105" s="58">
        <f t="shared" si="3"/>
        <v>9981.6364233390141</v>
      </c>
    </row>
    <row r="106" spans="1:8" x14ac:dyDescent="0.2">
      <c r="A106" s="71">
        <v>40057</v>
      </c>
      <c r="B106" s="77">
        <v>-399899.99999558326</v>
      </c>
      <c r="C106" s="67"/>
      <c r="D106" s="70">
        <f t="shared" si="2"/>
        <v>-399899.99999558326</v>
      </c>
      <c r="F106" s="54">
        <v>40026</v>
      </c>
      <c r="G106" s="55">
        <v>-9979.8164513397114</v>
      </c>
      <c r="H106" s="58">
        <f t="shared" si="3"/>
        <v>9979.8164513397114</v>
      </c>
    </row>
    <row r="107" spans="1:8" x14ac:dyDescent="0.2">
      <c r="A107" s="71">
        <v>40087</v>
      </c>
      <c r="B107" s="77">
        <v>-413230.00005138299</v>
      </c>
      <c r="C107" s="67"/>
      <c r="D107" s="70">
        <f t="shared" si="2"/>
        <v>-413230.00005138299</v>
      </c>
      <c r="F107" s="54">
        <v>40057</v>
      </c>
      <c r="G107" s="55">
        <v>-9656.0246530660424</v>
      </c>
      <c r="H107" s="58">
        <f t="shared" si="3"/>
        <v>9656.0246530660424</v>
      </c>
    </row>
    <row r="108" spans="1:8" x14ac:dyDescent="0.2">
      <c r="A108" s="71">
        <v>40118</v>
      </c>
      <c r="B108" s="77">
        <v>-399900.00005540432</v>
      </c>
      <c r="C108" s="67"/>
      <c r="D108" s="70">
        <f t="shared" si="2"/>
        <v>-399900.00005540432</v>
      </c>
      <c r="F108" s="54">
        <v>40087</v>
      </c>
      <c r="G108" s="55">
        <v>-9975.930288130281</v>
      </c>
      <c r="H108" s="58">
        <f t="shared" si="3"/>
        <v>9975.930288130281</v>
      </c>
    </row>
    <row r="109" spans="1:8" x14ac:dyDescent="0.2">
      <c r="A109" s="71">
        <v>40148</v>
      </c>
      <c r="B109" s="77">
        <v>-413229.99995522643</v>
      </c>
      <c r="C109" s="67"/>
      <c r="D109" s="70">
        <f t="shared" si="2"/>
        <v>-413229.99995522643</v>
      </c>
      <c r="F109" s="54">
        <v>40118</v>
      </c>
      <c r="G109" s="55">
        <v>-46852.064923951395</v>
      </c>
      <c r="H109" s="58">
        <f t="shared" si="3"/>
        <v>46852.064923951395</v>
      </c>
    </row>
    <row r="110" spans="1:8" x14ac:dyDescent="0.2">
      <c r="A110" s="71">
        <v>40179</v>
      </c>
      <c r="B110" s="77">
        <v>-413230.00006530661</v>
      </c>
      <c r="C110" s="67"/>
      <c r="D110" s="70">
        <f t="shared" si="2"/>
        <v>-413230.00006530661</v>
      </c>
      <c r="F110" s="54">
        <v>40148</v>
      </c>
      <c r="G110" s="55">
        <v>-48411.639606077879</v>
      </c>
      <c r="H110" s="58">
        <f t="shared" si="3"/>
        <v>48411.639606077879</v>
      </c>
    </row>
    <row r="111" spans="1:8" x14ac:dyDescent="0.2">
      <c r="A111" s="71">
        <v>40210</v>
      </c>
      <c r="B111" s="77">
        <v>-373240.00013599638</v>
      </c>
      <c r="C111" s="67"/>
      <c r="D111" s="70">
        <f t="shared" si="2"/>
        <v>-373240.00013599638</v>
      </c>
      <c r="F111" s="54">
        <v>40179</v>
      </c>
      <c r="G111" s="55">
        <v>-48409.304260116893</v>
      </c>
      <c r="H111" s="58">
        <f t="shared" si="3"/>
        <v>48409.304260116893</v>
      </c>
    </row>
    <row r="112" spans="1:8" x14ac:dyDescent="0.2">
      <c r="A112" s="71">
        <v>40238</v>
      </c>
      <c r="B112" s="77">
        <v>-413229.99993411987</v>
      </c>
      <c r="C112" s="67"/>
      <c r="D112" s="70">
        <f t="shared" si="2"/>
        <v>-413229.99993411987</v>
      </c>
      <c r="F112" s="54">
        <v>40210</v>
      </c>
      <c r="G112" s="55">
        <v>-43722.32918943026</v>
      </c>
      <c r="H112" s="58">
        <f t="shared" si="3"/>
        <v>43722.32918943026</v>
      </c>
    </row>
    <row r="113" spans="1:8" x14ac:dyDescent="0.2">
      <c r="A113" s="71">
        <v>40269</v>
      </c>
      <c r="B113" s="77">
        <v>-399900.00001071917</v>
      </c>
      <c r="C113" s="67"/>
      <c r="D113" s="70">
        <f t="shared" si="2"/>
        <v>-399900.00001071917</v>
      </c>
      <c r="F113" s="54">
        <v>40238</v>
      </c>
      <c r="G113" s="55">
        <v>-48404.570956023636</v>
      </c>
      <c r="H113" s="58">
        <f t="shared" si="3"/>
        <v>48404.570956023636</v>
      </c>
    </row>
    <row r="114" spans="1:8" x14ac:dyDescent="0.2">
      <c r="A114" s="71">
        <v>40299</v>
      </c>
      <c r="B114" s="77">
        <v>-413230.00006966304</v>
      </c>
      <c r="C114" s="67"/>
      <c r="D114" s="70">
        <f t="shared" si="2"/>
        <v>-413230.00006966304</v>
      </c>
      <c r="F114" s="54">
        <v>40269</v>
      </c>
      <c r="G114" s="55">
        <v>18259.420181463774</v>
      </c>
      <c r="H114" s="58">
        <f t="shared" si="3"/>
        <v>-18259.420181463774</v>
      </c>
    </row>
    <row r="115" spans="1:8" x14ac:dyDescent="0.2">
      <c r="A115" s="71">
        <v>40330</v>
      </c>
      <c r="B115" s="77">
        <v>-399899.99995589454</v>
      </c>
      <c r="C115" s="67"/>
      <c r="D115" s="70">
        <f t="shared" si="2"/>
        <v>-399899.99995589454</v>
      </c>
      <c r="F115" s="54">
        <v>40299</v>
      </c>
      <c r="G115" s="55">
        <v>18870.720260830414</v>
      </c>
      <c r="H115" s="58">
        <f t="shared" si="3"/>
        <v>-18870.720260830414</v>
      </c>
    </row>
    <row r="116" spans="1:8" x14ac:dyDescent="0.2">
      <c r="A116" s="71">
        <v>40360</v>
      </c>
      <c r="B116" s="77">
        <v>-413229.99997191777</v>
      </c>
      <c r="C116" s="67"/>
      <c r="D116" s="70">
        <f t="shared" si="2"/>
        <v>-413229.99997191777</v>
      </c>
      <c r="F116" s="54">
        <v>40330</v>
      </c>
      <c r="G116" s="55">
        <v>18264.73937433153</v>
      </c>
      <c r="H116" s="58">
        <f t="shared" si="3"/>
        <v>-18264.73937433153</v>
      </c>
    </row>
    <row r="117" spans="1:8" x14ac:dyDescent="0.2">
      <c r="A117" s="71">
        <v>40391</v>
      </c>
      <c r="B117" s="77">
        <v>-413229.99990850326</v>
      </c>
      <c r="C117" s="67"/>
      <c r="D117" s="70">
        <f t="shared" si="2"/>
        <v>-413229.99990850326</v>
      </c>
      <c r="F117" s="54">
        <v>40360</v>
      </c>
      <c r="G117" s="55">
        <v>18876.415420562189</v>
      </c>
      <c r="H117" s="58">
        <f t="shared" si="3"/>
        <v>-18876.415420562189</v>
      </c>
    </row>
    <row r="118" spans="1:8" x14ac:dyDescent="0.2">
      <c r="A118" s="71">
        <v>40422</v>
      </c>
      <c r="B118" s="77">
        <v>-399900.00002464897</v>
      </c>
      <c r="C118" s="67"/>
      <c r="D118" s="70">
        <f t="shared" si="2"/>
        <v>-399900.00002464897</v>
      </c>
      <c r="F118" s="54">
        <v>40391</v>
      </c>
      <c r="G118" s="55">
        <v>18879.464470970481</v>
      </c>
      <c r="H118" s="58">
        <f t="shared" si="3"/>
        <v>-18879.464470970481</v>
      </c>
    </row>
    <row r="119" spans="1:8" x14ac:dyDescent="0.2">
      <c r="A119" s="71">
        <v>40452</v>
      </c>
      <c r="B119" s="77">
        <v>-413230.00001109182</v>
      </c>
      <c r="C119" s="67"/>
      <c r="D119" s="70">
        <f t="shared" si="2"/>
        <v>-413230.00001109182</v>
      </c>
      <c r="F119" s="54">
        <v>40422</v>
      </c>
      <c r="G119" s="55">
        <v>18273.501049444421</v>
      </c>
      <c r="H119" s="58">
        <f t="shared" si="3"/>
        <v>-18273.501049444421</v>
      </c>
    </row>
    <row r="120" spans="1:8" x14ac:dyDescent="0.2">
      <c r="A120" s="71">
        <v>40483</v>
      </c>
      <c r="B120" s="77">
        <v>-399899.99994145456</v>
      </c>
      <c r="C120" s="67"/>
      <c r="D120" s="70">
        <f t="shared" si="2"/>
        <v>-399899.99994145456</v>
      </c>
      <c r="F120" s="54">
        <v>40452</v>
      </c>
      <c r="G120" s="55">
        <v>18885.768427918734</v>
      </c>
      <c r="H120" s="58">
        <f t="shared" si="3"/>
        <v>-18885.768427918734</v>
      </c>
    </row>
    <row r="121" spans="1:8" x14ac:dyDescent="0.2">
      <c r="A121" s="71">
        <v>40513</v>
      </c>
      <c r="B121" s="77">
        <v>-413230.00001862634</v>
      </c>
      <c r="C121" s="67"/>
      <c r="D121" s="70">
        <f t="shared" si="2"/>
        <v>-413230.00001862634</v>
      </c>
      <c r="F121" s="54">
        <v>40483</v>
      </c>
      <c r="G121" s="55">
        <v>-65420.199788024518</v>
      </c>
      <c r="H121" s="58">
        <f t="shared" si="3"/>
        <v>65420.199788024518</v>
      </c>
    </row>
    <row r="122" spans="1:8" x14ac:dyDescent="0.2">
      <c r="A122" s="71">
        <v>40544</v>
      </c>
      <c r="B122" s="77">
        <v>-413230.00007543608</v>
      </c>
      <c r="C122" s="67"/>
      <c r="D122" s="70">
        <f t="shared" si="2"/>
        <v>-413230.00007543608</v>
      </c>
      <c r="F122" s="54">
        <v>40513</v>
      </c>
      <c r="G122" s="55">
        <v>-67597.523909179479</v>
      </c>
      <c r="H122" s="58">
        <f t="shared" si="3"/>
        <v>67597.523909179479</v>
      </c>
    </row>
    <row r="123" spans="1:8" x14ac:dyDescent="0.2">
      <c r="A123" s="71">
        <v>40575</v>
      </c>
      <c r="B123" s="77">
        <v>-373239.99994644395</v>
      </c>
      <c r="C123" s="67"/>
      <c r="D123" s="70">
        <f t="shared" si="2"/>
        <v>-373239.99994644395</v>
      </c>
      <c r="F123" s="54">
        <v>40544</v>
      </c>
      <c r="G123" s="55">
        <v>-67593.960601730985</v>
      </c>
      <c r="H123" s="58">
        <f t="shared" si="3"/>
        <v>67593.960601730985</v>
      </c>
    </row>
    <row r="124" spans="1:8" x14ac:dyDescent="0.2">
      <c r="A124" s="71">
        <v>40603</v>
      </c>
      <c r="B124" s="77">
        <v>-413230.00005042326</v>
      </c>
      <c r="C124" s="67"/>
      <c r="D124" s="70">
        <f t="shared" si="2"/>
        <v>-413230.00005042326</v>
      </c>
      <c r="F124" s="54">
        <v>40575</v>
      </c>
      <c r="G124" s="55">
        <v>-61049.296852324085</v>
      </c>
      <c r="H124" s="58">
        <f t="shared" si="3"/>
        <v>61049.296852324085</v>
      </c>
    </row>
    <row r="125" spans="1:8" x14ac:dyDescent="0.2">
      <c r="A125" s="71">
        <v>40634</v>
      </c>
      <c r="B125" s="77">
        <v>-399900.00007704325</v>
      </c>
      <c r="C125" s="67"/>
      <c r="D125" s="70">
        <f t="shared" si="2"/>
        <v>-399900.00007704325</v>
      </c>
      <c r="F125" s="54">
        <v>40603</v>
      </c>
      <c r="G125" s="55">
        <v>-67586.89096779532</v>
      </c>
      <c r="H125" s="58">
        <f t="shared" si="3"/>
        <v>67586.89096779532</v>
      </c>
    </row>
    <row r="126" spans="1:8" x14ac:dyDescent="0.2">
      <c r="A126" s="71">
        <v>40664</v>
      </c>
      <c r="B126" s="77">
        <v>-413230.00003236724</v>
      </c>
      <c r="C126" s="67"/>
      <c r="D126" s="70">
        <f t="shared" si="2"/>
        <v>-413230.00003236724</v>
      </c>
      <c r="F126" s="54">
        <v>40634</v>
      </c>
      <c r="G126" s="55">
        <v>7137.0723088244531</v>
      </c>
      <c r="H126" s="58">
        <f t="shared" si="3"/>
        <v>-7137.0723088244531</v>
      </c>
    </row>
    <row r="127" spans="1:8" x14ac:dyDescent="0.2">
      <c r="A127" s="71">
        <v>40695</v>
      </c>
      <c r="B127" s="77">
        <v>-399900.00007073727</v>
      </c>
      <c r="C127" s="67"/>
      <c r="D127" s="70">
        <f t="shared" si="2"/>
        <v>-399900.00007073727</v>
      </c>
      <c r="F127" s="54">
        <v>40664</v>
      </c>
      <c r="G127" s="55">
        <v>7378.8148156555981</v>
      </c>
      <c r="H127" s="58">
        <f t="shared" si="3"/>
        <v>-7378.8148156555981</v>
      </c>
    </row>
    <row r="128" spans="1:8" x14ac:dyDescent="0.2">
      <c r="A128" s="71">
        <v>40725</v>
      </c>
      <c r="B128" s="77">
        <v>-413230.00003452942</v>
      </c>
      <c r="C128" s="67"/>
      <c r="D128" s="70">
        <f t="shared" si="2"/>
        <v>-413230.00003452942</v>
      </c>
      <c r="F128" s="54">
        <v>40695</v>
      </c>
      <c r="G128" s="55">
        <v>7144.7276869965872</v>
      </c>
      <c r="H128" s="58">
        <f t="shared" si="3"/>
        <v>-7144.7276869965872</v>
      </c>
    </row>
    <row r="129" spans="1:8" x14ac:dyDescent="0.2">
      <c r="A129" s="71">
        <v>40756</v>
      </c>
      <c r="B129" s="77">
        <v>-413229.99995652837</v>
      </c>
      <c r="C129" s="67"/>
      <c r="D129" s="70">
        <f t="shared" si="2"/>
        <v>-413229.99995652837</v>
      </c>
      <c r="F129" s="54">
        <v>40725</v>
      </c>
      <c r="G129" s="55">
        <v>7384.3568172186551</v>
      </c>
      <c r="H129" s="58">
        <f t="shared" si="3"/>
        <v>-7384.3568172186551</v>
      </c>
    </row>
    <row r="130" spans="1:8" x14ac:dyDescent="0.2">
      <c r="A130" s="71">
        <v>40787</v>
      </c>
      <c r="B130" s="77">
        <v>-399899.99998378643</v>
      </c>
      <c r="C130" s="67"/>
      <c r="D130" s="70">
        <f t="shared" si="2"/>
        <v>-399899.99998378643</v>
      </c>
      <c r="F130" s="54">
        <v>40756</v>
      </c>
      <c r="G130" s="55">
        <v>7385.0664313474836</v>
      </c>
      <c r="H130" s="58">
        <f t="shared" si="3"/>
        <v>-7385.0664313474836</v>
      </c>
    </row>
    <row r="131" spans="1:8" x14ac:dyDescent="0.2">
      <c r="A131" s="71">
        <v>40817</v>
      </c>
      <c r="B131" s="77">
        <v>-413229.99990941153</v>
      </c>
      <c r="C131" s="67"/>
      <c r="D131" s="70">
        <f t="shared" si="2"/>
        <v>-413229.99990941153</v>
      </c>
      <c r="F131" s="54">
        <v>40787</v>
      </c>
      <c r="G131" s="55">
        <v>7150.9229908381039</v>
      </c>
      <c r="H131" s="58">
        <f t="shared" si="3"/>
        <v>-7150.9229908381039</v>
      </c>
    </row>
    <row r="132" spans="1:8" x14ac:dyDescent="0.2">
      <c r="A132" s="71">
        <v>40848</v>
      </c>
      <c r="B132" s="77">
        <v>-399899.99993024045</v>
      </c>
      <c r="C132" s="67"/>
      <c r="D132" s="70">
        <f t="shared" si="2"/>
        <v>-399899.99993024045</v>
      </c>
      <c r="F132" s="54">
        <v>40817</v>
      </c>
      <c r="G132" s="55">
        <v>7393.4690780148667</v>
      </c>
      <c r="H132" s="58">
        <f t="shared" si="3"/>
        <v>-7393.4690780148667</v>
      </c>
    </row>
    <row r="133" spans="1:8" x14ac:dyDescent="0.2">
      <c r="A133" s="71">
        <v>40878</v>
      </c>
      <c r="B133" s="77">
        <v>-413229.99991616589</v>
      </c>
      <c r="C133" s="67"/>
      <c r="D133" s="70">
        <f t="shared" si="2"/>
        <v>-413229.99991616589</v>
      </c>
      <c r="F133" s="54">
        <v>40848</v>
      </c>
      <c r="G133" s="55">
        <v>-48640.750567412673</v>
      </c>
      <c r="H133" s="58">
        <f t="shared" si="3"/>
        <v>48640.750567412673</v>
      </c>
    </row>
    <row r="134" spans="1:8" x14ac:dyDescent="0.2">
      <c r="A134" s="71">
        <v>40909</v>
      </c>
      <c r="B134" s="77">
        <v>-413230.00012466451</v>
      </c>
      <c r="C134" s="67"/>
      <c r="D134" s="70">
        <f t="shared" si="2"/>
        <v>-413230.00012466451</v>
      </c>
      <c r="F134" s="54">
        <v>40878</v>
      </c>
      <c r="G134" s="55">
        <v>-50257.73208691358</v>
      </c>
      <c r="H134" s="58">
        <f t="shared" si="3"/>
        <v>50257.73208691358</v>
      </c>
    </row>
    <row r="135" spans="1:8" x14ac:dyDescent="0.2">
      <c r="A135" s="71">
        <v>40940</v>
      </c>
      <c r="B135" s="77">
        <v>-386570.00002928457</v>
      </c>
      <c r="C135" s="67"/>
      <c r="D135" s="70">
        <f t="shared" si="2"/>
        <v>-386570.00002928457</v>
      </c>
      <c r="F135" s="54">
        <v>40909</v>
      </c>
      <c r="G135" s="55">
        <v>-50253.108706071238</v>
      </c>
      <c r="H135" s="58">
        <f t="shared" si="3"/>
        <v>50253.108706071238</v>
      </c>
    </row>
    <row r="136" spans="1:8" x14ac:dyDescent="0.2">
      <c r="A136" s="71">
        <v>40969</v>
      </c>
      <c r="B136" s="77">
        <v>-413230.00008114718</v>
      </c>
      <c r="C136" s="67"/>
      <c r="D136" s="70">
        <f t="shared" si="2"/>
        <v>-413230.00008114718</v>
      </c>
      <c r="F136" s="54">
        <v>40940</v>
      </c>
      <c r="G136" s="55">
        <v>-47006.551746374469</v>
      </c>
      <c r="H136" s="58">
        <f t="shared" si="3"/>
        <v>47006.551746374469</v>
      </c>
    </row>
    <row r="137" spans="1:8" x14ac:dyDescent="0.2">
      <c r="A137" s="71">
        <v>41000</v>
      </c>
      <c r="B137" s="77">
        <v>-399900.00008459511</v>
      </c>
      <c r="C137" s="67"/>
      <c r="D137" s="70">
        <f t="shared" ref="D137:D169" si="4">+C137+B137</f>
        <v>-399900.00008459511</v>
      </c>
      <c r="F137" s="54">
        <v>40969</v>
      </c>
      <c r="G137" s="55">
        <v>-50243.869559980863</v>
      </c>
      <c r="H137" s="58">
        <f t="shared" si="3"/>
        <v>50243.869559980863</v>
      </c>
    </row>
    <row r="138" spans="1:8" x14ac:dyDescent="0.2">
      <c r="A138" s="71">
        <v>41030</v>
      </c>
      <c r="B138" s="77">
        <v>-413230.00000082201</v>
      </c>
      <c r="C138" s="67"/>
      <c r="D138" s="70">
        <f t="shared" si="4"/>
        <v>-413230.00000082201</v>
      </c>
      <c r="F138" s="54">
        <v>41000</v>
      </c>
      <c r="G138" s="55">
        <v>44381.665289908233</v>
      </c>
      <c r="H138" s="58">
        <f t="shared" ref="H138:H170" si="5">-G138</f>
        <v>-44381.665289908233</v>
      </c>
    </row>
    <row r="139" spans="1:8" x14ac:dyDescent="0.2">
      <c r="A139" s="71">
        <v>41061</v>
      </c>
      <c r="B139" s="77">
        <v>-399899.99994601309</v>
      </c>
      <c r="C139" s="67"/>
      <c r="D139" s="70">
        <f t="shared" si="4"/>
        <v>-399899.99994601309</v>
      </c>
      <c r="F139" s="54">
        <v>41030</v>
      </c>
      <c r="G139" s="55">
        <v>45865.916305262195</v>
      </c>
      <c r="H139" s="58">
        <f t="shared" si="5"/>
        <v>-45865.916305262195</v>
      </c>
    </row>
    <row r="140" spans="1:8" x14ac:dyDescent="0.2">
      <c r="A140" s="71">
        <v>41091</v>
      </c>
      <c r="B140" s="77">
        <v>-413229.99999263452</v>
      </c>
      <c r="C140" s="67"/>
      <c r="D140" s="70">
        <f t="shared" si="4"/>
        <v>-413229.99999263452</v>
      </c>
      <c r="F140" s="54">
        <v>41061</v>
      </c>
      <c r="G140" s="55">
        <v>44391.330242898373</v>
      </c>
      <c r="H140" s="58">
        <f t="shared" si="5"/>
        <v>-44391.330242898373</v>
      </c>
    </row>
    <row r="141" spans="1:8" x14ac:dyDescent="0.2">
      <c r="A141" s="71">
        <v>41122</v>
      </c>
      <c r="B141" s="77">
        <v>-413229.99996748334</v>
      </c>
      <c r="C141" s="67"/>
      <c r="D141" s="70">
        <f t="shared" si="4"/>
        <v>-413229.99996748334</v>
      </c>
      <c r="F141" s="54">
        <v>41091</v>
      </c>
      <c r="G141" s="55">
        <v>45876.097922387991</v>
      </c>
      <c r="H141" s="58">
        <f t="shared" si="5"/>
        <v>-45876.097922387991</v>
      </c>
    </row>
    <row r="142" spans="1:8" x14ac:dyDescent="0.2">
      <c r="A142" s="71">
        <v>41153</v>
      </c>
      <c r="B142" s="77">
        <v>-399899.99994031806</v>
      </c>
      <c r="C142" s="67"/>
      <c r="D142" s="70">
        <f t="shared" si="4"/>
        <v>-399899.99994031806</v>
      </c>
      <c r="F142" s="54">
        <v>41122</v>
      </c>
      <c r="G142" s="55">
        <v>45881.423895882253</v>
      </c>
      <c r="H142" s="58">
        <f t="shared" si="5"/>
        <v>-45881.423895882253</v>
      </c>
    </row>
    <row r="143" spans="1:8" x14ac:dyDescent="0.2">
      <c r="A143" s="71">
        <v>41183</v>
      </c>
      <c r="B143" s="77">
        <v>-413229.99994115683</v>
      </c>
      <c r="C143" s="67"/>
      <c r="D143" s="70">
        <f t="shared" si="4"/>
        <v>-413229.99994115683</v>
      </c>
      <c r="F143" s="54">
        <v>41153</v>
      </c>
      <c r="G143" s="55">
        <v>44406.630832623603</v>
      </c>
      <c r="H143" s="58">
        <f t="shared" si="5"/>
        <v>-44406.630832623603</v>
      </c>
    </row>
    <row r="144" spans="1:8" x14ac:dyDescent="0.2">
      <c r="A144" s="71">
        <v>41214</v>
      </c>
      <c r="B144" s="77">
        <v>-399900.0000393379</v>
      </c>
      <c r="C144" s="67"/>
      <c r="D144" s="70">
        <f t="shared" si="4"/>
        <v>-399900.0000393379</v>
      </c>
      <c r="F144" s="54">
        <v>41183</v>
      </c>
      <c r="G144" s="55">
        <v>45892.202082224518</v>
      </c>
      <c r="H144" s="58">
        <f t="shared" si="5"/>
        <v>-45892.202082224518</v>
      </c>
    </row>
    <row r="145" spans="1:8" x14ac:dyDescent="0.2">
      <c r="A145" s="71">
        <v>41244</v>
      </c>
      <c r="B145" s="77">
        <v>-413230.00000841782</v>
      </c>
      <c r="C145" s="67"/>
      <c r="D145" s="70">
        <f t="shared" si="4"/>
        <v>-413230.00000841782</v>
      </c>
      <c r="F145" s="54">
        <v>41214</v>
      </c>
      <c r="G145" s="55">
        <v>-11382.744190027661</v>
      </c>
      <c r="H145" s="58">
        <f t="shared" si="5"/>
        <v>11382.744190027661</v>
      </c>
    </row>
    <row r="146" spans="1:8" x14ac:dyDescent="0.2">
      <c r="A146" s="71">
        <v>41275</v>
      </c>
      <c r="B146" s="77">
        <v>-413230.00011902483</v>
      </c>
      <c r="C146" s="67"/>
      <c r="D146" s="70">
        <f t="shared" si="4"/>
        <v>-413230.00011902483</v>
      </c>
      <c r="F146" s="54">
        <v>41244</v>
      </c>
      <c r="G146" s="55">
        <v>-11756.624390539324</v>
      </c>
      <c r="H146" s="58">
        <f t="shared" si="5"/>
        <v>11756.624390539324</v>
      </c>
    </row>
    <row r="147" spans="1:8" x14ac:dyDescent="0.2">
      <c r="A147" s="71">
        <v>41306</v>
      </c>
      <c r="B147" s="77">
        <v>-373239.99988470797</v>
      </c>
      <c r="C147" s="67"/>
      <c r="D147" s="70">
        <f t="shared" si="4"/>
        <v>-373239.99988470797</v>
      </c>
      <c r="F147" s="54">
        <v>41275</v>
      </c>
      <c r="G147" s="55">
        <v>-11750.794743218077</v>
      </c>
      <c r="H147" s="58">
        <f t="shared" si="5"/>
        <v>11750.794743218077</v>
      </c>
    </row>
    <row r="148" spans="1:8" x14ac:dyDescent="0.2">
      <c r="A148" s="71">
        <v>41334</v>
      </c>
      <c r="B148" s="77">
        <v>-413230.00015218637</v>
      </c>
      <c r="C148" s="67"/>
      <c r="D148" s="70">
        <f t="shared" si="4"/>
        <v>-413230.00015218637</v>
      </c>
      <c r="F148" s="54">
        <v>41306</v>
      </c>
      <c r="G148" s="55">
        <v>-10608.263190815682</v>
      </c>
      <c r="H148" s="58">
        <f t="shared" si="5"/>
        <v>10608.263190815682</v>
      </c>
    </row>
    <row r="149" spans="1:8" x14ac:dyDescent="0.2">
      <c r="A149" s="71">
        <v>41365</v>
      </c>
      <c r="B149" s="77">
        <v>-399899.99997734692</v>
      </c>
      <c r="C149" s="67"/>
      <c r="D149" s="70">
        <f t="shared" si="4"/>
        <v>-399899.99997734692</v>
      </c>
      <c r="F149" s="54">
        <v>41334</v>
      </c>
      <c r="G149" s="55">
        <v>-11739.417588761144</v>
      </c>
      <c r="H149" s="58">
        <f t="shared" si="5"/>
        <v>11739.417588761144</v>
      </c>
    </row>
    <row r="150" spans="1:8" x14ac:dyDescent="0.2">
      <c r="A150" s="71">
        <v>41395</v>
      </c>
      <c r="B150" s="77">
        <v>-413229.99998713861</v>
      </c>
      <c r="C150" s="67"/>
      <c r="D150" s="70">
        <f t="shared" si="4"/>
        <v>-413229.99998713861</v>
      </c>
      <c r="F150" s="54">
        <v>41365</v>
      </c>
      <c r="G150" s="55">
        <v>81645.201567707481</v>
      </c>
      <c r="H150" s="58">
        <f t="shared" si="5"/>
        <v>-81645.201567707481</v>
      </c>
    </row>
    <row r="151" spans="1:8" x14ac:dyDescent="0.2">
      <c r="A151" s="71">
        <v>41426</v>
      </c>
      <c r="B151" s="77">
        <v>-399899.99999869836</v>
      </c>
      <c r="C151" s="67"/>
      <c r="D151" s="70">
        <f t="shared" si="4"/>
        <v>-399899.99999869836</v>
      </c>
      <c r="F151" s="54">
        <v>41395</v>
      </c>
      <c r="G151" s="55">
        <v>84372.733777309753</v>
      </c>
      <c r="H151" s="58">
        <f t="shared" si="5"/>
        <v>-84372.733777309753</v>
      </c>
    </row>
    <row r="152" spans="1:8" x14ac:dyDescent="0.2">
      <c r="A152" s="71">
        <v>41456</v>
      </c>
      <c r="B152" s="77">
        <v>-413229.99996638438</v>
      </c>
      <c r="C152" s="67"/>
      <c r="D152" s="70">
        <f t="shared" si="4"/>
        <v>-413229.99996638438</v>
      </c>
      <c r="F152" s="54">
        <v>41426</v>
      </c>
      <c r="G152" s="55">
        <v>81657.155053499926</v>
      </c>
      <c r="H152" s="58">
        <f t="shared" si="5"/>
        <v>-81657.155053499926</v>
      </c>
    </row>
    <row r="153" spans="1:8" x14ac:dyDescent="0.2">
      <c r="A153" s="71">
        <v>41487</v>
      </c>
      <c r="B153" s="77">
        <v>-413230.00000267947</v>
      </c>
      <c r="C153" s="67"/>
      <c r="D153" s="70">
        <f t="shared" si="4"/>
        <v>-413230.00000267947</v>
      </c>
      <c r="F153" s="54">
        <v>41456</v>
      </c>
      <c r="G153" s="55">
        <v>84385.279446078261</v>
      </c>
      <c r="H153" s="58">
        <f t="shared" si="5"/>
        <v>-84385.279446078261</v>
      </c>
    </row>
    <row r="154" spans="1:8" x14ac:dyDescent="0.2">
      <c r="A154" s="71">
        <v>41518</v>
      </c>
      <c r="B154" s="77">
        <v>-399899.99992038892</v>
      </c>
      <c r="C154" s="67"/>
      <c r="D154" s="70">
        <f t="shared" si="4"/>
        <v>-399899.99992038892</v>
      </c>
      <c r="F154" s="54">
        <v>41487</v>
      </c>
      <c r="G154" s="55">
        <v>84391.806360195682</v>
      </c>
      <c r="H154" s="58">
        <f t="shared" si="5"/>
        <v>-84391.806360195682</v>
      </c>
    </row>
    <row r="155" spans="1:8" x14ac:dyDescent="0.2">
      <c r="A155" s="71">
        <v>41548</v>
      </c>
      <c r="B155" s="77">
        <v>-413230.00004575361</v>
      </c>
      <c r="C155" s="67"/>
      <c r="D155" s="70">
        <f t="shared" si="4"/>
        <v>-413230.00004575361</v>
      </c>
      <c r="F155" s="54">
        <v>41518</v>
      </c>
      <c r="G155" s="55">
        <v>81675.904974466495</v>
      </c>
      <c r="H155" s="58">
        <f t="shared" si="5"/>
        <v>-81675.904974466495</v>
      </c>
    </row>
    <row r="156" spans="1:8" x14ac:dyDescent="0.2">
      <c r="A156" s="71">
        <v>41579</v>
      </c>
      <c r="B156" s="77">
        <v>-399900.00010023237</v>
      </c>
      <c r="C156" s="67"/>
      <c r="D156" s="70">
        <f t="shared" si="4"/>
        <v>-399900.00010023237</v>
      </c>
      <c r="F156" s="54">
        <v>41548</v>
      </c>
      <c r="G156" s="55">
        <v>84404.94682300424</v>
      </c>
      <c r="H156" s="58">
        <f t="shared" si="5"/>
        <v>-84404.94682300424</v>
      </c>
    </row>
    <row r="157" spans="1:8" x14ac:dyDescent="0.2">
      <c r="A157" s="71">
        <v>41609</v>
      </c>
      <c r="B157" s="77">
        <v>-413229.99995586864</v>
      </c>
      <c r="C157" s="67"/>
      <c r="D157" s="70">
        <f t="shared" si="4"/>
        <v>-413229.99995586864</v>
      </c>
      <c r="F157" s="54">
        <v>41579</v>
      </c>
      <c r="G157" s="55">
        <v>25888.81538532838</v>
      </c>
      <c r="H157" s="58">
        <f t="shared" si="5"/>
        <v>-25888.81538532838</v>
      </c>
    </row>
    <row r="158" spans="1:8" x14ac:dyDescent="0.2">
      <c r="A158" s="71">
        <v>41640</v>
      </c>
      <c r="B158" s="77">
        <v>-413230.00000059063</v>
      </c>
      <c r="C158" s="67"/>
      <c r="D158" s="70">
        <f t="shared" si="4"/>
        <v>-413230.00000059063</v>
      </c>
      <c r="F158" s="54">
        <v>41609</v>
      </c>
      <c r="G158" s="55">
        <v>26758.481511117327</v>
      </c>
      <c r="H158" s="58">
        <f t="shared" si="5"/>
        <v>-26758.481511117327</v>
      </c>
    </row>
    <row r="159" spans="1:8" x14ac:dyDescent="0.2">
      <c r="A159" s="71">
        <v>41671</v>
      </c>
      <c r="B159" s="77">
        <v>-373239.99991818547</v>
      </c>
      <c r="C159" s="67"/>
      <c r="D159" s="70">
        <f t="shared" si="4"/>
        <v>-373239.99991818547</v>
      </c>
      <c r="F159" s="54">
        <v>41640</v>
      </c>
      <c r="G159" s="55">
        <v>26765.51071809822</v>
      </c>
      <c r="H159" s="58">
        <f t="shared" si="5"/>
        <v>-26765.51071809822</v>
      </c>
    </row>
    <row r="160" spans="1:8" x14ac:dyDescent="0.2">
      <c r="A160" s="71">
        <v>41699</v>
      </c>
      <c r="B160" s="77">
        <v>-413229.99999248271</v>
      </c>
      <c r="C160" s="67"/>
      <c r="D160" s="70">
        <f t="shared" si="4"/>
        <v>-413229.99999248271</v>
      </c>
      <c r="F160" s="54">
        <v>41671</v>
      </c>
      <c r="G160" s="55">
        <v>24181.740782277066</v>
      </c>
      <c r="H160" s="58">
        <f t="shared" si="5"/>
        <v>-24181.740782277066</v>
      </c>
    </row>
    <row r="161" spans="1:8" x14ac:dyDescent="0.2">
      <c r="A161" s="71">
        <v>41730</v>
      </c>
      <c r="B161" s="77">
        <v>-399900.00007385295</v>
      </c>
      <c r="C161" s="67"/>
      <c r="D161" s="70">
        <f t="shared" si="4"/>
        <v>-399900.00007385295</v>
      </c>
      <c r="F161" s="54">
        <v>41699</v>
      </c>
      <c r="G161" s="55">
        <v>26779.169597658423</v>
      </c>
      <c r="H161" s="58">
        <f t="shared" si="5"/>
        <v>-26779.169597658423</v>
      </c>
    </row>
    <row r="162" spans="1:8" x14ac:dyDescent="0.2">
      <c r="A162" s="71">
        <v>41760</v>
      </c>
      <c r="B162" s="77">
        <v>-413229.9998337609</v>
      </c>
      <c r="C162" s="67"/>
      <c r="D162" s="70">
        <f t="shared" si="4"/>
        <v>-413229.9998337609</v>
      </c>
      <c r="F162" s="54">
        <v>41730</v>
      </c>
      <c r="G162" s="55">
        <v>118922.41357125719</v>
      </c>
      <c r="H162" s="58">
        <f t="shared" si="5"/>
        <v>-118922.41357125719</v>
      </c>
    </row>
    <row r="163" spans="1:8" x14ac:dyDescent="0.2">
      <c r="A163" s="71">
        <v>41791</v>
      </c>
      <c r="B163" s="77">
        <v>-399900.00014233502</v>
      </c>
      <c r="C163" s="67"/>
      <c r="D163" s="70">
        <f t="shared" si="4"/>
        <v>-399900.00014233502</v>
      </c>
      <c r="F163" s="54">
        <v>41760</v>
      </c>
      <c r="G163" s="55">
        <v>122893.67884514094</v>
      </c>
      <c r="H163" s="58">
        <f t="shared" si="5"/>
        <v>-122893.67884514094</v>
      </c>
    </row>
    <row r="164" spans="1:8" x14ac:dyDescent="0.2">
      <c r="A164" s="71">
        <v>41821</v>
      </c>
      <c r="B164" s="77">
        <v>-413230.00002002862</v>
      </c>
      <c r="C164" s="67"/>
      <c r="D164" s="70">
        <f t="shared" si="4"/>
        <v>-413230.00002002862</v>
      </c>
      <c r="F164" s="54">
        <v>41791</v>
      </c>
      <c r="G164" s="55">
        <v>118936.64796826839</v>
      </c>
      <c r="H164" s="58">
        <f t="shared" si="5"/>
        <v>-118936.64796826839</v>
      </c>
    </row>
    <row r="165" spans="1:8" x14ac:dyDescent="0.2">
      <c r="A165" s="71">
        <v>41852</v>
      </c>
      <c r="B165" s="77">
        <v>-413230.00016025349</v>
      </c>
      <c r="C165" s="67"/>
      <c r="D165" s="70">
        <f t="shared" si="4"/>
        <v>-413230.00016025349</v>
      </c>
      <c r="F165" s="54">
        <v>41821</v>
      </c>
      <c r="G165" s="55">
        <v>122908.58103312035</v>
      </c>
      <c r="H165" s="58">
        <f t="shared" si="5"/>
        <v>-122908.58103312035</v>
      </c>
    </row>
    <row r="166" spans="1:8" x14ac:dyDescent="0.2">
      <c r="A166" s="71">
        <v>41883</v>
      </c>
      <c r="B166" s="77">
        <v>-399899.9999828919</v>
      </c>
      <c r="C166" s="67"/>
      <c r="D166" s="70">
        <f t="shared" si="4"/>
        <v>-399899.9999828919</v>
      </c>
      <c r="F166" s="54">
        <v>41852</v>
      </c>
      <c r="G166" s="55">
        <v>122916.30493453622</v>
      </c>
      <c r="H166" s="58">
        <f t="shared" si="5"/>
        <v>-122916.30493453622</v>
      </c>
    </row>
    <row r="167" spans="1:8" x14ac:dyDescent="0.2">
      <c r="A167" s="71">
        <v>41913</v>
      </c>
      <c r="B167" s="77">
        <v>-413230.0001409931</v>
      </c>
      <c r="C167" s="67"/>
      <c r="D167" s="70">
        <f t="shared" si="4"/>
        <v>-413230.0001409931</v>
      </c>
      <c r="F167" s="54">
        <v>41883</v>
      </c>
      <c r="G167" s="55">
        <v>118958.8357971435</v>
      </c>
      <c r="H167" s="58">
        <f t="shared" si="5"/>
        <v>-118958.8357971435</v>
      </c>
    </row>
    <row r="168" spans="1:8" x14ac:dyDescent="0.2">
      <c r="A168" s="71">
        <v>41944</v>
      </c>
      <c r="B168" s="77">
        <v>-399900.00002905971</v>
      </c>
      <c r="C168" s="67"/>
      <c r="D168" s="70">
        <f t="shared" si="4"/>
        <v>-399900.00002905971</v>
      </c>
      <c r="F168" s="54">
        <v>41913</v>
      </c>
      <c r="G168" s="55">
        <v>122931.79987676285</v>
      </c>
      <c r="H168" s="58">
        <f t="shared" si="5"/>
        <v>-122931.79987676285</v>
      </c>
    </row>
    <row r="169" spans="1:8" x14ac:dyDescent="0.2">
      <c r="A169" s="71">
        <v>41974</v>
      </c>
      <c r="B169" s="77">
        <v>-413230.00007690158</v>
      </c>
      <c r="C169" s="67"/>
      <c r="D169" s="70">
        <f t="shared" si="4"/>
        <v>-413230.00007690158</v>
      </c>
      <c r="F169" s="54">
        <v>41944</v>
      </c>
      <c r="G169" s="55">
        <v>63174.024190784483</v>
      </c>
      <c r="H169" s="58">
        <f t="shared" si="5"/>
        <v>-63174.024190784483</v>
      </c>
    </row>
    <row r="170" spans="1:8" x14ac:dyDescent="0.2">
      <c r="A170" s="72" t="s">
        <v>214</v>
      </c>
      <c r="B170" s="78">
        <v>-55918420.000379041</v>
      </c>
      <c r="C170" s="73"/>
      <c r="D170" s="43"/>
      <c r="F170" s="54">
        <v>41974</v>
      </c>
      <c r="G170" s="55">
        <v>65287.687460710869</v>
      </c>
      <c r="H170" s="58">
        <f t="shared" si="5"/>
        <v>-65287.687460710869</v>
      </c>
    </row>
    <row r="171" spans="1:8" x14ac:dyDescent="0.2">
      <c r="F171" s="56" t="s">
        <v>214</v>
      </c>
      <c r="G171" s="57">
        <v>-11760568.530988842</v>
      </c>
      <c r="H171"/>
    </row>
    <row r="172" spans="1:8" x14ac:dyDescent="0.2">
      <c r="H172"/>
    </row>
    <row r="173" spans="1:8" x14ac:dyDescent="0.2">
      <c r="H173"/>
    </row>
    <row r="174" spans="1:8" x14ac:dyDescent="0.2">
      <c r="H174"/>
    </row>
    <row r="175" spans="1:8" x14ac:dyDescent="0.2">
      <c r="H175"/>
    </row>
    <row r="176" spans="1:8" x14ac:dyDescent="0.2">
      <c r="H176"/>
    </row>
    <row r="177" spans="8:8" x14ac:dyDescent="0.2">
      <c r="H177"/>
    </row>
    <row r="178" spans="8:8" x14ac:dyDescent="0.2">
      <c r="H178"/>
    </row>
    <row r="179" spans="8:8" x14ac:dyDescent="0.2">
      <c r="H179"/>
    </row>
    <row r="180" spans="8:8" x14ac:dyDescent="0.2">
      <c r="H180"/>
    </row>
    <row r="181" spans="8:8" x14ac:dyDescent="0.2">
      <c r="H181"/>
    </row>
    <row r="182" spans="8:8" x14ac:dyDescent="0.2">
      <c r="H182"/>
    </row>
    <row r="183" spans="8:8" x14ac:dyDescent="0.2">
      <c r="H183"/>
    </row>
    <row r="184" spans="8:8" x14ac:dyDescent="0.2">
      <c r="H184"/>
    </row>
    <row r="185" spans="8:8" x14ac:dyDescent="0.2">
      <c r="H185"/>
    </row>
    <row r="186" spans="8:8" x14ac:dyDescent="0.2">
      <c r="H186"/>
    </row>
    <row r="187" spans="8:8" x14ac:dyDescent="0.2">
      <c r="H187"/>
    </row>
    <row r="188" spans="8:8" x14ac:dyDescent="0.2">
      <c r="H188"/>
    </row>
    <row r="189" spans="8:8" x14ac:dyDescent="0.2">
      <c r="H189"/>
    </row>
    <row r="190" spans="8:8" x14ac:dyDescent="0.2">
      <c r="H190"/>
    </row>
    <row r="191" spans="8:8" x14ac:dyDescent="0.2">
      <c r="H191"/>
    </row>
    <row r="192" spans="8:8" x14ac:dyDescent="0.2">
      <c r="H192"/>
    </row>
    <row r="193" spans="8:8" x14ac:dyDescent="0.2">
      <c r="H193"/>
    </row>
    <row r="194" spans="8:8" x14ac:dyDescent="0.2">
      <c r="H194"/>
    </row>
    <row r="195" spans="8:8" x14ac:dyDescent="0.2">
      <c r="H195"/>
    </row>
    <row r="196" spans="8:8" x14ac:dyDescent="0.2">
      <c r="H196"/>
    </row>
    <row r="197" spans="8:8" x14ac:dyDescent="0.2">
      <c r="H197"/>
    </row>
    <row r="198" spans="8:8" x14ac:dyDescent="0.2">
      <c r="H198"/>
    </row>
    <row r="199" spans="8:8" x14ac:dyDescent="0.2">
      <c r="H199"/>
    </row>
    <row r="200" spans="8:8" x14ac:dyDescent="0.2">
      <c r="H200"/>
    </row>
    <row r="201" spans="8:8" x14ac:dyDescent="0.2">
      <c r="H201"/>
    </row>
    <row r="202" spans="8:8" x14ac:dyDescent="0.2">
      <c r="H202"/>
    </row>
    <row r="203" spans="8:8" x14ac:dyDescent="0.2">
      <c r="H203"/>
    </row>
    <row r="204" spans="8:8" x14ac:dyDescent="0.2">
      <c r="H204"/>
    </row>
    <row r="205" spans="8:8" x14ac:dyDescent="0.2">
      <c r="H205"/>
    </row>
    <row r="206" spans="8:8" x14ac:dyDescent="0.2">
      <c r="H206"/>
    </row>
    <row r="207" spans="8:8" x14ac:dyDescent="0.2">
      <c r="H207"/>
    </row>
    <row r="208" spans="8:8" x14ac:dyDescent="0.2">
      <c r="H208"/>
    </row>
    <row r="209" spans="8:8" x14ac:dyDescent="0.2">
      <c r="H209"/>
    </row>
    <row r="210" spans="8:8" x14ac:dyDescent="0.2">
      <c r="H210"/>
    </row>
    <row r="211" spans="8:8" x14ac:dyDescent="0.2">
      <c r="H211"/>
    </row>
    <row r="212" spans="8:8" x14ac:dyDescent="0.2">
      <c r="H212"/>
    </row>
    <row r="213" spans="8:8" x14ac:dyDescent="0.2">
      <c r="H213"/>
    </row>
    <row r="214" spans="8:8" x14ac:dyDescent="0.2">
      <c r="H214"/>
    </row>
    <row r="215" spans="8:8" x14ac:dyDescent="0.2">
      <c r="H215"/>
    </row>
    <row r="216" spans="8:8" x14ac:dyDescent="0.2">
      <c r="H216"/>
    </row>
    <row r="217" spans="8:8" x14ac:dyDescent="0.2">
      <c r="H217"/>
    </row>
    <row r="218" spans="8:8" x14ac:dyDescent="0.2">
      <c r="H218"/>
    </row>
    <row r="219" spans="8:8" x14ac:dyDescent="0.2">
      <c r="H219"/>
    </row>
    <row r="220" spans="8:8" x14ac:dyDescent="0.2">
      <c r="H220"/>
    </row>
    <row r="221" spans="8:8" x14ac:dyDescent="0.2">
      <c r="H221"/>
    </row>
    <row r="222" spans="8:8" x14ac:dyDescent="0.2">
      <c r="H222"/>
    </row>
    <row r="223" spans="8:8" x14ac:dyDescent="0.2">
      <c r="H223"/>
    </row>
    <row r="224" spans="8:8" x14ac:dyDescent="0.2">
      <c r="H224"/>
    </row>
    <row r="225" spans="8:8" x14ac:dyDescent="0.2">
      <c r="H225"/>
    </row>
    <row r="226" spans="8:8" x14ac:dyDescent="0.2">
      <c r="H226"/>
    </row>
    <row r="227" spans="8:8" x14ac:dyDescent="0.2">
      <c r="H227"/>
    </row>
    <row r="228" spans="8:8" x14ac:dyDescent="0.2">
      <c r="H228"/>
    </row>
    <row r="229" spans="8:8" x14ac:dyDescent="0.2">
      <c r="H229"/>
    </row>
    <row r="230" spans="8:8" x14ac:dyDescent="0.2">
      <c r="H230"/>
    </row>
    <row r="231" spans="8:8" x14ac:dyDescent="0.2">
      <c r="H231"/>
    </row>
    <row r="232" spans="8:8" x14ac:dyDescent="0.2">
      <c r="H232"/>
    </row>
    <row r="233" spans="8:8" x14ac:dyDescent="0.2">
      <c r="H233"/>
    </row>
    <row r="234" spans="8:8" x14ac:dyDescent="0.2">
      <c r="H234"/>
    </row>
    <row r="235" spans="8:8" x14ac:dyDescent="0.2">
      <c r="H235"/>
    </row>
    <row r="236" spans="8:8" x14ac:dyDescent="0.2">
      <c r="H236"/>
    </row>
    <row r="237" spans="8:8" x14ac:dyDescent="0.2">
      <c r="H237"/>
    </row>
    <row r="238" spans="8:8" x14ac:dyDescent="0.2">
      <c r="H238"/>
    </row>
    <row r="239" spans="8:8" x14ac:dyDescent="0.2">
      <c r="H239"/>
    </row>
    <row r="240" spans="8:8" x14ac:dyDescent="0.2">
      <c r="H240"/>
    </row>
    <row r="241" spans="8:8" x14ac:dyDescent="0.2">
      <c r="H241"/>
    </row>
    <row r="242" spans="8:8" x14ac:dyDescent="0.2">
      <c r="H242"/>
    </row>
    <row r="243" spans="8:8" x14ac:dyDescent="0.2">
      <c r="H243"/>
    </row>
    <row r="244" spans="8:8" x14ac:dyDescent="0.2">
      <c r="H244"/>
    </row>
    <row r="245" spans="8:8" x14ac:dyDescent="0.2">
      <c r="H245"/>
    </row>
    <row r="246" spans="8:8" x14ac:dyDescent="0.2">
      <c r="H246"/>
    </row>
    <row r="247" spans="8:8" x14ac:dyDescent="0.2">
      <c r="H247"/>
    </row>
    <row r="248" spans="8:8" x14ac:dyDescent="0.2">
      <c r="H248"/>
    </row>
    <row r="249" spans="8:8" x14ac:dyDescent="0.2">
      <c r="H249"/>
    </row>
    <row r="250" spans="8:8" x14ac:dyDescent="0.2">
      <c r="H250"/>
    </row>
    <row r="251" spans="8:8" x14ac:dyDescent="0.2">
      <c r="H251"/>
    </row>
    <row r="252" spans="8:8" x14ac:dyDescent="0.2">
      <c r="H252"/>
    </row>
    <row r="253" spans="8:8" x14ac:dyDescent="0.2">
      <c r="H253"/>
    </row>
    <row r="254" spans="8:8" x14ac:dyDescent="0.2">
      <c r="H254"/>
    </row>
    <row r="255" spans="8:8" x14ac:dyDescent="0.2">
      <c r="H255"/>
    </row>
    <row r="256" spans="8:8" x14ac:dyDescent="0.2">
      <c r="H256"/>
    </row>
    <row r="257" spans="8:8" x14ac:dyDescent="0.2">
      <c r="H257"/>
    </row>
    <row r="258" spans="8:8" x14ac:dyDescent="0.2">
      <c r="H258"/>
    </row>
    <row r="259" spans="8:8" x14ac:dyDescent="0.2">
      <c r="H259"/>
    </row>
    <row r="260" spans="8:8" x14ac:dyDescent="0.2">
      <c r="H260"/>
    </row>
    <row r="261" spans="8:8" x14ac:dyDescent="0.2">
      <c r="H261"/>
    </row>
    <row r="262" spans="8:8" x14ac:dyDescent="0.2">
      <c r="H262"/>
    </row>
    <row r="263" spans="8:8" x14ac:dyDescent="0.2">
      <c r="H263"/>
    </row>
    <row r="264" spans="8:8" x14ac:dyDescent="0.2">
      <c r="H264"/>
    </row>
    <row r="265" spans="8:8" x14ac:dyDescent="0.2">
      <c r="H265"/>
    </row>
    <row r="266" spans="8:8" x14ac:dyDescent="0.2">
      <c r="H266"/>
    </row>
    <row r="267" spans="8:8" x14ac:dyDescent="0.2">
      <c r="H267"/>
    </row>
    <row r="268" spans="8:8" x14ac:dyDescent="0.2">
      <c r="H268"/>
    </row>
    <row r="269" spans="8:8" x14ac:dyDescent="0.2">
      <c r="H269"/>
    </row>
    <row r="270" spans="8:8" x14ac:dyDescent="0.2">
      <c r="H270"/>
    </row>
    <row r="271" spans="8:8" x14ac:dyDescent="0.2">
      <c r="H271"/>
    </row>
    <row r="272" spans="8:8" x14ac:dyDescent="0.2">
      <c r="H272"/>
    </row>
    <row r="273" spans="8:8" x14ac:dyDescent="0.2">
      <c r="H273"/>
    </row>
    <row r="274" spans="8:8" x14ac:dyDescent="0.2">
      <c r="H274"/>
    </row>
    <row r="275" spans="8:8" x14ac:dyDescent="0.2">
      <c r="H275"/>
    </row>
    <row r="276" spans="8:8" x14ac:dyDescent="0.2">
      <c r="H276"/>
    </row>
    <row r="277" spans="8:8" x14ac:dyDescent="0.2">
      <c r="H277"/>
    </row>
    <row r="278" spans="8:8" x14ac:dyDescent="0.2">
      <c r="H278"/>
    </row>
    <row r="279" spans="8:8" x14ac:dyDescent="0.2">
      <c r="H279"/>
    </row>
    <row r="280" spans="8:8" x14ac:dyDescent="0.2">
      <c r="H280"/>
    </row>
    <row r="281" spans="8:8" x14ac:dyDescent="0.2">
      <c r="H281"/>
    </row>
    <row r="282" spans="8:8" x14ac:dyDescent="0.2">
      <c r="H282"/>
    </row>
    <row r="283" spans="8:8" x14ac:dyDescent="0.2">
      <c r="H283"/>
    </row>
    <row r="284" spans="8:8" x14ac:dyDescent="0.2">
      <c r="H284"/>
    </row>
    <row r="285" spans="8:8" x14ac:dyDescent="0.2">
      <c r="H285"/>
    </row>
    <row r="286" spans="8:8" x14ac:dyDescent="0.2">
      <c r="H286"/>
    </row>
    <row r="287" spans="8:8" x14ac:dyDescent="0.2">
      <c r="H287"/>
    </row>
    <row r="288" spans="8:8" x14ac:dyDescent="0.2">
      <c r="H288"/>
    </row>
    <row r="289" spans="8:8" x14ac:dyDescent="0.2">
      <c r="H289"/>
    </row>
    <row r="290" spans="8:8" x14ac:dyDescent="0.2">
      <c r="H290"/>
    </row>
    <row r="291" spans="8:8" x14ac:dyDescent="0.2">
      <c r="H291"/>
    </row>
    <row r="292" spans="8:8" x14ac:dyDescent="0.2">
      <c r="H292"/>
    </row>
    <row r="293" spans="8:8" x14ac:dyDescent="0.2">
      <c r="H293"/>
    </row>
    <row r="294" spans="8:8" x14ac:dyDescent="0.2">
      <c r="H294"/>
    </row>
    <row r="295" spans="8:8" x14ac:dyDescent="0.2">
      <c r="H295"/>
    </row>
    <row r="296" spans="8:8" x14ac:dyDescent="0.2">
      <c r="H296"/>
    </row>
    <row r="297" spans="8:8" x14ac:dyDescent="0.2">
      <c r="H297"/>
    </row>
    <row r="298" spans="8:8" x14ac:dyDescent="0.2">
      <c r="H298"/>
    </row>
    <row r="299" spans="8:8" x14ac:dyDescent="0.2">
      <c r="H299"/>
    </row>
    <row r="300" spans="8:8" x14ac:dyDescent="0.2">
      <c r="H300"/>
    </row>
    <row r="301" spans="8:8" x14ac:dyDescent="0.2">
      <c r="H301"/>
    </row>
    <row r="302" spans="8:8" x14ac:dyDescent="0.2">
      <c r="H302"/>
    </row>
    <row r="303" spans="8:8" x14ac:dyDescent="0.2">
      <c r="H303"/>
    </row>
    <row r="304" spans="8:8" x14ac:dyDescent="0.2">
      <c r="H304"/>
    </row>
    <row r="305" spans="8:8" x14ac:dyDescent="0.2">
      <c r="H305"/>
    </row>
    <row r="306" spans="8:8" x14ac:dyDescent="0.2">
      <c r="H306"/>
    </row>
    <row r="307" spans="8:8" x14ac:dyDescent="0.2">
      <c r="H307"/>
    </row>
    <row r="308" spans="8:8" x14ac:dyDescent="0.2">
      <c r="H308"/>
    </row>
    <row r="309" spans="8:8" x14ac:dyDescent="0.2">
      <c r="H309"/>
    </row>
    <row r="310" spans="8:8" x14ac:dyDescent="0.2">
      <c r="H310"/>
    </row>
  </sheetData>
  <phoneticPr fontId="0" type="noConversion"/>
  <pageMargins left="0.75" right="0.75" top="1" bottom="1" header="0.5" footer="0.5"/>
  <pageSetup paperSize="5" scale="80" orientation="portrait" verticalDpi="0" r:id="rId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9"/>
  <sheetViews>
    <sheetView workbookViewId="0">
      <selection activeCell="A6" sqref="A6"/>
    </sheetView>
  </sheetViews>
  <sheetFormatPr defaultRowHeight="12.75" x14ac:dyDescent="0.2"/>
  <cols>
    <col min="3" max="3" width="4.42578125" customWidth="1"/>
    <col min="4" max="4" width="16.7109375" customWidth="1"/>
    <col min="5" max="5" width="11.7109375" customWidth="1"/>
    <col min="12" max="12" width="12.7109375" customWidth="1"/>
    <col min="13" max="13" width="11.42578125" customWidth="1"/>
  </cols>
  <sheetData>
    <row r="1" spans="1:14" ht="15.75" x14ac:dyDescent="0.25">
      <c r="A1" s="23" t="s">
        <v>190</v>
      </c>
    </row>
    <row r="2" spans="1:14" ht="16.5" thickBot="1" x14ac:dyDescent="0.3">
      <c r="A2" s="23" t="s">
        <v>191</v>
      </c>
    </row>
    <row r="3" spans="1:14" ht="13.5" thickBot="1" x14ac:dyDescent="0.25">
      <c r="A3" s="1"/>
      <c r="B3" s="1"/>
      <c r="C3" s="1"/>
      <c r="D3" s="1"/>
      <c r="E3" s="2"/>
      <c r="F3" s="28">
        <f>+SUM(F6:F329)</f>
        <v>0</v>
      </c>
      <c r="G3" s="3"/>
      <c r="H3" s="4"/>
      <c r="I3" s="5"/>
      <c r="J3" s="6" t="s">
        <v>0</v>
      </c>
      <c r="K3" s="24">
        <f>+SUM(K6:K329)</f>
        <v>0</v>
      </c>
      <c r="L3" s="24">
        <f>+SUM(L6:L329)</f>
        <v>-38168614.740600005</v>
      </c>
      <c r="M3" s="46">
        <f>+SUM(M6:M329)</f>
        <v>-58976260.000077046</v>
      </c>
    </row>
    <row r="4" spans="1:14" x14ac:dyDescent="0.2">
      <c r="A4" s="7"/>
      <c r="B4" s="7"/>
      <c r="C4" s="7" t="s">
        <v>1</v>
      </c>
      <c r="D4" s="7"/>
      <c r="E4" s="8"/>
      <c r="F4" s="27" t="s">
        <v>2</v>
      </c>
      <c r="G4" s="9" t="s">
        <v>3</v>
      </c>
      <c r="H4" s="10" t="s">
        <v>4</v>
      </c>
      <c r="I4" s="11" t="s">
        <v>5</v>
      </c>
      <c r="J4" s="12" t="s">
        <v>6</v>
      </c>
      <c r="K4" s="13"/>
      <c r="L4" s="13" t="s">
        <v>5</v>
      </c>
      <c r="M4" s="47" t="s">
        <v>211</v>
      </c>
      <c r="N4" s="47"/>
    </row>
    <row r="5" spans="1:14" x14ac:dyDescent="0.2">
      <c r="A5" s="14" t="s">
        <v>7</v>
      </c>
      <c r="B5" s="14" t="s">
        <v>8</v>
      </c>
      <c r="C5" s="14" t="s">
        <v>9</v>
      </c>
      <c r="D5" s="14" t="s">
        <v>10</v>
      </c>
      <c r="E5" s="15" t="s">
        <v>11</v>
      </c>
      <c r="F5" s="16" t="s">
        <v>12</v>
      </c>
      <c r="G5" s="16" t="s">
        <v>12</v>
      </c>
      <c r="H5" s="17" t="s">
        <v>13</v>
      </c>
      <c r="I5" s="18" t="s">
        <v>14</v>
      </c>
      <c r="J5" s="19" t="s">
        <v>14</v>
      </c>
      <c r="K5" s="20" t="s">
        <v>15</v>
      </c>
      <c r="L5" s="20" t="s">
        <v>16</v>
      </c>
      <c r="M5" s="48" t="s">
        <v>16</v>
      </c>
      <c r="N5" s="48" t="s">
        <v>212</v>
      </c>
    </row>
    <row r="6" spans="1:14" x14ac:dyDescent="0.2">
      <c r="A6" s="25" t="s">
        <v>17</v>
      </c>
      <c r="B6" s="25" t="s">
        <v>189</v>
      </c>
      <c r="C6" s="25" t="s">
        <v>19</v>
      </c>
      <c r="D6" s="25" t="s">
        <v>20</v>
      </c>
      <c r="E6" s="2" t="s">
        <v>184</v>
      </c>
      <c r="F6" s="3">
        <v>961000</v>
      </c>
      <c r="G6" s="3">
        <v>960786.5037</v>
      </c>
      <c r="H6" s="4">
        <v>0.99977783948788901</v>
      </c>
      <c r="I6" s="21">
        <v>-0.37461865</v>
      </c>
      <c r="J6" s="21">
        <v>-0.41</v>
      </c>
      <c r="K6" s="22">
        <v>0</v>
      </c>
      <c r="L6" s="22">
        <v>33993.921199999997</v>
      </c>
      <c r="M6" s="22">
        <f>+L6/H6</f>
        <v>34001.474985095214</v>
      </c>
      <c r="N6" s="49">
        <f>DATE(YEAR(E6),MONTH(E6),1)</f>
        <v>37073</v>
      </c>
    </row>
    <row r="7" spans="1:14" x14ac:dyDescent="0.2">
      <c r="A7" s="25" t="s">
        <v>17</v>
      </c>
      <c r="B7" s="25" t="s">
        <v>189</v>
      </c>
      <c r="C7" s="25" t="s">
        <v>19</v>
      </c>
      <c r="D7" s="25" t="s">
        <v>20</v>
      </c>
      <c r="E7" s="2" t="s">
        <v>21</v>
      </c>
      <c r="F7" s="3">
        <v>961000</v>
      </c>
      <c r="G7" s="3">
        <v>957591.06050000002</v>
      </c>
      <c r="H7" s="4">
        <v>0.99645271649107503</v>
      </c>
      <c r="I7" s="21">
        <v>-0.64500000000000002</v>
      </c>
      <c r="J7" s="21">
        <v>-0.41</v>
      </c>
      <c r="K7" s="22">
        <v>0</v>
      </c>
      <c r="L7" s="22">
        <v>-225033.89919999999</v>
      </c>
      <c r="M7" s="22">
        <f t="shared" ref="M7:M70" si="0">+L7/H7</f>
        <v>-225834.99997113566</v>
      </c>
      <c r="N7" s="49">
        <f t="shared" ref="N7:N70" si="1">DATE(YEAR(E7),MONTH(E7),1)</f>
        <v>37104</v>
      </c>
    </row>
    <row r="8" spans="1:14" x14ac:dyDescent="0.2">
      <c r="A8" s="25" t="s">
        <v>17</v>
      </c>
      <c r="B8" s="25" t="s">
        <v>189</v>
      </c>
      <c r="C8" s="25" t="s">
        <v>19</v>
      </c>
      <c r="D8" s="25" t="s">
        <v>20</v>
      </c>
      <c r="E8" s="2" t="s">
        <v>22</v>
      </c>
      <c r="F8" s="3">
        <v>930000</v>
      </c>
      <c r="G8" s="3">
        <v>923667.27930000005</v>
      </c>
      <c r="H8" s="4">
        <v>0.99319062288660098</v>
      </c>
      <c r="I8" s="21">
        <v>-0.63500000000000001</v>
      </c>
      <c r="J8" s="21">
        <v>-0.41</v>
      </c>
      <c r="K8" s="22">
        <v>0</v>
      </c>
      <c r="L8" s="22">
        <v>-207825.1378</v>
      </c>
      <c r="M8" s="22">
        <f t="shared" si="0"/>
        <v>-209249.9999607112</v>
      </c>
      <c r="N8" s="49">
        <f t="shared" si="1"/>
        <v>37135</v>
      </c>
    </row>
    <row r="9" spans="1:14" x14ac:dyDescent="0.2">
      <c r="A9" s="25" t="s">
        <v>17</v>
      </c>
      <c r="B9" s="25" t="s">
        <v>189</v>
      </c>
      <c r="C9" s="25" t="s">
        <v>19</v>
      </c>
      <c r="D9" s="25" t="s">
        <v>20</v>
      </c>
      <c r="E9" s="2" t="s">
        <v>23</v>
      </c>
      <c r="F9" s="3">
        <v>961000</v>
      </c>
      <c r="G9" s="3">
        <v>951447.33420000004</v>
      </c>
      <c r="H9" s="4">
        <v>0.99005966100389298</v>
      </c>
      <c r="I9" s="21">
        <v>-0.61</v>
      </c>
      <c r="J9" s="21">
        <v>-0.41</v>
      </c>
      <c r="K9" s="22">
        <v>0</v>
      </c>
      <c r="L9" s="22">
        <v>-190289.46679999999</v>
      </c>
      <c r="M9" s="22">
        <f t="shared" si="0"/>
        <v>-192199.99995460047</v>
      </c>
      <c r="N9" s="49">
        <f t="shared" si="1"/>
        <v>37165</v>
      </c>
    </row>
    <row r="10" spans="1:14" x14ac:dyDescent="0.2">
      <c r="A10" s="25" t="s">
        <v>17</v>
      </c>
      <c r="B10" s="25" t="s">
        <v>189</v>
      </c>
      <c r="C10" s="25" t="s">
        <v>19</v>
      </c>
      <c r="D10" s="25" t="s">
        <v>20</v>
      </c>
      <c r="E10" s="2" t="s">
        <v>24</v>
      </c>
      <c r="F10" s="3">
        <v>930000</v>
      </c>
      <c r="G10" s="3">
        <v>917747.35699999996</v>
      </c>
      <c r="H10" s="4">
        <v>0.98682511502748205</v>
      </c>
      <c r="I10" s="21">
        <v>-0.39736115</v>
      </c>
      <c r="J10" s="21">
        <v>-0.41</v>
      </c>
      <c r="K10" s="22">
        <v>0</v>
      </c>
      <c r="L10" s="22">
        <v>11599.268899999999</v>
      </c>
      <c r="M10" s="22">
        <f t="shared" si="0"/>
        <v>11754.128186813497</v>
      </c>
      <c r="N10" s="49">
        <f t="shared" si="1"/>
        <v>37196</v>
      </c>
    </row>
    <row r="11" spans="1:14" x14ac:dyDescent="0.2">
      <c r="A11" s="25" t="s">
        <v>17</v>
      </c>
      <c r="B11" s="25" t="s">
        <v>189</v>
      </c>
      <c r="C11" s="25" t="s">
        <v>19</v>
      </c>
      <c r="D11" s="25" t="s">
        <v>20</v>
      </c>
      <c r="E11" s="2" t="s">
        <v>25</v>
      </c>
      <c r="F11" s="3">
        <v>961000</v>
      </c>
      <c r="G11" s="3">
        <v>945348.60270000005</v>
      </c>
      <c r="H11" s="4">
        <v>0.98371342630051306</v>
      </c>
      <c r="I11" s="21">
        <v>-0.3974124</v>
      </c>
      <c r="J11" s="21">
        <v>-0.41</v>
      </c>
      <c r="K11" s="22">
        <v>0</v>
      </c>
      <c r="L11" s="22">
        <v>11899.669099999999</v>
      </c>
      <c r="M11" s="22">
        <f t="shared" si="0"/>
        <v>12096.682612894203</v>
      </c>
      <c r="N11" s="49">
        <f t="shared" si="1"/>
        <v>37226</v>
      </c>
    </row>
    <row r="12" spans="1:14" x14ac:dyDescent="0.2">
      <c r="A12" s="25" t="s">
        <v>17</v>
      </c>
      <c r="B12" s="25" t="s">
        <v>189</v>
      </c>
      <c r="C12" s="25" t="s">
        <v>19</v>
      </c>
      <c r="D12" s="25" t="s">
        <v>20</v>
      </c>
      <c r="E12" s="2" t="s">
        <v>26</v>
      </c>
      <c r="F12" s="3">
        <v>961000</v>
      </c>
      <c r="G12" s="3">
        <v>942181.63100000005</v>
      </c>
      <c r="H12" s="4">
        <v>0.98041793023641399</v>
      </c>
      <c r="I12" s="21">
        <v>-0.39745969000000003</v>
      </c>
      <c r="J12" s="21">
        <v>-0.41</v>
      </c>
      <c r="K12" s="22">
        <v>0</v>
      </c>
      <c r="L12" s="22">
        <v>11815.250700000001</v>
      </c>
      <c r="M12" s="22">
        <f t="shared" si="0"/>
        <v>12051.238900894967</v>
      </c>
      <c r="N12" s="49">
        <f t="shared" si="1"/>
        <v>37257</v>
      </c>
    </row>
    <row r="13" spans="1:14" x14ac:dyDescent="0.2">
      <c r="A13" s="25" t="s">
        <v>17</v>
      </c>
      <c r="B13" s="25" t="s">
        <v>189</v>
      </c>
      <c r="C13" s="25" t="s">
        <v>19</v>
      </c>
      <c r="D13" s="25" t="s">
        <v>20</v>
      </c>
      <c r="E13" s="2" t="s">
        <v>27</v>
      </c>
      <c r="F13" s="3">
        <v>868000</v>
      </c>
      <c r="G13" s="3">
        <v>847991.55740000005</v>
      </c>
      <c r="H13" s="4">
        <v>0.97694879889909902</v>
      </c>
      <c r="I13" s="21">
        <v>-0.39749434</v>
      </c>
      <c r="J13" s="21">
        <v>-0.41</v>
      </c>
      <c r="K13" s="22">
        <v>0</v>
      </c>
      <c r="L13" s="22">
        <v>10604.6932</v>
      </c>
      <c r="M13" s="22">
        <f t="shared" si="0"/>
        <v>10854.911958487673</v>
      </c>
      <c r="N13" s="49">
        <f t="shared" si="1"/>
        <v>37288</v>
      </c>
    </row>
    <row r="14" spans="1:14" x14ac:dyDescent="0.2">
      <c r="A14" s="25" t="s">
        <v>17</v>
      </c>
      <c r="B14" s="25" t="s">
        <v>189</v>
      </c>
      <c r="C14" s="25" t="s">
        <v>19</v>
      </c>
      <c r="D14" s="25" t="s">
        <v>20</v>
      </c>
      <c r="E14" s="2" t="s">
        <v>28</v>
      </c>
      <c r="F14" s="3">
        <v>961000</v>
      </c>
      <c r="G14" s="3">
        <v>935789.6361</v>
      </c>
      <c r="H14" s="4">
        <v>0.97376653085254106</v>
      </c>
      <c r="I14" s="21">
        <v>-0.39752125999999999</v>
      </c>
      <c r="J14" s="21">
        <v>-0.41</v>
      </c>
      <c r="K14" s="22">
        <v>0</v>
      </c>
      <c r="L14" s="22">
        <v>11677.4784</v>
      </c>
      <c r="M14" s="22">
        <f t="shared" si="0"/>
        <v>11992.072052195372</v>
      </c>
      <c r="N14" s="49">
        <f t="shared" si="1"/>
        <v>37316</v>
      </c>
    </row>
    <row r="15" spans="1:14" x14ac:dyDescent="0.2">
      <c r="A15" s="25" t="s">
        <v>17</v>
      </c>
      <c r="B15" s="25" t="s">
        <v>189</v>
      </c>
      <c r="C15" s="25" t="s">
        <v>19</v>
      </c>
      <c r="D15" s="25" t="s">
        <v>20</v>
      </c>
      <c r="E15" s="2" t="s">
        <v>29</v>
      </c>
      <c r="F15" s="3">
        <v>930000</v>
      </c>
      <c r="G15" s="3">
        <v>902258.11800000002</v>
      </c>
      <c r="H15" s="4">
        <v>0.97017001940067304</v>
      </c>
      <c r="I15" s="21">
        <v>-0.42754786</v>
      </c>
      <c r="J15" s="21">
        <v>-0.41</v>
      </c>
      <c r="K15" s="22">
        <v>0</v>
      </c>
      <c r="L15" s="22">
        <v>-15832.695299999999</v>
      </c>
      <c r="M15" s="22">
        <f t="shared" si="0"/>
        <v>-16319.505842677678</v>
      </c>
      <c r="N15" s="49">
        <f t="shared" si="1"/>
        <v>37347</v>
      </c>
    </row>
    <row r="16" spans="1:14" x14ac:dyDescent="0.2">
      <c r="A16" s="25" t="s">
        <v>17</v>
      </c>
      <c r="B16" s="25" t="s">
        <v>189</v>
      </c>
      <c r="C16" s="25" t="s">
        <v>19</v>
      </c>
      <c r="D16" s="25" t="s">
        <v>20</v>
      </c>
      <c r="E16" s="2" t="s">
        <v>30</v>
      </c>
      <c r="F16" s="3">
        <v>961000</v>
      </c>
      <c r="G16" s="3">
        <v>928916.9388</v>
      </c>
      <c r="H16" s="4">
        <v>0.96661492069505905</v>
      </c>
      <c r="I16" s="21">
        <v>-0.42757210000000001</v>
      </c>
      <c r="J16" s="21">
        <v>-0.41</v>
      </c>
      <c r="K16" s="22">
        <v>0</v>
      </c>
      <c r="L16" s="22">
        <v>-16323.020700000001</v>
      </c>
      <c r="M16" s="22">
        <f t="shared" si="0"/>
        <v>-16886.787437817209</v>
      </c>
      <c r="N16" s="49">
        <f t="shared" si="1"/>
        <v>37377</v>
      </c>
    </row>
    <row r="17" spans="1:14" x14ac:dyDescent="0.2">
      <c r="A17" s="25" t="s">
        <v>17</v>
      </c>
      <c r="B17" s="25" t="s">
        <v>189</v>
      </c>
      <c r="C17" s="25" t="s">
        <v>19</v>
      </c>
      <c r="D17" s="25" t="s">
        <v>20</v>
      </c>
      <c r="E17" s="2" t="s">
        <v>31</v>
      </c>
      <c r="F17" s="3">
        <v>930000</v>
      </c>
      <c r="G17" s="3">
        <v>895478.25459999999</v>
      </c>
      <c r="H17" s="4">
        <v>0.96287984370398505</v>
      </c>
      <c r="I17" s="21">
        <v>-0.42759312999999999</v>
      </c>
      <c r="J17" s="21">
        <v>-0.41</v>
      </c>
      <c r="K17" s="22">
        <v>0</v>
      </c>
      <c r="L17" s="22">
        <v>-15754.265100000001</v>
      </c>
      <c r="M17" s="22">
        <f t="shared" si="0"/>
        <v>-16361.610644373694</v>
      </c>
      <c r="N17" s="49">
        <f t="shared" si="1"/>
        <v>37408</v>
      </c>
    </row>
    <row r="18" spans="1:14" x14ac:dyDescent="0.2">
      <c r="A18" s="25" t="s">
        <v>17</v>
      </c>
      <c r="B18" s="25" t="s">
        <v>189</v>
      </c>
      <c r="C18" s="25" t="s">
        <v>19</v>
      </c>
      <c r="D18" s="25" t="s">
        <v>20</v>
      </c>
      <c r="E18" s="2" t="s">
        <v>32</v>
      </c>
      <c r="F18" s="3">
        <v>961000</v>
      </c>
      <c r="G18" s="3">
        <v>921769.07510000002</v>
      </c>
      <c r="H18" s="4">
        <v>0.95917697725691398</v>
      </c>
      <c r="I18" s="21">
        <v>-0.42761278000000003</v>
      </c>
      <c r="J18" s="21">
        <v>-0.41</v>
      </c>
      <c r="K18" s="22">
        <v>0</v>
      </c>
      <c r="L18" s="22">
        <v>-16234.9205</v>
      </c>
      <c r="M18" s="22">
        <f t="shared" si="0"/>
        <v>-16925.886343132592</v>
      </c>
      <c r="N18" s="49">
        <f t="shared" si="1"/>
        <v>37438</v>
      </c>
    </row>
    <row r="19" spans="1:14" x14ac:dyDescent="0.2">
      <c r="A19" s="25" t="s">
        <v>17</v>
      </c>
      <c r="B19" s="25" t="s">
        <v>189</v>
      </c>
      <c r="C19" s="25" t="s">
        <v>19</v>
      </c>
      <c r="D19" s="25" t="s">
        <v>20</v>
      </c>
      <c r="E19" s="2" t="s">
        <v>33</v>
      </c>
      <c r="F19" s="3">
        <v>961000</v>
      </c>
      <c r="G19" s="3">
        <v>917979.80020000006</v>
      </c>
      <c r="H19" s="4">
        <v>0.9552339231540421</v>
      </c>
      <c r="I19" s="21">
        <v>-0.42763257999999998</v>
      </c>
      <c r="J19" s="21">
        <v>-0.41</v>
      </c>
      <c r="K19" s="22">
        <v>0</v>
      </c>
      <c r="L19" s="22">
        <v>-16186.3544</v>
      </c>
      <c r="M19" s="22">
        <f t="shared" si="0"/>
        <v>-16944.911615528723</v>
      </c>
      <c r="N19" s="49">
        <f t="shared" si="1"/>
        <v>37469</v>
      </c>
    </row>
    <row r="20" spans="1:14" x14ac:dyDescent="0.2">
      <c r="A20" s="25" t="s">
        <v>17</v>
      </c>
      <c r="B20" s="25" t="s">
        <v>189</v>
      </c>
      <c r="C20" s="25" t="s">
        <v>19</v>
      </c>
      <c r="D20" s="25" t="s">
        <v>20</v>
      </c>
      <c r="E20" s="2" t="s">
        <v>34</v>
      </c>
      <c r="F20" s="3">
        <v>930000</v>
      </c>
      <c r="G20" s="3">
        <v>884633.22809999995</v>
      </c>
      <c r="H20" s="4">
        <v>0.95121852483864511</v>
      </c>
      <c r="I20" s="21">
        <v>-0.42764932</v>
      </c>
      <c r="J20" s="21">
        <v>-0.41</v>
      </c>
      <c r="K20" s="22">
        <v>0</v>
      </c>
      <c r="L20" s="22">
        <v>-15613.174800000001</v>
      </c>
      <c r="M20" s="22">
        <f t="shared" si="0"/>
        <v>-16413.867468201861</v>
      </c>
      <c r="N20" s="49">
        <f t="shared" si="1"/>
        <v>37500</v>
      </c>
    </row>
    <row r="21" spans="1:14" x14ac:dyDescent="0.2">
      <c r="A21" s="25" t="s">
        <v>17</v>
      </c>
      <c r="B21" s="25" t="s">
        <v>189</v>
      </c>
      <c r="C21" s="25" t="s">
        <v>19</v>
      </c>
      <c r="D21" s="25" t="s">
        <v>20</v>
      </c>
      <c r="E21" s="2" t="s">
        <v>35</v>
      </c>
      <c r="F21" s="3">
        <v>961000</v>
      </c>
      <c r="G21" s="3">
        <v>910323.49899999995</v>
      </c>
      <c r="H21" s="4">
        <v>0.94726690841893502</v>
      </c>
      <c r="I21" s="21">
        <v>-0.42766664999999998</v>
      </c>
      <c r="J21" s="21">
        <v>-0.41</v>
      </c>
      <c r="K21" s="22">
        <v>0</v>
      </c>
      <c r="L21" s="22">
        <v>-16082.3649</v>
      </c>
      <c r="M21" s="22">
        <f t="shared" si="0"/>
        <v>-16977.648809502662</v>
      </c>
      <c r="N21" s="49">
        <f t="shared" si="1"/>
        <v>37530</v>
      </c>
    </row>
    <row r="22" spans="1:14" x14ac:dyDescent="0.2">
      <c r="A22" s="25" t="s">
        <v>17</v>
      </c>
      <c r="B22" s="25" t="s">
        <v>189</v>
      </c>
      <c r="C22" s="25" t="s">
        <v>19</v>
      </c>
      <c r="D22" s="25" t="s">
        <v>20</v>
      </c>
      <c r="E22" s="2" t="s">
        <v>36</v>
      </c>
      <c r="F22" s="3">
        <v>930000</v>
      </c>
      <c r="G22" s="3">
        <v>877099.72840000002</v>
      </c>
      <c r="H22" s="4">
        <v>0.94311798751930298</v>
      </c>
      <c r="I22" s="21">
        <v>-0.40288960000000001</v>
      </c>
      <c r="J22" s="21">
        <v>-0.41</v>
      </c>
      <c r="K22" s="22">
        <v>0</v>
      </c>
      <c r="L22" s="22">
        <v>6236.5330000000004</v>
      </c>
      <c r="M22" s="22">
        <f t="shared" si="0"/>
        <v>6612.6752776755366</v>
      </c>
      <c r="N22" s="49">
        <f t="shared" si="1"/>
        <v>37561</v>
      </c>
    </row>
    <row r="23" spans="1:14" x14ac:dyDescent="0.2">
      <c r="A23" s="25" t="s">
        <v>17</v>
      </c>
      <c r="B23" s="25" t="s">
        <v>189</v>
      </c>
      <c r="C23" s="25" t="s">
        <v>19</v>
      </c>
      <c r="D23" s="25" t="s">
        <v>20</v>
      </c>
      <c r="E23" s="2" t="s">
        <v>37</v>
      </c>
      <c r="F23" s="3">
        <v>961000</v>
      </c>
      <c r="G23" s="3">
        <v>902415.25870000001</v>
      </c>
      <c r="H23" s="4">
        <v>0.93903773018870806</v>
      </c>
      <c r="I23" s="21">
        <v>-0.40290686000000003</v>
      </c>
      <c r="J23" s="21">
        <v>-0.41</v>
      </c>
      <c r="K23" s="22">
        <v>0</v>
      </c>
      <c r="L23" s="22">
        <v>6400.9584000000004</v>
      </c>
      <c r="M23" s="22">
        <f t="shared" si="0"/>
        <v>6816.5082128421727</v>
      </c>
      <c r="N23" s="49">
        <f t="shared" si="1"/>
        <v>37591</v>
      </c>
    </row>
    <row r="24" spans="1:14" x14ac:dyDescent="0.2">
      <c r="A24" s="25" t="s">
        <v>17</v>
      </c>
      <c r="B24" s="25" t="s">
        <v>189</v>
      </c>
      <c r="C24" s="25" t="s">
        <v>19</v>
      </c>
      <c r="D24" s="25" t="s">
        <v>20</v>
      </c>
      <c r="E24" s="2" t="s">
        <v>38</v>
      </c>
      <c r="F24" s="3">
        <v>961000</v>
      </c>
      <c r="G24" s="3">
        <v>898290.45200000005</v>
      </c>
      <c r="H24" s="4">
        <v>0.93474552756735396</v>
      </c>
      <c r="I24" s="21">
        <v>-0.40292197000000002</v>
      </c>
      <c r="J24" s="21">
        <v>-0.41</v>
      </c>
      <c r="K24" s="22">
        <v>0</v>
      </c>
      <c r="L24" s="22">
        <v>6358.1224000000002</v>
      </c>
      <c r="M24" s="22">
        <f t="shared" si="0"/>
        <v>6801.9821571618695</v>
      </c>
      <c r="N24" s="49">
        <f t="shared" si="1"/>
        <v>37622</v>
      </c>
    </row>
    <row r="25" spans="1:14" x14ac:dyDescent="0.2">
      <c r="A25" s="25" t="s">
        <v>17</v>
      </c>
      <c r="B25" s="25" t="s">
        <v>189</v>
      </c>
      <c r="C25" s="25" t="s">
        <v>19</v>
      </c>
      <c r="D25" s="25" t="s">
        <v>20</v>
      </c>
      <c r="E25" s="2" t="s">
        <v>39</v>
      </c>
      <c r="F25" s="3">
        <v>868000</v>
      </c>
      <c r="G25" s="3">
        <v>807564.42180000001</v>
      </c>
      <c r="H25" s="4">
        <v>0.930373757886791</v>
      </c>
      <c r="I25" s="21">
        <v>-0.40293394999999999</v>
      </c>
      <c r="J25" s="21">
        <v>-0.41</v>
      </c>
      <c r="K25" s="22">
        <v>0</v>
      </c>
      <c r="L25" s="22">
        <v>5706.2936</v>
      </c>
      <c r="M25" s="22">
        <f t="shared" si="0"/>
        <v>6133.3346428009945</v>
      </c>
      <c r="N25" s="49">
        <f t="shared" si="1"/>
        <v>37653</v>
      </c>
    </row>
    <row r="26" spans="1:14" x14ac:dyDescent="0.2">
      <c r="A26" s="25" t="s">
        <v>17</v>
      </c>
      <c r="B26" s="25" t="s">
        <v>189</v>
      </c>
      <c r="C26" s="25" t="s">
        <v>19</v>
      </c>
      <c r="D26" s="25" t="s">
        <v>20</v>
      </c>
      <c r="E26" s="2" t="s">
        <v>40</v>
      </c>
      <c r="F26" s="3">
        <v>961000</v>
      </c>
      <c r="G26" s="3">
        <v>890238.91480000003</v>
      </c>
      <c r="H26" s="4">
        <v>0.92636723708718793</v>
      </c>
      <c r="I26" s="21">
        <v>-0.40294305000000002</v>
      </c>
      <c r="J26" s="21">
        <v>-0.41</v>
      </c>
      <c r="K26" s="22">
        <v>0</v>
      </c>
      <c r="L26" s="22">
        <v>6282.3725000000004</v>
      </c>
      <c r="M26" s="22">
        <f t="shared" si="0"/>
        <v>6781.7300185981376</v>
      </c>
      <c r="N26" s="49">
        <f t="shared" si="1"/>
        <v>37681</v>
      </c>
    </row>
    <row r="27" spans="1:14" x14ac:dyDescent="0.2">
      <c r="A27" s="25" t="s">
        <v>17</v>
      </c>
      <c r="B27" s="25" t="s">
        <v>189</v>
      </c>
      <c r="C27" s="25" t="s">
        <v>19</v>
      </c>
      <c r="D27" s="25" t="s">
        <v>20</v>
      </c>
      <c r="E27" s="2" t="s">
        <v>41</v>
      </c>
      <c r="F27" s="3">
        <v>930000</v>
      </c>
      <c r="G27" s="3">
        <v>857379.64630000002</v>
      </c>
      <c r="H27" s="4">
        <v>0.92191359812709806</v>
      </c>
      <c r="I27" s="21">
        <v>-0.44795598000000003</v>
      </c>
      <c r="J27" s="21">
        <v>-0.41</v>
      </c>
      <c r="K27" s="22">
        <v>0</v>
      </c>
      <c r="L27" s="22">
        <v>-32542.684700000002</v>
      </c>
      <c r="M27" s="22">
        <f t="shared" si="0"/>
        <v>-35299.061393726792</v>
      </c>
      <c r="N27" s="49">
        <f t="shared" si="1"/>
        <v>37712</v>
      </c>
    </row>
    <row r="28" spans="1:14" x14ac:dyDescent="0.2">
      <c r="A28" s="25" t="s">
        <v>17</v>
      </c>
      <c r="B28" s="25" t="s">
        <v>189</v>
      </c>
      <c r="C28" s="25" t="s">
        <v>19</v>
      </c>
      <c r="D28" s="25" t="s">
        <v>20</v>
      </c>
      <c r="E28" s="2" t="s">
        <v>42</v>
      </c>
      <c r="F28" s="3">
        <v>961000</v>
      </c>
      <c r="G28" s="3">
        <v>881824.50529999996</v>
      </c>
      <c r="H28" s="4">
        <v>0.91761134787461296</v>
      </c>
      <c r="I28" s="21">
        <v>-0.44797399999999998</v>
      </c>
      <c r="J28" s="21">
        <v>-0.41</v>
      </c>
      <c r="K28" s="22">
        <v>0</v>
      </c>
      <c r="L28" s="22">
        <v>-33486.407800000001</v>
      </c>
      <c r="M28" s="22">
        <f t="shared" si="0"/>
        <v>-36493.018397780048</v>
      </c>
      <c r="N28" s="49">
        <f t="shared" si="1"/>
        <v>37742</v>
      </c>
    </row>
    <row r="29" spans="1:14" x14ac:dyDescent="0.2">
      <c r="A29" s="25" t="s">
        <v>17</v>
      </c>
      <c r="B29" s="25" t="s">
        <v>189</v>
      </c>
      <c r="C29" s="25" t="s">
        <v>19</v>
      </c>
      <c r="D29" s="25" t="s">
        <v>20</v>
      </c>
      <c r="E29" s="2" t="s">
        <v>43</v>
      </c>
      <c r="F29" s="3">
        <v>930000</v>
      </c>
      <c r="G29" s="3">
        <v>849194.30169999995</v>
      </c>
      <c r="H29" s="4">
        <v>0.91311215236311805</v>
      </c>
      <c r="I29" s="21">
        <v>-0.44799177000000001</v>
      </c>
      <c r="J29" s="21">
        <v>-0.41</v>
      </c>
      <c r="K29" s="22">
        <v>0</v>
      </c>
      <c r="L29" s="22">
        <v>-32262.398499999999</v>
      </c>
      <c r="M29" s="22">
        <f t="shared" si="0"/>
        <v>-35332.350376134505</v>
      </c>
      <c r="N29" s="49">
        <f t="shared" si="1"/>
        <v>37773</v>
      </c>
    </row>
    <row r="30" spans="1:14" x14ac:dyDescent="0.2">
      <c r="A30" s="25" t="s">
        <v>17</v>
      </c>
      <c r="B30" s="25" t="s">
        <v>189</v>
      </c>
      <c r="C30" s="25" t="s">
        <v>19</v>
      </c>
      <c r="D30" s="25" t="s">
        <v>20</v>
      </c>
      <c r="E30" s="2" t="s">
        <v>44</v>
      </c>
      <c r="F30" s="3">
        <v>961000</v>
      </c>
      <c r="G30" s="3">
        <v>873285.37379999994</v>
      </c>
      <c r="H30" s="4">
        <v>0.90872567507989199</v>
      </c>
      <c r="I30" s="21">
        <v>-0.4480093</v>
      </c>
      <c r="J30" s="21">
        <v>-0.41</v>
      </c>
      <c r="K30" s="22">
        <v>0</v>
      </c>
      <c r="L30" s="22">
        <v>-33192.969100000002</v>
      </c>
      <c r="M30" s="22">
        <f t="shared" si="0"/>
        <v>-36526.940979280451</v>
      </c>
      <c r="N30" s="49">
        <f t="shared" si="1"/>
        <v>37803</v>
      </c>
    </row>
    <row r="31" spans="1:14" x14ac:dyDescent="0.2">
      <c r="A31" s="25" t="s">
        <v>17</v>
      </c>
      <c r="B31" s="25" t="s">
        <v>189</v>
      </c>
      <c r="C31" s="25" t="s">
        <v>19</v>
      </c>
      <c r="D31" s="25" t="s">
        <v>20</v>
      </c>
      <c r="E31" s="2" t="s">
        <v>45</v>
      </c>
      <c r="F31" s="3">
        <v>961000</v>
      </c>
      <c r="G31" s="3">
        <v>868907.58089999994</v>
      </c>
      <c r="H31" s="4">
        <v>0.904170219468999</v>
      </c>
      <c r="I31" s="21">
        <v>-0.44800440000000002</v>
      </c>
      <c r="J31" s="21">
        <v>-0.41</v>
      </c>
      <c r="K31" s="22">
        <v>0</v>
      </c>
      <c r="L31" s="22">
        <v>-33022.308900000004</v>
      </c>
      <c r="M31" s="22">
        <f t="shared" si="0"/>
        <v>-36522.225781107169</v>
      </c>
      <c r="N31" s="49">
        <f t="shared" si="1"/>
        <v>37834</v>
      </c>
    </row>
    <row r="32" spans="1:14" x14ac:dyDescent="0.2">
      <c r="A32" s="25" t="s">
        <v>17</v>
      </c>
      <c r="B32" s="25" t="s">
        <v>189</v>
      </c>
      <c r="C32" s="25" t="s">
        <v>19</v>
      </c>
      <c r="D32" s="25" t="s">
        <v>20</v>
      </c>
      <c r="E32" s="2" t="s">
        <v>46</v>
      </c>
      <c r="F32" s="3">
        <v>930000</v>
      </c>
      <c r="G32" s="3">
        <v>836597.06900000002</v>
      </c>
      <c r="H32" s="4">
        <v>0.89956674090473798</v>
      </c>
      <c r="I32" s="21">
        <v>-0.44799693000000002</v>
      </c>
      <c r="J32" s="21">
        <v>-0.41</v>
      </c>
      <c r="K32" s="22">
        <v>0</v>
      </c>
      <c r="L32" s="22">
        <v>-31788.116699999999</v>
      </c>
      <c r="M32" s="22">
        <f t="shared" si="0"/>
        <v>-35337.140930787573</v>
      </c>
      <c r="N32" s="49">
        <f t="shared" si="1"/>
        <v>37865</v>
      </c>
    </row>
    <row r="33" spans="1:14" x14ac:dyDescent="0.2">
      <c r="A33" s="25" t="s">
        <v>17</v>
      </c>
      <c r="B33" s="25" t="s">
        <v>189</v>
      </c>
      <c r="C33" s="25" t="s">
        <v>19</v>
      </c>
      <c r="D33" s="25" t="s">
        <v>20</v>
      </c>
      <c r="E33" s="2" t="s">
        <v>47</v>
      </c>
      <c r="F33" s="3">
        <v>961000</v>
      </c>
      <c r="G33" s="3">
        <v>860193.04720000003</v>
      </c>
      <c r="H33" s="4">
        <v>0.8951020262382241</v>
      </c>
      <c r="I33" s="21">
        <v>-0.44799105</v>
      </c>
      <c r="J33" s="21">
        <v>-0.41</v>
      </c>
      <c r="K33" s="22">
        <v>0</v>
      </c>
      <c r="L33" s="22">
        <v>-32679.639800000001</v>
      </c>
      <c r="M33" s="22">
        <f t="shared" si="0"/>
        <v>-36509.402103959241</v>
      </c>
      <c r="N33" s="49">
        <f t="shared" si="1"/>
        <v>37895</v>
      </c>
    </row>
    <row r="34" spans="1:14" x14ac:dyDescent="0.2">
      <c r="A34" s="25" t="s">
        <v>17</v>
      </c>
      <c r="B34" s="25" t="s">
        <v>189</v>
      </c>
      <c r="C34" s="25" t="s">
        <v>19</v>
      </c>
      <c r="D34" s="25" t="s">
        <v>20</v>
      </c>
      <c r="E34" s="2" t="s">
        <v>48</v>
      </c>
      <c r="F34" s="3">
        <v>930000</v>
      </c>
      <c r="G34" s="3">
        <v>828156.44700000004</v>
      </c>
      <c r="H34" s="4">
        <v>0.89049080319749407</v>
      </c>
      <c r="I34" s="21">
        <v>-0.38798769</v>
      </c>
      <c r="J34" s="21">
        <v>-0.41</v>
      </c>
      <c r="K34" s="22">
        <v>0</v>
      </c>
      <c r="L34" s="22">
        <v>18229.6338</v>
      </c>
      <c r="M34" s="22">
        <f t="shared" si="0"/>
        <v>20471.445336147968</v>
      </c>
      <c r="N34" s="49">
        <f t="shared" si="1"/>
        <v>37926</v>
      </c>
    </row>
    <row r="35" spans="1:14" x14ac:dyDescent="0.2">
      <c r="A35" s="25" t="s">
        <v>17</v>
      </c>
      <c r="B35" s="25" t="s">
        <v>189</v>
      </c>
      <c r="C35" s="25" t="s">
        <v>19</v>
      </c>
      <c r="D35" s="25" t="s">
        <v>20</v>
      </c>
      <c r="E35" s="2" t="s">
        <v>49</v>
      </c>
      <c r="F35" s="3">
        <v>961000</v>
      </c>
      <c r="G35" s="3">
        <v>851436.59649999999</v>
      </c>
      <c r="H35" s="4">
        <v>0.88599021488150798</v>
      </c>
      <c r="I35" s="21">
        <v>-0.38798262</v>
      </c>
      <c r="J35" s="21">
        <v>-0.41</v>
      </c>
      <c r="K35" s="22">
        <v>0</v>
      </c>
      <c r="L35" s="22">
        <v>18746.401700000002</v>
      </c>
      <c r="M35" s="22">
        <f t="shared" si="0"/>
        <v>21158.700609923937</v>
      </c>
      <c r="N35" s="49">
        <f t="shared" si="1"/>
        <v>37956</v>
      </c>
    </row>
    <row r="36" spans="1:14" x14ac:dyDescent="0.2">
      <c r="A36" s="25" t="s">
        <v>17</v>
      </c>
      <c r="B36" s="25" t="s">
        <v>189</v>
      </c>
      <c r="C36" s="25" t="s">
        <v>19</v>
      </c>
      <c r="D36" s="25" t="s">
        <v>20</v>
      </c>
      <c r="E36" s="2" t="s">
        <v>50</v>
      </c>
      <c r="F36" s="3">
        <v>961000</v>
      </c>
      <c r="G36" s="3">
        <v>846955.2709</v>
      </c>
      <c r="H36" s="4">
        <v>0.88132702482998504</v>
      </c>
      <c r="I36" s="21">
        <v>-0.38797836000000002</v>
      </c>
      <c r="J36" s="21">
        <v>-0.41</v>
      </c>
      <c r="K36" s="22">
        <v>0</v>
      </c>
      <c r="L36" s="22">
        <v>18651.347600000001</v>
      </c>
      <c r="M36" s="22">
        <f t="shared" si="0"/>
        <v>21162.800044169748</v>
      </c>
      <c r="N36" s="49">
        <f t="shared" si="1"/>
        <v>37987</v>
      </c>
    </row>
    <row r="37" spans="1:14" x14ac:dyDescent="0.2">
      <c r="A37" s="25" t="s">
        <v>17</v>
      </c>
      <c r="B37" s="25" t="s">
        <v>189</v>
      </c>
      <c r="C37" s="25" t="s">
        <v>19</v>
      </c>
      <c r="D37" s="25" t="s">
        <v>20</v>
      </c>
      <c r="E37" s="2" t="s">
        <v>51</v>
      </c>
      <c r="F37" s="3">
        <v>899000</v>
      </c>
      <c r="G37" s="3">
        <v>788113.27350000001</v>
      </c>
      <c r="H37" s="4">
        <v>0.87665547659841403</v>
      </c>
      <c r="I37" s="21">
        <v>-0.38797552000000002</v>
      </c>
      <c r="J37" s="21">
        <v>-0.41</v>
      </c>
      <c r="K37" s="22">
        <v>0</v>
      </c>
      <c r="L37" s="22">
        <v>17357.785100000001</v>
      </c>
      <c r="M37" s="22">
        <f t="shared" si="0"/>
        <v>19800.007600878089</v>
      </c>
      <c r="N37" s="49">
        <f t="shared" si="1"/>
        <v>38018</v>
      </c>
    </row>
    <row r="38" spans="1:14" x14ac:dyDescent="0.2">
      <c r="A38" s="25" t="s">
        <v>17</v>
      </c>
      <c r="B38" s="25" t="s">
        <v>189</v>
      </c>
      <c r="C38" s="25" t="s">
        <v>19</v>
      </c>
      <c r="D38" s="25" t="s">
        <v>20</v>
      </c>
      <c r="E38" s="2" t="s">
        <v>52</v>
      </c>
      <c r="F38" s="3">
        <v>961000</v>
      </c>
      <c r="G38" s="3">
        <v>838236.25569999998</v>
      </c>
      <c r="H38" s="4">
        <v>0.87225416826046398</v>
      </c>
      <c r="I38" s="21">
        <v>-0.38797150000000002</v>
      </c>
      <c r="J38" s="21">
        <v>-0.41</v>
      </c>
      <c r="K38" s="22">
        <v>0</v>
      </c>
      <c r="L38" s="22">
        <v>18465.088900000002</v>
      </c>
      <c r="M38" s="22">
        <f t="shared" si="0"/>
        <v>21169.390267087998</v>
      </c>
      <c r="N38" s="49">
        <f t="shared" si="1"/>
        <v>38047</v>
      </c>
    </row>
    <row r="39" spans="1:14" x14ac:dyDescent="0.2">
      <c r="A39" s="25" t="s">
        <v>17</v>
      </c>
      <c r="B39" s="25" t="s">
        <v>189</v>
      </c>
      <c r="C39" s="25" t="s">
        <v>19</v>
      </c>
      <c r="D39" s="25" t="s">
        <v>20</v>
      </c>
      <c r="E39" s="2" t="s">
        <v>53</v>
      </c>
      <c r="F39" s="3">
        <v>930000</v>
      </c>
      <c r="G39" s="3">
        <v>806860.15819999995</v>
      </c>
      <c r="H39" s="4">
        <v>0.86759156796776105</v>
      </c>
      <c r="I39" s="21">
        <v>-0.44797409999999999</v>
      </c>
      <c r="J39" s="21">
        <v>-0.41</v>
      </c>
      <c r="K39" s="22">
        <v>0</v>
      </c>
      <c r="L39" s="22">
        <v>-30639.785800000001</v>
      </c>
      <c r="M39" s="22">
        <f t="shared" si="0"/>
        <v>-35315.910079405643</v>
      </c>
      <c r="N39" s="49">
        <f t="shared" si="1"/>
        <v>38078</v>
      </c>
    </row>
    <row r="40" spans="1:14" x14ac:dyDescent="0.2">
      <c r="A40" s="25" t="s">
        <v>17</v>
      </c>
      <c r="B40" s="25" t="s">
        <v>189</v>
      </c>
      <c r="C40" s="25" t="s">
        <v>19</v>
      </c>
      <c r="D40" s="25" t="s">
        <v>20</v>
      </c>
      <c r="E40" s="2" t="s">
        <v>54</v>
      </c>
      <c r="F40" s="3">
        <v>961000</v>
      </c>
      <c r="G40" s="3">
        <v>829468.66319999995</v>
      </c>
      <c r="H40" s="4">
        <v>0.86313076290990198</v>
      </c>
      <c r="I40" s="21">
        <v>-0.44798455000000004</v>
      </c>
      <c r="J40" s="21">
        <v>-0.41</v>
      </c>
      <c r="K40" s="22">
        <v>0</v>
      </c>
      <c r="L40" s="22">
        <v>-31506.990300000001</v>
      </c>
      <c r="M40" s="22">
        <f t="shared" si="0"/>
        <v>-36503.148368596456</v>
      </c>
      <c r="N40" s="49">
        <f t="shared" si="1"/>
        <v>38108</v>
      </c>
    </row>
    <row r="41" spans="1:14" x14ac:dyDescent="0.2">
      <c r="A41" s="25" t="s">
        <v>17</v>
      </c>
      <c r="B41" s="25" t="s">
        <v>189</v>
      </c>
      <c r="C41" s="25" t="s">
        <v>19</v>
      </c>
      <c r="D41" s="25" t="s">
        <v>20</v>
      </c>
      <c r="E41" s="2" t="s">
        <v>55</v>
      </c>
      <c r="F41" s="3">
        <v>930000</v>
      </c>
      <c r="G41" s="3">
        <v>798402.49600000004</v>
      </c>
      <c r="H41" s="4">
        <v>0.85849730750945497</v>
      </c>
      <c r="I41" s="21">
        <v>-0.44799490000000003</v>
      </c>
      <c r="J41" s="21">
        <v>-0.41</v>
      </c>
      <c r="K41" s="22">
        <v>0</v>
      </c>
      <c r="L41" s="22">
        <v>-30335.22</v>
      </c>
      <c r="M41" s="22">
        <f t="shared" si="0"/>
        <v>-35335.253511748386</v>
      </c>
      <c r="N41" s="49">
        <f t="shared" si="1"/>
        <v>38139</v>
      </c>
    </row>
    <row r="42" spans="1:14" x14ac:dyDescent="0.2">
      <c r="A42" s="25" t="s">
        <v>17</v>
      </c>
      <c r="B42" s="25" t="s">
        <v>189</v>
      </c>
      <c r="C42" s="25" t="s">
        <v>19</v>
      </c>
      <c r="D42" s="25" t="s">
        <v>20</v>
      </c>
      <c r="E42" s="2" t="s">
        <v>56</v>
      </c>
      <c r="F42" s="3">
        <v>961000</v>
      </c>
      <c r="G42" s="3">
        <v>820719.74739999999</v>
      </c>
      <c r="H42" s="4">
        <v>0.85402679230174705</v>
      </c>
      <c r="I42" s="21">
        <v>-0.44800604999999999</v>
      </c>
      <c r="J42" s="21">
        <v>-0.41</v>
      </c>
      <c r="K42" s="22">
        <v>0</v>
      </c>
      <c r="L42" s="22">
        <v>-31192.314999999999</v>
      </c>
      <c r="M42" s="22">
        <f t="shared" si="0"/>
        <v>-36523.813165078136</v>
      </c>
      <c r="N42" s="49">
        <f t="shared" si="1"/>
        <v>38169</v>
      </c>
    </row>
    <row r="43" spans="1:14" x14ac:dyDescent="0.2">
      <c r="A43" s="25" t="s">
        <v>17</v>
      </c>
      <c r="B43" s="25" t="s">
        <v>189</v>
      </c>
      <c r="C43" s="25" t="s">
        <v>19</v>
      </c>
      <c r="D43" s="25" t="s">
        <v>20</v>
      </c>
      <c r="E43" s="2" t="s">
        <v>57</v>
      </c>
      <c r="F43" s="3">
        <v>961000</v>
      </c>
      <c r="G43" s="3">
        <v>816299.05759999994</v>
      </c>
      <c r="H43" s="4">
        <v>0.84942669884085409</v>
      </c>
      <c r="I43" s="21">
        <v>-0.44798428000000001</v>
      </c>
      <c r="J43" s="21">
        <v>-0.41</v>
      </c>
      <c r="K43" s="22">
        <v>0</v>
      </c>
      <c r="L43" s="22">
        <v>-31006.534599999999</v>
      </c>
      <c r="M43" s="22">
        <f t="shared" si="0"/>
        <v>-36502.89617963761</v>
      </c>
      <c r="N43" s="49">
        <f t="shared" si="1"/>
        <v>38200</v>
      </c>
    </row>
    <row r="44" spans="1:14" x14ac:dyDescent="0.2">
      <c r="A44" s="25" t="s">
        <v>17</v>
      </c>
      <c r="B44" s="25" t="s">
        <v>189</v>
      </c>
      <c r="C44" s="25" t="s">
        <v>19</v>
      </c>
      <c r="D44" s="25" t="s">
        <v>20</v>
      </c>
      <c r="E44" s="2" t="s">
        <v>58</v>
      </c>
      <c r="F44" s="3">
        <v>930000</v>
      </c>
      <c r="G44" s="3">
        <v>785671.08909999998</v>
      </c>
      <c r="H44" s="4">
        <v>0.84480762265301101</v>
      </c>
      <c r="I44" s="21">
        <v>-0.44796035000000001</v>
      </c>
      <c r="J44" s="21">
        <v>-0.41</v>
      </c>
      <c r="K44" s="22">
        <v>0</v>
      </c>
      <c r="L44" s="22">
        <v>-29824.349200000001</v>
      </c>
      <c r="M44" s="22">
        <f t="shared" si="0"/>
        <v>-35303.125114260241</v>
      </c>
      <c r="N44" s="49">
        <f t="shared" si="1"/>
        <v>38231</v>
      </c>
    </row>
    <row r="45" spans="1:14" x14ac:dyDescent="0.2">
      <c r="A45" s="25" t="s">
        <v>17</v>
      </c>
      <c r="B45" s="25" t="s">
        <v>189</v>
      </c>
      <c r="C45" s="25" t="s">
        <v>19</v>
      </c>
      <c r="D45" s="25" t="s">
        <v>20</v>
      </c>
      <c r="E45" s="2" t="s">
        <v>59</v>
      </c>
      <c r="F45" s="3">
        <v>961000</v>
      </c>
      <c r="G45" s="3">
        <v>807585.81889999995</v>
      </c>
      <c r="H45" s="4">
        <v>0.840359853218691</v>
      </c>
      <c r="I45" s="21">
        <v>-0.44793971999999999</v>
      </c>
      <c r="J45" s="21">
        <v>-0.41</v>
      </c>
      <c r="K45" s="22">
        <v>0</v>
      </c>
      <c r="L45" s="22">
        <v>-30639.582200000001</v>
      </c>
      <c r="M45" s="22">
        <f t="shared" si="0"/>
        <v>-36460.073720378583</v>
      </c>
      <c r="N45" s="49">
        <f t="shared" si="1"/>
        <v>38261</v>
      </c>
    </row>
    <row r="46" spans="1:14" x14ac:dyDescent="0.2">
      <c r="A46" s="25" t="s">
        <v>17</v>
      </c>
      <c r="B46" s="25" t="s">
        <v>189</v>
      </c>
      <c r="C46" s="25" t="s">
        <v>19</v>
      </c>
      <c r="D46" s="25" t="s">
        <v>20</v>
      </c>
      <c r="E46" s="2" t="s">
        <v>61</v>
      </c>
      <c r="F46" s="3">
        <v>930000</v>
      </c>
      <c r="G46" s="3">
        <v>777281.92119999998</v>
      </c>
      <c r="H46" s="4">
        <v>0.83578701204819295</v>
      </c>
      <c r="I46" s="21">
        <v>-0.39292105999999999</v>
      </c>
      <c r="J46" s="21">
        <v>-0.15</v>
      </c>
      <c r="K46" s="22">
        <v>0</v>
      </c>
      <c r="L46" s="22">
        <v>-188818.1465</v>
      </c>
      <c r="M46" s="22">
        <f t="shared" si="0"/>
        <v>-225916.58374455862</v>
      </c>
      <c r="N46" s="49">
        <f t="shared" si="1"/>
        <v>38292</v>
      </c>
    </row>
    <row r="47" spans="1:14" x14ac:dyDescent="0.2">
      <c r="A47" s="25" t="s">
        <v>17</v>
      </c>
      <c r="B47" s="25" t="s">
        <v>189</v>
      </c>
      <c r="C47" s="25" t="s">
        <v>19</v>
      </c>
      <c r="D47" s="25" t="s">
        <v>20</v>
      </c>
      <c r="E47" s="2" t="s">
        <v>62</v>
      </c>
      <c r="F47" s="3">
        <v>961000</v>
      </c>
      <c r="G47" s="3">
        <v>798925.69389999995</v>
      </c>
      <c r="H47" s="4">
        <v>0.83134827665990496</v>
      </c>
      <c r="I47" s="21">
        <v>-0.39290139000000002</v>
      </c>
      <c r="J47" s="21">
        <v>-0.15</v>
      </c>
      <c r="K47" s="22">
        <v>0</v>
      </c>
      <c r="L47" s="22">
        <v>-194060.158</v>
      </c>
      <c r="M47" s="22">
        <f t="shared" si="0"/>
        <v>-233428.23152250037</v>
      </c>
      <c r="N47" s="49">
        <f t="shared" si="1"/>
        <v>38322</v>
      </c>
    </row>
    <row r="48" spans="1:14" x14ac:dyDescent="0.2">
      <c r="A48" s="25" t="s">
        <v>17</v>
      </c>
      <c r="B48" s="25" t="s">
        <v>189</v>
      </c>
      <c r="C48" s="25" t="s">
        <v>19</v>
      </c>
      <c r="D48" s="25" t="s">
        <v>20</v>
      </c>
      <c r="E48" s="2" t="s">
        <v>63</v>
      </c>
      <c r="F48" s="3">
        <v>961000</v>
      </c>
      <c r="G48" s="3">
        <v>794523.321</v>
      </c>
      <c r="H48" s="4">
        <v>0.82676724349971797</v>
      </c>
      <c r="I48" s="21">
        <v>-0.39288162999999998</v>
      </c>
      <c r="J48" s="21">
        <v>-0.15</v>
      </c>
      <c r="K48" s="22">
        <v>0</v>
      </c>
      <c r="L48" s="22">
        <v>-192975.11739999999</v>
      </c>
      <c r="M48" s="22">
        <f t="shared" si="0"/>
        <v>-233409.24415816652</v>
      </c>
      <c r="N48" s="49">
        <f t="shared" si="1"/>
        <v>38353</v>
      </c>
    </row>
    <row r="49" spans="1:14" x14ac:dyDescent="0.2">
      <c r="A49" s="25" t="s">
        <v>17</v>
      </c>
      <c r="B49" s="25" t="s">
        <v>189</v>
      </c>
      <c r="C49" s="25" t="s">
        <v>19</v>
      </c>
      <c r="D49" s="25" t="s">
        <v>20</v>
      </c>
      <c r="E49" s="2" t="s">
        <v>64</v>
      </c>
      <c r="F49" s="3">
        <v>868000</v>
      </c>
      <c r="G49" s="3">
        <v>713660.73690000002</v>
      </c>
      <c r="H49" s="4">
        <v>0.82218978904351403</v>
      </c>
      <c r="I49" s="21">
        <v>-0.39286217000000001</v>
      </c>
      <c r="J49" s="21">
        <v>-0.15</v>
      </c>
      <c r="K49" s="22">
        <v>0</v>
      </c>
      <c r="L49" s="22">
        <v>-173321.19570000001</v>
      </c>
      <c r="M49" s="22">
        <f t="shared" si="0"/>
        <v>-210804.36416223488</v>
      </c>
      <c r="N49" s="49">
        <f t="shared" si="1"/>
        <v>38384</v>
      </c>
    </row>
    <row r="50" spans="1:14" x14ac:dyDescent="0.2">
      <c r="A50" s="25" t="s">
        <v>17</v>
      </c>
      <c r="B50" s="25" t="s">
        <v>189</v>
      </c>
      <c r="C50" s="25" t="s">
        <v>19</v>
      </c>
      <c r="D50" s="25" t="s">
        <v>20</v>
      </c>
      <c r="E50" s="2" t="s">
        <v>65</v>
      </c>
      <c r="F50" s="3">
        <v>961000</v>
      </c>
      <c r="G50" s="3">
        <v>786141.80649999995</v>
      </c>
      <c r="H50" s="4">
        <v>0.81804558429576102</v>
      </c>
      <c r="I50" s="21">
        <v>-0.39284331</v>
      </c>
      <c r="J50" s="21">
        <v>-0.15</v>
      </c>
      <c r="K50" s="22">
        <v>0</v>
      </c>
      <c r="L50" s="22">
        <v>-190909.28049999999</v>
      </c>
      <c r="M50" s="22">
        <f t="shared" si="0"/>
        <v>-233372.42345039971</v>
      </c>
      <c r="N50" s="49">
        <f t="shared" si="1"/>
        <v>38412</v>
      </c>
    </row>
    <row r="51" spans="1:14" x14ac:dyDescent="0.2">
      <c r="A51" s="25" t="s">
        <v>17</v>
      </c>
      <c r="B51" s="25" t="s">
        <v>189</v>
      </c>
      <c r="C51" s="25" t="s">
        <v>19</v>
      </c>
      <c r="D51" s="25" t="s">
        <v>20</v>
      </c>
      <c r="E51" s="2" t="s">
        <v>66</v>
      </c>
      <c r="F51" s="3">
        <v>930000</v>
      </c>
      <c r="G51" s="3">
        <v>756564.86490000004</v>
      </c>
      <c r="H51" s="4">
        <v>0.81351060738804393</v>
      </c>
      <c r="I51" s="21">
        <v>-0.45282861000000002</v>
      </c>
      <c r="J51" s="21">
        <v>-0.15</v>
      </c>
      <c r="K51" s="22">
        <v>0</v>
      </c>
      <c r="L51" s="22">
        <v>-229109.4841</v>
      </c>
      <c r="M51" s="22">
        <f t="shared" si="0"/>
        <v>-281630.60446821555</v>
      </c>
      <c r="N51" s="49">
        <f t="shared" si="1"/>
        <v>38443</v>
      </c>
    </row>
    <row r="52" spans="1:14" x14ac:dyDescent="0.2">
      <c r="A52" s="25" t="s">
        <v>17</v>
      </c>
      <c r="B52" s="25" t="s">
        <v>189</v>
      </c>
      <c r="C52" s="25" t="s">
        <v>19</v>
      </c>
      <c r="D52" s="25" t="s">
        <v>20</v>
      </c>
      <c r="E52" s="2" t="s">
        <v>67</v>
      </c>
      <c r="F52" s="3">
        <v>961000</v>
      </c>
      <c r="G52" s="3">
        <v>777612.78330000001</v>
      </c>
      <c r="H52" s="4">
        <v>0.80917043011898304</v>
      </c>
      <c r="I52" s="21">
        <v>-0.45282005000000003</v>
      </c>
      <c r="J52" s="21">
        <v>-0.15</v>
      </c>
      <c r="K52" s="22">
        <v>0</v>
      </c>
      <c r="L52" s="22">
        <v>-235476.7438</v>
      </c>
      <c r="M52" s="22">
        <f t="shared" si="0"/>
        <v>-291010.07035733463</v>
      </c>
      <c r="N52" s="49">
        <f t="shared" si="1"/>
        <v>38473</v>
      </c>
    </row>
    <row r="53" spans="1:14" x14ac:dyDescent="0.2">
      <c r="A53" s="25" t="s">
        <v>17</v>
      </c>
      <c r="B53" s="25" t="s">
        <v>189</v>
      </c>
      <c r="C53" s="25" t="s">
        <v>19</v>
      </c>
      <c r="D53" s="25" t="s">
        <v>20</v>
      </c>
      <c r="E53" s="2" t="s">
        <v>68</v>
      </c>
      <c r="F53" s="3">
        <v>930000</v>
      </c>
      <c r="G53" s="3">
        <v>748352.14410000003</v>
      </c>
      <c r="H53" s="4">
        <v>0.80467972489193196</v>
      </c>
      <c r="I53" s="21">
        <v>-0.45281039000000001</v>
      </c>
      <c r="J53" s="21">
        <v>-0.15</v>
      </c>
      <c r="K53" s="22">
        <v>0</v>
      </c>
      <c r="L53" s="22">
        <v>-226608.80110000001</v>
      </c>
      <c r="M53" s="22">
        <f t="shared" si="0"/>
        <v>-281613.65831658483</v>
      </c>
      <c r="N53" s="49">
        <f t="shared" si="1"/>
        <v>38504</v>
      </c>
    </row>
    <row r="54" spans="1:14" x14ac:dyDescent="0.2">
      <c r="A54" s="25" t="s">
        <v>17</v>
      </c>
      <c r="B54" s="25" t="s">
        <v>189</v>
      </c>
      <c r="C54" s="25" t="s">
        <v>19</v>
      </c>
      <c r="D54" s="25" t="s">
        <v>20</v>
      </c>
      <c r="E54" s="2" t="s">
        <v>69</v>
      </c>
      <c r="F54" s="3">
        <v>961000</v>
      </c>
      <c r="G54" s="3">
        <v>769202.74439999997</v>
      </c>
      <c r="H54" s="4">
        <v>0.80041908888875202</v>
      </c>
      <c r="I54" s="21">
        <v>-0.45281122000000001</v>
      </c>
      <c r="J54" s="21">
        <v>-0.15</v>
      </c>
      <c r="K54" s="22">
        <v>0</v>
      </c>
      <c r="L54" s="22">
        <v>-232923.22289999999</v>
      </c>
      <c r="M54" s="22">
        <f t="shared" si="0"/>
        <v>-291001.5842118095</v>
      </c>
      <c r="N54" s="49">
        <f t="shared" si="1"/>
        <v>38534</v>
      </c>
    </row>
    <row r="55" spans="1:14" x14ac:dyDescent="0.2">
      <c r="A55" s="25" t="s">
        <v>17</v>
      </c>
      <c r="B55" s="25" t="s">
        <v>189</v>
      </c>
      <c r="C55" s="25" t="s">
        <v>19</v>
      </c>
      <c r="D55" s="25" t="s">
        <v>20</v>
      </c>
      <c r="E55" s="2" t="s">
        <v>70</v>
      </c>
      <c r="F55" s="3">
        <v>961000</v>
      </c>
      <c r="G55" s="3">
        <v>765060.88520000002</v>
      </c>
      <c r="H55" s="4">
        <v>0.79610914176727698</v>
      </c>
      <c r="I55" s="21">
        <v>-0.45282333000000002</v>
      </c>
      <c r="J55" s="21">
        <v>-0.15</v>
      </c>
      <c r="K55" s="22">
        <v>0</v>
      </c>
      <c r="L55" s="22">
        <v>-231678.2838</v>
      </c>
      <c r="M55" s="22">
        <f t="shared" si="0"/>
        <v>-291013.21872237144</v>
      </c>
      <c r="N55" s="49">
        <f t="shared" si="1"/>
        <v>38565</v>
      </c>
    </row>
    <row r="56" spans="1:14" x14ac:dyDescent="0.2">
      <c r="A56" s="25" t="s">
        <v>17</v>
      </c>
      <c r="B56" s="25" t="s">
        <v>189</v>
      </c>
      <c r="C56" s="25" t="s">
        <v>19</v>
      </c>
      <c r="D56" s="25" t="s">
        <v>20</v>
      </c>
      <c r="E56" s="2" t="s">
        <v>71</v>
      </c>
      <c r="F56" s="3">
        <v>930000</v>
      </c>
      <c r="G56" s="3">
        <v>736374.03520000004</v>
      </c>
      <c r="H56" s="4">
        <v>0.79180003782608899</v>
      </c>
      <c r="I56" s="21">
        <v>-0.45283555000000003</v>
      </c>
      <c r="J56" s="21">
        <v>-0.15</v>
      </c>
      <c r="K56" s="22">
        <v>0</v>
      </c>
      <c r="L56" s="22">
        <v>-223000.23759999999</v>
      </c>
      <c r="M56" s="22">
        <f t="shared" si="0"/>
        <v>-281637.06358521263</v>
      </c>
      <c r="N56" s="49">
        <f t="shared" si="1"/>
        <v>38596</v>
      </c>
    </row>
    <row r="57" spans="1:14" x14ac:dyDescent="0.2">
      <c r="A57" s="25" t="s">
        <v>17</v>
      </c>
      <c r="B57" s="25" t="s">
        <v>189</v>
      </c>
      <c r="C57" s="25" t="s">
        <v>19</v>
      </c>
      <c r="D57" s="25" t="s">
        <v>20</v>
      </c>
      <c r="E57" s="2" t="s">
        <v>72</v>
      </c>
      <c r="F57" s="3">
        <v>961000</v>
      </c>
      <c r="G57" s="3">
        <v>756913.35930000001</v>
      </c>
      <c r="H57" s="4">
        <v>0.78763096703444502</v>
      </c>
      <c r="I57" s="21">
        <v>-0.45284749000000002</v>
      </c>
      <c r="J57" s="21">
        <v>-0.15</v>
      </c>
      <c r="K57" s="22">
        <v>0</v>
      </c>
      <c r="L57" s="22">
        <v>-229229.3132</v>
      </c>
      <c r="M57" s="22">
        <f t="shared" si="0"/>
        <v>-291036.44066089042</v>
      </c>
      <c r="N57" s="49">
        <f t="shared" si="1"/>
        <v>38626</v>
      </c>
    </row>
    <row r="58" spans="1:14" x14ac:dyDescent="0.2">
      <c r="A58" s="25" t="s">
        <v>17</v>
      </c>
      <c r="B58" s="25" t="s">
        <v>189</v>
      </c>
      <c r="C58" s="25" t="s">
        <v>19</v>
      </c>
      <c r="D58" s="25" t="s">
        <v>20</v>
      </c>
      <c r="E58" s="2" t="s">
        <v>73</v>
      </c>
      <c r="F58" s="3">
        <v>930000</v>
      </c>
      <c r="G58" s="3">
        <v>728491.52879999997</v>
      </c>
      <c r="H58" s="4">
        <v>0.78332422448696992</v>
      </c>
      <c r="I58" s="21">
        <v>-0.39285995000000001</v>
      </c>
      <c r="J58" s="21">
        <v>-0.15</v>
      </c>
      <c r="K58" s="22">
        <v>0</v>
      </c>
      <c r="L58" s="22">
        <v>-176921.4137</v>
      </c>
      <c r="M58" s="22">
        <f t="shared" si="0"/>
        <v>-225859.75024055058</v>
      </c>
      <c r="N58" s="49">
        <f t="shared" si="1"/>
        <v>38657</v>
      </c>
    </row>
    <row r="59" spans="1:14" x14ac:dyDescent="0.2">
      <c r="A59" s="25" t="s">
        <v>17</v>
      </c>
      <c r="B59" s="25" t="s">
        <v>189</v>
      </c>
      <c r="C59" s="25" t="s">
        <v>19</v>
      </c>
      <c r="D59" s="25" t="s">
        <v>20</v>
      </c>
      <c r="E59" s="2" t="s">
        <v>74</v>
      </c>
      <c r="F59" s="3">
        <v>961000</v>
      </c>
      <c r="G59" s="3">
        <v>748770.72880000004</v>
      </c>
      <c r="H59" s="4">
        <v>0.77915788637374295</v>
      </c>
      <c r="I59" s="21">
        <v>-0.39287211</v>
      </c>
      <c r="J59" s="21">
        <v>-0.15</v>
      </c>
      <c r="K59" s="22">
        <v>0</v>
      </c>
      <c r="L59" s="22">
        <v>-181855.5264</v>
      </c>
      <c r="M59" s="22">
        <f t="shared" si="0"/>
        <v>-233400.09718231662</v>
      </c>
      <c r="N59" s="49">
        <f t="shared" si="1"/>
        <v>38687</v>
      </c>
    </row>
    <row r="60" spans="1:14" x14ac:dyDescent="0.2">
      <c r="A60" s="25" t="s">
        <v>17</v>
      </c>
      <c r="B60" s="25" t="s">
        <v>189</v>
      </c>
      <c r="C60" s="25" t="s">
        <v>19</v>
      </c>
      <c r="D60" s="25" t="s">
        <v>20</v>
      </c>
      <c r="E60" s="2" t="s">
        <v>75</v>
      </c>
      <c r="F60" s="3">
        <v>961000</v>
      </c>
      <c r="G60" s="3">
        <v>744635.10450000002</v>
      </c>
      <c r="H60" s="4">
        <v>0.77485442714652308</v>
      </c>
      <c r="I60" s="21">
        <v>-0.39288478999999998</v>
      </c>
      <c r="J60" s="21">
        <v>-0.15</v>
      </c>
      <c r="K60" s="22">
        <v>0</v>
      </c>
      <c r="L60" s="22">
        <v>-180860.54310000001</v>
      </c>
      <c r="M60" s="22">
        <f t="shared" si="0"/>
        <v>-233412.2859258049</v>
      </c>
      <c r="N60" s="49">
        <f t="shared" si="1"/>
        <v>38718</v>
      </c>
    </row>
    <row r="61" spans="1:14" x14ac:dyDescent="0.2">
      <c r="A61" s="25" t="s">
        <v>17</v>
      </c>
      <c r="B61" s="25" t="s">
        <v>189</v>
      </c>
      <c r="C61" s="25" t="s">
        <v>19</v>
      </c>
      <c r="D61" s="25" t="s">
        <v>20</v>
      </c>
      <c r="E61" s="2" t="s">
        <v>76</v>
      </c>
      <c r="F61" s="3">
        <v>868000</v>
      </c>
      <c r="G61" s="3">
        <v>668839.99199999997</v>
      </c>
      <c r="H61" s="4">
        <v>0.77055298617205004</v>
      </c>
      <c r="I61" s="21">
        <v>-0.39289759000000002</v>
      </c>
      <c r="J61" s="21">
        <v>-0.15</v>
      </c>
      <c r="K61" s="22">
        <v>0</v>
      </c>
      <c r="L61" s="22">
        <v>-162459.62390000001</v>
      </c>
      <c r="M61" s="22">
        <f t="shared" si="0"/>
        <v>-210835.11038879526</v>
      </c>
      <c r="N61" s="49">
        <f t="shared" si="1"/>
        <v>38749</v>
      </c>
    </row>
    <row r="62" spans="1:14" x14ac:dyDescent="0.2">
      <c r="A62" s="25" t="s">
        <v>17</v>
      </c>
      <c r="B62" s="25" t="s">
        <v>189</v>
      </c>
      <c r="C62" s="25" t="s">
        <v>19</v>
      </c>
      <c r="D62" s="25" t="s">
        <v>20</v>
      </c>
      <c r="E62" s="2" t="s">
        <v>77</v>
      </c>
      <c r="F62" s="3">
        <v>961000</v>
      </c>
      <c r="G62" s="3">
        <v>736769.62280000001</v>
      </c>
      <c r="H62" s="4">
        <v>0.76666974279112399</v>
      </c>
      <c r="I62" s="21">
        <v>-0.39290924999999999</v>
      </c>
      <c r="J62" s="21">
        <v>-0.15</v>
      </c>
      <c r="K62" s="22">
        <v>0</v>
      </c>
      <c r="L62" s="22">
        <v>-178968.15950000001</v>
      </c>
      <c r="M62" s="22">
        <f t="shared" si="0"/>
        <v>-233435.79315971409</v>
      </c>
      <c r="N62" s="49">
        <f t="shared" si="1"/>
        <v>38777</v>
      </c>
    </row>
    <row r="63" spans="1:14" x14ac:dyDescent="0.2">
      <c r="A63" s="25" t="s">
        <v>17</v>
      </c>
      <c r="B63" s="25" t="s">
        <v>189</v>
      </c>
      <c r="C63" s="25" t="s">
        <v>19</v>
      </c>
      <c r="D63" s="25" t="s">
        <v>20</v>
      </c>
      <c r="E63" s="2" t="s">
        <v>78</v>
      </c>
      <c r="F63" s="3">
        <v>930000</v>
      </c>
      <c r="G63" s="3">
        <v>709006.69209999999</v>
      </c>
      <c r="H63" s="4">
        <v>0.762372787249462</v>
      </c>
      <c r="I63" s="21">
        <v>-0.45292228000000001</v>
      </c>
      <c r="J63" s="21">
        <v>-0.15</v>
      </c>
      <c r="K63" s="22">
        <v>0</v>
      </c>
      <c r="L63" s="22">
        <v>-214773.92060000001</v>
      </c>
      <c r="M63" s="22">
        <f t="shared" si="0"/>
        <v>-281717.71630894026</v>
      </c>
      <c r="N63" s="49">
        <f t="shared" si="1"/>
        <v>38808</v>
      </c>
    </row>
    <row r="64" spans="1:14" x14ac:dyDescent="0.2">
      <c r="A64" s="25" t="s">
        <v>17</v>
      </c>
      <c r="B64" s="25" t="s">
        <v>189</v>
      </c>
      <c r="C64" s="25" t="s">
        <v>19</v>
      </c>
      <c r="D64" s="25" t="s">
        <v>20</v>
      </c>
      <c r="E64" s="2" t="s">
        <v>79</v>
      </c>
      <c r="F64" s="3">
        <v>961000</v>
      </c>
      <c r="G64" s="3">
        <v>728646.54110000003</v>
      </c>
      <c r="H64" s="4">
        <v>0.758217004289505</v>
      </c>
      <c r="I64" s="21">
        <v>-0.45293498999999998</v>
      </c>
      <c r="J64" s="21">
        <v>-0.15</v>
      </c>
      <c r="K64" s="22">
        <v>0</v>
      </c>
      <c r="L64" s="22">
        <v>-220732.5312</v>
      </c>
      <c r="M64" s="22">
        <f t="shared" si="0"/>
        <v>-291120.52347973874</v>
      </c>
      <c r="N64" s="49">
        <f t="shared" si="1"/>
        <v>38838</v>
      </c>
    </row>
    <row r="65" spans="1:14" x14ac:dyDescent="0.2">
      <c r="A65" s="25" t="s">
        <v>17</v>
      </c>
      <c r="B65" s="25" t="s">
        <v>189</v>
      </c>
      <c r="C65" s="25" t="s">
        <v>19</v>
      </c>
      <c r="D65" s="25" t="s">
        <v>20</v>
      </c>
      <c r="E65" s="2" t="s">
        <v>80</v>
      </c>
      <c r="F65" s="3">
        <v>930000</v>
      </c>
      <c r="G65" s="3">
        <v>701150.77520000003</v>
      </c>
      <c r="H65" s="4">
        <v>0.75392556476158101</v>
      </c>
      <c r="I65" s="21">
        <v>-0.45294824</v>
      </c>
      <c r="J65" s="21">
        <v>-0.15</v>
      </c>
      <c r="K65" s="22">
        <v>0</v>
      </c>
      <c r="L65" s="22">
        <v>-212412.39230000001</v>
      </c>
      <c r="M65" s="22">
        <f t="shared" si="0"/>
        <v>-281741.86183376418</v>
      </c>
      <c r="N65" s="49">
        <f t="shared" si="1"/>
        <v>38869</v>
      </c>
    </row>
    <row r="66" spans="1:14" x14ac:dyDescent="0.2">
      <c r="A66" s="25" t="s">
        <v>17</v>
      </c>
      <c r="B66" s="25" t="s">
        <v>189</v>
      </c>
      <c r="C66" s="25" t="s">
        <v>19</v>
      </c>
      <c r="D66" s="25" t="s">
        <v>20</v>
      </c>
      <c r="E66" s="2" t="s">
        <v>81</v>
      </c>
      <c r="F66" s="3">
        <v>961000</v>
      </c>
      <c r="G66" s="3">
        <v>720534.3014</v>
      </c>
      <c r="H66" s="4">
        <v>0.749775547784723</v>
      </c>
      <c r="I66" s="21">
        <v>-0.45295784</v>
      </c>
      <c r="J66" s="21">
        <v>-0.15</v>
      </c>
      <c r="K66" s="22">
        <v>0</v>
      </c>
      <c r="L66" s="22">
        <v>-218291.5141</v>
      </c>
      <c r="M66" s="22">
        <f t="shared" si="0"/>
        <v>-291142.48223346472</v>
      </c>
      <c r="N66" s="49">
        <f t="shared" si="1"/>
        <v>38899</v>
      </c>
    </row>
    <row r="67" spans="1:14" x14ac:dyDescent="0.2">
      <c r="A67" s="25" t="s">
        <v>17</v>
      </c>
      <c r="B67" s="25" t="s">
        <v>189</v>
      </c>
      <c r="C67" s="25" t="s">
        <v>19</v>
      </c>
      <c r="D67" s="25" t="s">
        <v>20</v>
      </c>
      <c r="E67" s="2" t="s">
        <v>82</v>
      </c>
      <c r="F67" s="3">
        <v>961000</v>
      </c>
      <c r="G67" s="3">
        <v>716599.17630000005</v>
      </c>
      <c r="H67" s="4">
        <v>0.74568072460440393</v>
      </c>
      <c r="I67" s="21">
        <v>-0.45294346000000002</v>
      </c>
      <c r="J67" s="21">
        <v>-0.15</v>
      </c>
      <c r="K67" s="22">
        <v>0</v>
      </c>
      <c r="L67" s="22">
        <v>-217089.03390000001</v>
      </c>
      <c r="M67" s="22">
        <f t="shared" si="0"/>
        <v>-291128.66503981227</v>
      </c>
      <c r="N67" s="49">
        <f t="shared" si="1"/>
        <v>38930</v>
      </c>
    </row>
    <row r="68" spans="1:14" x14ac:dyDescent="0.2">
      <c r="A68" s="25" t="s">
        <v>17</v>
      </c>
      <c r="B68" s="25" t="s">
        <v>189</v>
      </c>
      <c r="C68" s="25" t="s">
        <v>19</v>
      </c>
      <c r="D68" s="25" t="s">
        <v>20</v>
      </c>
      <c r="E68" s="2" t="s">
        <v>83</v>
      </c>
      <c r="F68" s="3">
        <v>930000</v>
      </c>
      <c r="G68" s="3">
        <v>689694.41509999998</v>
      </c>
      <c r="H68" s="4">
        <v>0.74160689795585</v>
      </c>
      <c r="I68" s="21">
        <v>-0.45293000999999999</v>
      </c>
      <c r="J68" s="21">
        <v>-0.15</v>
      </c>
      <c r="K68" s="22">
        <v>0</v>
      </c>
      <c r="L68" s="22">
        <v>-208929.13579999999</v>
      </c>
      <c r="M68" s="22">
        <f t="shared" si="0"/>
        <v>-281724.90894554509</v>
      </c>
      <c r="N68" s="49">
        <f t="shared" si="1"/>
        <v>38961</v>
      </c>
    </row>
    <row r="69" spans="1:14" x14ac:dyDescent="0.2">
      <c r="A69" s="25" t="s">
        <v>17</v>
      </c>
      <c r="B69" s="25" t="s">
        <v>189</v>
      </c>
      <c r="C69" s="25" t="s">
        <v>19</v>
      </c>
      <c r="D69" s="25" t="s">
        <v>20</v>
      </c>
      <c r="E69" s="2" t="s">
        <v>84</v>
      </c>
      <c r="F69" s="3">
        <v>961000</v>
      </c>
      <c r="G69" s="3">
        <v>708903.01379999996</v>
      </c>
      <c r="H69" s="4">
        <v>0.73767223083864408</v>
      </c>
      <c r="I69" s="21">
        <v>-0.45291628</v>
      </c>
      <c r="J69" s="21">
        <v>-0.15</v>
      </c>
      <c r="K69" s="22">
        <v>0</v>
      </c>
      <c r="L69" s="22">
        <v>-214738.26209999999</v>
      </c>
      <c r="M69" s="22">
        <f t="shared" si="0"/>
        <v>-291102.54273211362</v>
      </c>
      <c r="N69" s="49">
        <f t="shared" si="1"/>
        <v>38991</v>
      </c>
    </row>
    <row r="70" spans="1:14" x14ac:dyDescent="0.2">
      <c r="A70" s="25" t="s">
        <v>17</v>
      </c>
      <c r="B70" s="25" t="s">
        <v>189</v>
      </c>
      <c r="C70" s="25" t="s">
        <v>19</v>
      </c>
      <c r="D70" s="25" t="s">
        <v>20</v>
      </c>
      <c r="E70" s="2" t="s">
        <v>85</v>
      </c>
      <c r="F70" s="3">
        <v>930000</v>
      </c>
      <c r="G70" s="3">
        <v>682261.50450000004</v>
      </c>
      <c r="H70" s="4">
        <v>0.73361452096653501</v>
      </c>
      <c r="I70" s="21">
        <v>-0.39290134999999998</v>
      </c>
      <c r="J70" s="21">
        <v>-0.15</v>
      </c>
      <c r="K70" s="22">
        <v>0</v>
      </c>
      <c r="L70" s="22">
        <v>-165722.23910000001</v>
      </c>
      <c r="M70" s="22">
        <f t="shared" si="0"/>
        <v>-225898.25359735443</v>
      </c>
      <c r="N70" s="49">
        <f t="shared" si="1"/>
        <v>39022</v>
      </c>
    </row>
    <row r="71" spans="1:14" x14ac:dyDescent="0.2">
      <c r="A71" s="25" t="s">
        <v>17</v>
      </c>
      <c r="B71" s="25" t="s">
        <v>189</v>
      </c>
      <c r="C71" s="25" t="s">
        <v>19</v>
      </c>
      <c r="D71" s="25" t="s">
        <v>20</v>
      </c>
      <c r="E71" s="2" t="s">
        <v>86</v>
      </c>
      <c r="F71" s="3">
        <v>961000</v>
      </c>
      <c r="G71" s="3">
        <v>701237.52850000001</v>
      </c>
      <c r="H71" s="4">
        <v>0.72969565925755908</v>
      </c>
      <c r="I71" s="21">
        <v>-0.39288618000000003</v>
      </c>
      <c r="J71" s="21">
        <v>-0.15</v>
      </c>
      <c r="K71" s="22">
        <v>0</v>
      </c>
      <c r="L71" s="22">
        <v>-170320.90729999999</v>
      </c>
      <c r="M71" s="22">
        <f t="shared" ref="M71:M134" si="2">+L71/H71</f>
        <v>-233413.62270579467</v>
      </c>
      <c r="N71" s="49">
        <f t="shared" ref="N71:N134" si="3">DATE(YEAR(E71),MONTH(E71),1)</f>
        <v>39052</v>
      </c>
    </row>
    <row r="72" spans="1:14" x14ac:dyDescent="0.2">
      <c r="A72" s="25" t="s">
        <v>17</v>
      </c>
      <c r="B72" s="25" t="s">
        <v>189</v>
      </c>
      <c r="C72" s="25" t="s">
        <v>19</v>
      </c>
      <c r="D72" s="25" t="s">
        <v>20</v>
      </c>
      <c r="E72" s="2" t="s">
        <v>87</v>
      </c>
      <c r="F72" s="3">
        <v>961000</v>
      </c>
      <c r="G72" s="3">
        <v>697353.96970000002</v>
      </c>
      <c r="H72" s="4">
        <v>0.72565449499843904</v>
      </c>
      <c r="I72" s="21">
        <v>-0.39286977000000001</v>
      </c>
      <c r="J72" s="21">
        <v>-0.15</v>
      </c>
      <c r="K72" s="22">
        <v>0</v>
      </c>
      <c r="L72" s="22">
        <v>-169366.20110000001</v>
      </c>
      <c r="M72" s="22">
        <f t="shared" si="2"/>
        <v>-233397.85292774122</v>
      </c>
      <c r="N72" s="49">
        <f t="shared" si="3"/>
        <v>39083</v>
      </c>
    </row>
    <row r="73" spans="1:14" x14ac:dyDescent="0.2">
      <c r="A73" s="25" t="s">
        <v>17</v>
      </c>
      <c r="B73" s="25" t="s">
        <v>189</v>
      </c>
      <c r="C73" s="25" t="s">
        <v>19</v>
      </c>
      <c r="D73" s="25" t="s">
        <v>20</v>
      </c>
      <c r="E73" s="2" t="s">
        <v>88</v>
      </c>
      <c r="F73" s="3">
        <v>868000</v>
      </c>
      <c r="G73" s="3">
        <v>626367.80989999999</v>
      </c>
      <c r="H73" s="4">
        <v>0.72162190080129995</v>
      </c>
      <c r="I73" s="21">
        <v>-0.39285260999999999</v>
      </c>
      <c r="J73" s="21">
        <v>-0.15</v>
      </c>
      <c r="K73" s="22">
        <v>0</v>
      </c>
      <c r="L73" s="22">
        <v>-152115.05850000001</v>
      </c>
      <c r="M73" s="22">
        <f t="shared" si="2"/>
        <v>-210796.06693074189</v>
      </c>
      <c r="N73" s="49">
        <f t="shared" si="3"/>
        <v>39114</v>
      </c>
    </row>
    <row r="74" spans="1:14" x14ac:dyDescent="0.2">
      <c r="A74" s="25" t="s">
        <v>17</v>
      </c>
      <c r="B74" s="25" t="s">
        <v>189</v>
      </c>
      <c r="C74" s="25" t="s">
        <v>19</v>
      </c>
      <c r="D74" s="25" t="s">
        <v>20</v>
      </c>
      <c r="E74" s="2" t="s">
        <v>89</v>
      </c>
      <c r="F74" s="3">
        <v>961000</v>
      </c>
      <c r="G74" s="3">
        <v>689985.51969999995</v>
      </c>
      <c r="H74" s="4">
        <v>0.71798701321153902</v>
      </c>
      <c r="I74" s="21">
        <v>-0.39283646</v>
      </c>
      <c r="J74" s="21">
        <v>-0.15</v>
      </c>
      <c r="K74" s="22">
        <v>0</v>
      </c>
      <c r="L74" s="22">
        <v>-167553.64300000001</v>
      </c>
      <c r="M74" s="22">
        <f t="shared" si="2"/>
        <v>-233365.84076992772</v>
      </c>
      <c r="N74" s="49">
        <f t="shared" si="3"/>
        <v>39142</v>
      </c>
    </row>
    <row r="75" spans="1:14" x14ac:dyDescent="0.2">
      <c r="A75" s="25" t="s">
        <v>17</v>
      </c>
      <c r="B75" s="25" t="s">
        <v>189</v>
      </c>
      <c r="C75" s="25" t="s">
        <v>19</v>
      </c>
      <c r="D75" s="25" t="s">
        <v>20</v>
      </c>
      <c r="E75" s="2" t="s">
        <v>90</v>
      </c>
      <c r="F75" s="3">
        <v>930000</v>
      </c>
      <c r="G75" s="3">
        <v>663993.05390000006</v>
      </c>
      <c r="H75" s="4">
        <v>0.71397102572809801</v>
      </c>
      <c r="I75" s="21">
        <v>-0.45281787000000001</v>
      </c>
      <c r="J75" s="21">
        <v>-0.15</v>
      </c>
      <c r="K75" s="22">
        <v>0</v>
      </c>
      <c r="L75" s="22">
        <v>-201068.96030000001</v>
      </c>
      <c r="M75" s="22">
        <f t="shared" si="2"/>
        <v>-281620.61631976254</v>
      </c>
      <c r="N75" s="49">
        <f t="shared" si="3"/>
        <v>39173</v>
      </c>
    </row>
    <row r="76" spans="1:14" x14ac:dyDescent="0.2">
      <c r="A76" s="25" t="s">
        <v>17</v>
      </c>
      <c r="B76" s="25" t="s">
        <v>189</v>
      </c>
      <c r="C76" s="25" t="s">
        <v>19</v>
      </c>
      <c r="D76" s="25" t="s">
        <v>20</v>
      </c>
      <c r="E76" s="2" t="s">
        <v>91</v>
      </c>
      <c r="F76" s="3">
        <v>961000</v>
      </c>
      <c r="G76" s="3">
        <v>682399.41059999994</v>
      </c>
      <c r="H76" s="4">
        <v>0.71009303910506205</v>
      </c>
      <c r="I76" s="21">
        <v>-0.45279914999999998</v>
      </c>
      <c r="J76" s="21">
        <v>-0.15</v>
      </c>
      <c r="K76" s="22">
        <v>0</v>
      </c>
      <c r="L76" s="22">
        <v>-206629.9639</v>
      </c>
      <c r="M76" s="22">
        <f t="shared" si="2"/>
        <v>-290989.98655221012</v>
      </c>
      <c r="N76" s="49">
        <f t="shared" si="3"/>
        <v>39203</v>
      </c>
    </row>
    <row r="77" spans="1:14" x14ac:dyDescent="0.2">
      <c r="A77" s="25" t="s">
        <v>17</v>
      </c>
      <c r="B77" s="25" t="s">
        <v>189</v>
      </c>
      <c r="C77" s="25" t="s">
        <v>19</v>
      </c>
      <c r="D77" s="25" t="s">
        <v>20</v>
      </c>
      <c r="E77" s="2" t="s">
        <v>92</v>
      </c>
      <c r="F77" s="3">
        <v>930000</v>
      </c>
      <c r="G77" s="3">
        <v>656667.99879999994</v>
      </c>
      <c r="H77" s="4">
        <v>0.70609462235148601</v>
      </c>
      <c r="I77" s="21">
        <v>-0.45277907000000001</v>
      </c>
      <c r="J77" s="21">
        <v>-0.15</v>
      </c>
      <c r="K77" s="22">
        <v>0</v>
      </c>
      <c r="L77" s="22">
        <v>-198825.329</v>
      </c>
      <c r="M77" s="22">
        <f t="shared" si="2"/>
        <v>-281584.53938915138</v>
      </c>
      <c r="N77" s="49">
        <f t="shared" si="3"/>
        <v>39234</v>
      </c>
    </row>
    <row r="78" spans="1:14" x14ac:dyDescent="0.2">
      <c r="A78" s="25" t="s">
        <v>17</v>
      </c>
      <c r="B78" s="25" t="s">
        <v>189</v>
      </c>
      <c r="C78" s="25" t="s">
        <v>19</v>
      </c>
      <c r="D78" s="25" t="s">
        <v>20</v>
      </c>
      <c r="E78" s="2" t="s">
        <v>93</v>
      </c>
      <c r="F78" s="3">
        <v>961000</v>
      </c>
      <c r="G78" s="3">
        <v>674846.71440000006</v>
      </c>
      <c r="H78" s="4">
        <v>0.70223383392320005</v>
      </c>
      <c r="I78" s="21">
        <v>-0.45275893</v>
      </c>
      <c r="J78" s="21">
        <v>-0.15</v>
      </c>
      <c r="K78" s="22">
        <v>0</v>
      </c>
      <c r="L78" s="22">
        <v>-204315.8659</v>
      </c>
      <c r="M78" s="22">
        <f t="shared" si="2"/>
        <v>-290951.32707938569</v>
      </c>
      <c r="N78" s="49">
        <f t="shared" si="3"/>
        <v>39264</v>
      </c>
    </row>
    <row r="79" spans="1:14" x14ac:dyDescent="0.2">
      <c r="A79" s="25" t="s">
        <v>17</v>
      </c>
      <c r="B79" s="25" t="s">
        <v>189</v>
      </c>
      <c r="C79" s="25" t="s">
        <v>19</v>
      </c>
      <c r="D79" s="25" t="s">
        <v>20</v>
      </c>
      <c r="E79" s="2" t="s">
        <v>94</v>
      </c>
      <c r="F79" s="3">
        <v>961000</v>
      </c>
      <c r="G79" s="3">
        <v>671021.50509999995</v>
      </c>
      <c r="H79" s="4">
        <v>0.69825338723005703</v>
      </c>
      <c r="I79" s="21">
        <v>-0.45273736000000003</v>
      </c>
      <c r="J79" s="21">
        <v>-0.15</v>
      </c>
      <c r="K79" s="22">
        <v>0</v>
      </c>
      <c r="L79" s="22">
        <v>-203143.28</v>
      </c>
      <c r="M79" s="22">
        <f t="shared" si="2"/>
        <v>-290930.60444126336</v>
      </c>
      <c r="N79" s="49">
        <f t="shared" si="3"/>
        <v>39295</v>
      </c>
    </row>
    <row r="80" spans="1:14" x14ac:dyDescent="0.2">
      <c r="A80" s="25" t="s">
        <v>17</v>
      </c>
      <c r="B80" s="25" t="s">
        <v>189</v>
      </c>
      <c r="C80" s="25" t="s">
        <v>19</v>
      </c>
      <c r="D80" s="25" t="s">
        <v>20</v>
      </c>
      <c r="E80" s="2" t="s">
        <v>95</v>
      </c>
      <c r="F80" s="3">
        <v>930000</v>
      </c>
      <c r="G80" s="3">
        <v>645682.46750000003</v>
      </c>
      <c r="H80" s="4">
        <v>0.69428222316092603</v>
      </c>
      <c r="I80" s="21">
        <v>-0.45271504000000001</v>
      </c>
      <c r="J80" s="21">
        <v>-0.15</v>
      </c>
      <c r="K80" s="22">
        <v>0</v>
      </c>
      <c r="L80" s="22">
        <v>-195457.7959</v>
      </c>
      <c r="M80" s="22">
        <f t="shared" si="2"/>
        <v>-281524.98995310627</v>
      </c>
      <c r="N80" s="49">
        <f t="shared" si="3"/>
        <v>39326</v>
      </c>
    </row>
    <row r="81" spans="1:14" x14ac:dyDescent="0.2">
      <c r="A81" s="25" t="s">
        <v>17</v>
      </c>
      <c r="B81" s="25" t="s">
        <v>189</v>
      </c>
      <c r="C81" s="25" t="s">
        <v>19</v>
      </c>
      <c r="D81" s="25" t="s">
        <v>20</v>
      </c>
      <c r="E81" s="2" t="s">
        <v>96</v>
      </c>
      <c r="F81" s="3">
        <v>961000</v>
      </c>
      <c r="G81" s="3">
        <v>663520.61780000001</v>
      </c>
      <c r="H81" s="4">
        <v>0.69044809346487102</v>
      </c>
      <c r="I81" s="21">
        <v>-0.45269272999999999</v>
      </c>
      <c r="J81" s="21">
        <v>-0.15</v>
      </c>
      <c r="K81" s="22">
        <v>0</v>
      </c>
      <c r="L81" s="22">
        <v>-200842.8639</v>
      </c>
      <c r="M81" s="22">
        <f t="shared" si="2"/>
        <v>-290887.70872276812</v>
      </c>
      <c r="N81" s="49">
        <f t="shared" si="3"/>
        <v>39356</v>
      </c>
    </row>
    <row r="82" spans="1:14" x14ac:dyDescent="0.2">
      <c r="A82" s="25" t="s">
        <v>17</v>
      </c>
      <c r="B82" s="25" t="s">
        <v>189</v>
      </c>
      <c r="C82" s="25" t="s">
        <v>19</v>
      </c>
      <c r="D82" s="25" t="s">
        <v>20</v>
      </c>
      <c r="E82" s="2" t="s">
        <v>97</v>
      </c>
      <c r="F82" s="3">
        <v>930000</v>
      </c>
      <c r="G82" s="3">
        <v>638440.80160000001</v>
      </c>
      <c r="H82" s="4">
        <v>0.68649548555528206</v>
      </c>
      <c r="I82" s="21">
        <v>-0.39462113999999998</v>
      </c>
      <c r="J82" s="21">
        <v>-0.15</v>
      </c>
      <c r="K82" s="22">
        <v>0</v>
      </c>
      <c r="L82" s="22">
        <v>-156176.1164</v>
      </c>
      <c r="M82" s="22">
        <f t="shared" si="2"/>
        <v>-227497.65976053671</v>
      </c>
      <c r="N82" s="49">
        <f t="shared" si="3"/>
        <v>39387</v>
      </c>
    </row>
    <row r="83" spans="1:14" x14ac:dyDescent="0.2">
      <c r="A83" s="25" t="s">
        <v>17</v>
      </c>
      <c r="B83" s="25" t="s">
        <v>189</v>
      </c>
      <c r="C83" s="25" t="s">
        <v>19</v>
      </c>
      <c r="D83" s="25" t="s">
        <v>20</v>
      </c>
      <c r="E83" s="2" t="s">
        <v>98</v>
      </c>
      <c r="F83" s="3">
        <v>961000</v>
      </c>
      <c r="G83" s="3">
        <v>656054.99690000003</v>
      </c>
      <c r="H83" s="4">
        <v>0.68267949731287902</v>
      </c>
      <c r="I83" s="21">
        <v>-0.39459907999999999</v>
      </c>
      <c r="J83" s="21">
        <v>-0.15</v>
      </c>
      <c r="K83" s="22">
        <v>0</v>
      </c>
      <c r="L83" s="22">
        <v>-160470.4479</v>
      </c>
      <c r="M83" s="22">
        <f t="shared" si="2"/>
        <v>-235059.71474408399</v>
      </c>
      <c r="N83" s="49">
        <f t="shared" si="3"/>
        <v>39417</v>
      </c>
    </row>
    <row r="84" spans="1:14" x14ac:dyDescent="0.2">
      <c r="A84" s="25" t="s">
        <v>17</v>
      </c>
      <c r="B84" s="25" t="s">
        <v>189</v>
      </c>
      <c r="C84" s="25" t="s">
        <v>19</v>
      </c>
      <c r="D84" s="25" t="s">
        <v>20</v>
      </c>
      <c r="E84" s="2" t="s">
        <v>99</v>
      </c>
      <c r="F84" s="3">
        <v>961000</v>
      </c>
      <c r="G84" s="3">
        <v>652274.73629999999</v>
      </c>
      <c r="H84" s="4">
        <v>0.67874582342454703</v>
      </c>
      <c r="I84" s="21">
        <v>-0.39457559000000003</v>
      </c>
      <c r="J84" s="21">
        <v>-0.15</v>
      </c>
      <c r="K84" s="22">
        <v>0</v>
      </c>
      <c r="L84" s="22">
        <v>-159530.47930000001</v>
      </c>
      <c r="M84" s="22">
        <f t="shared" si="2"/>
        <v>-235037.14320495448</v>
      </c>
      <c r="N84" s="49">
        <f t="shared" si="3"/>
        <v>39448</v>
      </c>
    </row>
    <row r="85" spans="1:14" x14ac:dyDescent="0.2">
      <c r="A85" s="25" t="s">
        <v>17</v>
      </c>
      <c r="B85" s="25" t="s">
        <v>189</v>
      </c>
      <c r="C85" s="25" t="s">
        <v>19</v>
      </c>
      <c r="D85" s="25" t="s">
        <v>20</v>
      </c>
      <c r="E85" s="2" t="s">
        <v>100</v>
      </c>
      <c r="F85" s="3">
        <v>899000</v>
      </c>
      <c r="G85" s="3">
        <v>606664.90049999999</v>
      </c>
      <c r="H85" s="4">
        <v>0.67482191380116507</v>
      </c>
      <c r="I85" s="21">
        <v>-0.3945514</v>
      </c>
      <c r="J85" s="21">
        <v>-0.15</v>
      </c>
      <c r="K85" s="22">
        <v>0</v>
      </c>
      <c r="L85" s="22">
        <v>-148360.75109999999</v>
      </c>
      <c r="M85" s="22">
        <f t="shared" si="2"/>
        <v>-219851.70911879159</v>
      </c>
      <c r="N85" s="49">
        <f t="shared" si="3"/>
        <v>39479</v>
      </c>
    </row>
    <row r="86" spans="1:14" x14ac:dyDescent="0.2">
      <c r="A86" s="25" t="s">
        <v>17</v>
      </c>
      <c r="B86" s="25" t="s">
        <v>189</v>
      </c>
      <c r="C86" s="25" t="s">
        <v>19</v>
      </c>
      <c r="D86" s="25" t="s">
        <v>20</v>
      </c>
      <c r="E86" s="2" t="s">
        <v>101</v>
      </c>
      <c r="F86" s="3">
        <v>961000</v>
      </c>
      <c r="G86" s="3">
        <v>644984.83959999995</v>
      </c>
      <c r="H86" s="4">
        <v>0.67116008279435002</v>
      </c>
      <c r="I86" s="21">
        <v>-0.39452813000000003</v>
      </c>
      <c r="J86" s="21">
        <v>-0.15</v>
      </c>
      <c r="K86" s="22">
        <v>0</v>
      </c>
      <c r="L86" s="22">
        <v>-157716.93900000001</v>
      </c>
      <c r="M86" s="22">
        <f t="shared" si="2"/>
        <v>-234991.53636096983</v>
      </c>
      <c r="N86" s="49">
        <f t="shared" si="3"/>
        <v>39508</v>
      </c>
    </row>
    <row r="87" spans="1:14" x14ac:dyDescent="0.2">
      <c r="A87" s="25" t="s">
        <v>17</v>
      </c>
      <c r="B87" s="25" t="s">
        <v>189</v>
      </c>
      <c r="C87" s="25" t="s">
        <v>19</v>
      </c>
      <c r="D87" s="25" t="s">
        <v>20</v>
      </c>
      <c r="E87" s="2" t="s">
        <v>102</v>
      </c>
      <c r="F87" s="3">
        <v>930000</v>
      </c>
      <c r="G87" s="3">
        <v>620547.46479999996</v>
      </c>
      <c r="H87" s="4">
        <v>0.66725533847226504</v>
      </c>
      <c r="I87" s="21">
        <v>-0.54950257999999996</v>
      </c>
      <c r="J87" s="21">
        <v>-0.15</v>
      </c>
      <c r="K87" s="22">
        <v>0</v>
      </c>
      <c r="L87" s="22">
        <v>-247910.31349999999</v>
      </c>
      <c r="M87" s="22">
        <f t="shared" si="2"/>
        <v>-371537.39986196387</v>
      </c>
      <c r="N87" s="49">
        <f t="shared" si="3"/>
        <v>39539</v>
      </c>
    </row>
    <row r="88" spans="1:14" x14ac:dyDescent="0.2">
      <c r="A88" s="25" t="s">
        <v>17</v>
      </c>
      <c r="B88" s="25" t="s">
        <v>189</v>
      </c>
      <c r="C88" s="25" t="s">
        <v>19</v>
      </c>
      <c r="D88" s="25" t="s">
        <v>20</v>
      </c>
      <c r="E88" s="2" t="s">
        <v>103</v>
      </c>
      <c r="F88" s="3">
        <v>961000</v>
      </c>
      <c r="G88" s="3">
        <v>637610.15170000005</v>
      </c>
      <c r="H88" s="4">
        <v>0.66348610994389601</v>
      </c>
      <c r="I88" s="21">
        <v>-0.54947718000000001</v>
      </c>
      <c r="J88" s="21">
        <v>-0.15</v>
      </c>
      <c r="K88" s="22">
        <v>0</v>
      </c>
      <c r="L88" s="22">
        <v>-254710.7059</v>
      </c>
      <c r="M88" s="22">
        <f t="shared" si="2"/>
        <v>-383897.57084973215</v>
      </c>
      <c r="N88" s="49">
        <f t="shared" si="3"/>
        <v>39569</v>
      </c>
    </row>
    <row r="89" spans="1:14" x14ac:dyDescent="0.2">
      <c r="A89" s="25" t="s">
        <v>17</v>
      </c>
      <c r="B89" s="25" t="s">
        <v>189</v>
      </c>
      <c r="C89" s="25" t="s">
        <v>19</v>
      </c>
      <c r="D89" s="25" t="s">
        <v>20</v>
      </c>
      <c r="E89" s="2" t="s">
        <v>104</v>
      </c>
      <c r="F89" s="3">
        <v>930000</v>
      </c>
      <c r="G89" s="3">
        <v>613429.11959999998</v>
      </c>
      <c r="H89" s="4">
        <v>0.65960120382506704</v>
      </c>
      <c r="I89" s="21">
        <v>-0.54945023999999998</v>
      </c>
      <c r="J89" s="21">
        <v>-0.15</v>
      </c>
      <c r="K89" s="22">
        <v>0</v>
      </c>
      <c r="L89" s="22">
        <v>-245034.40960000001</v>
      </c>
      <c r="M89" s="22">
        <f t="shared" si="2"/>
        <v>-371488.72406392032</v>
      </c>
      <c r="N89" s="49">
        <f t="shared" si="3"/>
        <v>39600</v>
      </c>
    </row>
    <row r="90" spans="1:14" x14ac:dyDescent="0.2">
      <c r="A90" s="25" t="s">
        <v>17</v>
      </c>
      <c r="B90" s="25" t="s">
        <v>189</v>
      </c>
      <c r="C90" s="25" t="s">
        <v>19</v>
      </c>
      <c r="D90" s="25" t="s">
        <v>20</v>
      </c>
      <c r="E90" s="2" t="s">
        <v>105</v>
      </c>
      <c r="F90" s="3">
        <v>961000</v>
      </c>
      <c r="G90" s="3">
        <v>630273.14049999998</v>
      </c>
      <c r="H90" s="4">
        <v>0.65585134291598302</v>
      </c>
      <c r="I90" s="21">
        <v>-0.54942350000000006</v>
      </c>
      <c r="J90" s="21">
        <v>-0.15</v>
      </c>
      <c r="K90" s="22">
        <v>0</v>
      </c>
      <c r="L90" s="22">
        <v>-251745.9026</v>
      </c>
      <c r="M90" s="22">
        <f t="shared" si="2"/>
        <v>-383845.98174444784</v>
      </c>
      <c r="N90" s="49">
        <f t="shared" si="3"/>
        <v>39630</v>
      </c>
    </row>
    <row r="91" spans="1:14" x14ac:dyDescent="0.2">
      <c r="A91" s="25" t="s">
        <v>17</v>
      </c>
      <c r="B91" s="25" t="s">
        <v>189</v>
      </c>
      <c r="C91" s="25" t="s">
        <v>19</v>
      </c>
      <c r="D91" s="25" t="s">
        <v>20</v>
      </c>
      <c r="E91" s="2" t="s">
        <v>106</v>
      </c>
      <c r="F91" s="3">
        <v>961000</v>
      </c>
      <c r="G91" s="3">
        <v>626734.56400000001</v>
      </c>
      <c r="H91" s="4">
        <v>0.65216916133944702</v>
      </c>
      <c r="I91" s="21">
        <v>-0.54942053000000002</v>
      </c>
      <c r="J91" s="21">
        <v>-0.15</v>
      </c>
      <c r="K91" s="22">
        <v>0</v>
      </c>
      <c r="L91" s="22">
        <v>-250330.65109999999</v>
      </c>
      <c r="M91" s="22">
        <f t="shared" si="2"/>
        <v>-383843.12834704184</v>
      </c>
      <c r="N91" s="49">
        <f t="shared" si="3"/>
        <v>39661</v>
      </c>
    </row>
    <row r="92" spans="1:14" x14ac:dyDescent="0.2">
      <c r="A92" s="25" t="s">
        <v>17</v>
      </c>
      <c r="B92" s="25" t="s">
        <v>189</v>
      </c>
      <c r="C92" s="25" t="s">
        <v>19</v>
      </c>
      <c r="D92" s="25" t="s">
        <v>20</v>
      </c>
      <c r="E92" s="2" t="s">
        <v>107</v>
      </c>
      <c r="F92" s="3">
        <v>930000</v>
      </c>
      <c r="G92" s="3">
        <v>603116.40119999996</v>
      </c>
      <c r="H92" s="4">
        <v>0.64851225936802803</v>
      </c>
      <c r="I92" s="21">
        <v>-0.54941923999999998</v>
      </c>
      <c r="J92" s="21">
        <v>-0.15</v>
      </c>
      <c r="K92" s="22">
        <v>0</v>
      </c>
      <c r="L92" s="22">
        <v>-240896.29240000001</v>
      </c>
      <c r="M92" s="22">
        <f t="shared" si="2"/>
        <v>-371459.88980185549</v>
      </c>
      <c r="N92" s="49">
        <f t="shared" si="3"/>
        <v>39692</v>
      </c>
    </row>
    <row r="93" spans="1:14" x14ac:dyDescent="0.2">
      <c r="A93" s="25" t="s">
        <v>17</v>
      </c>
      <c r="B93" s="25" t="s">
        <v>189</v>
      </c>
      <c r="C93" s="25" t="s">
        <v>19</v>
      </c>
      <c r="D93" s="25" t="s">
        <v>20</v>
      </c>
      <c r="E93" s="2" t="s">
        <v>108</v>
      </c>
      <c r="F93" s="3">
        <v>961000</v>
      </c>
      <c r="G93" s="3">
        <v>619831.06059999997</v>
      </c>
      <c r="H93" s="4">
        <v>0.6449854949481999</v>
      </c>
      <c r="I93" s="21">
        <v>-0.54941793999999999</v>
      </c>
      <c r="J93" s="21">
        <v>-0.15</v>
      </c>
      <c r="K93" s="22">
        <v>0</v>
      </c>
      <c r="L93" s="22">
        <v>-247571.64350000001</v>
      </c>
      <c r="M93" s="22">
        <f t="shared" si="2"/>
        <v>-383840.63740826136</v>
      </c>
      <c r="N93" s="49">
        <f t="shared" si="3"/>
        <v>39722</v>
      </c>
    </row>
    <row r="94" spans="1:14" x14ac:dyDescent="0.2">
      <c r="A94" s="25" t="s">
        <v>17</v>
      </c>
      <c r="B94" s="25" t="s">
        <v>189</v>
      </c>
      <c r="C94" s="25" t="s">
        <v>19</v>
      </c>
      <c r="D94" s="25" t="s">
        <v>20</v>
      </c>
      <c r="E94" s="2" t="s">
        <v>109</v>
      </c>
      <c r="F94" s="3">
        <v>930000</v>
      </c>
      <c r="G94" s="3">
        <v>596459.00199999998</v>
      </c>
      <c r="H94" s="4">
        <v>0.64135376561559299</v>
      </c>
      <c r="I94" s="21">
        <v>-0.41441654</v>
      </c>
      <c r="J94" s="21">
        <v>-0.15</v>
      </c>
      <c r="K94" s="22">
        <v>0</v>
      </c>
      <c r="L94" s="22">
        <v>-157713.62779999999</v>
      </c>
      <c r="M94" s="22">
        <f t="shared" si="2"/>
        <v>-245907.38568225468</v>
      </c>
      <c r="N94" s="49">
        <f t="shared" si="3"/>
        <v>39753</v>
      </c>
    </row>
    <row r="95" spans="1:14" x14ac:dyDescent="0.2">
      <c r="A95" s="25" t="s">
        <v>17</v>
      </c>
      <c r="B95" s="25" t="s">
        <v>189</v>
      </c>
      <c r="C95" s="25" t="s">
        <v>19</v>
      </c>
      <c r="D95" s="25" t="s">
        <v>20</v>
      </c>
      <c r="E95" s="2" t="s">
        <v>110</v>
      </c>
      <c r="F95" s="3">
        <v>961000</v>
      </c>
      <c r="G95" s="3">
        <v>612975.18629999994</v>
      </c>
      <c r="H95" s="4">
        <v>0.63785139049650497</v>
      </c>
      <c r="I95" s="21">
        <v>-0.41441515000000001</v>
      </c>
      <c r="J95" s="21">
        <v>-0.15</v>
      </c>
      <c r="K95" s="22">
        <v>0</v>
      </c>
      <c r="L95" s="22">
        <v>-162079.924</v>
      </c>
      <c r="M95" s="22">
        <f t="shared" si="2"/>
        <v>-254102.95629180429</v>
      </c>
      <c r="N95" s="49">
        <f t="shared" si="3"/>
        <v>39783</v>
      </c>
    </row>
    <row r="96" spans="1:14" x14ac:dyDescent="0.2">
      <c r="A96" s="25" t="s">
        <v>17</v>
      </c>
      <c r="B96" s="25" t="s">
        <v>189</v>
      </c>
      <c r="C96" s="25" t="s">
        <v>19</v>
      </c>
      <c r="D96" s="25" t="s">
        <v>20</v>
      </c>
      <c r="E96" s="2" t="s">
        <v>111</v>
      </c>
      <c r="F96" s="3">
        <v>961000</v>
      </c>
      <c r="G96" s="3">
        <v>609509.34120000002</v>
      </c>
      <c r="H96" s="4">
        <v>0.63424489202315992</v>
      </c>
      <c r="I96" s="21">
        <v>-0.41441365000000002</v>
      </c>
      <c r="J96" s="21">
        <v>-0.15</v>
      </c>
      <c r="K96" s="22">
        <v>0</v>
      </c>
      <c r="L96" s="22">
        <v>-161162.59169999999</v>
      </c>
      <c r="M96" s="22">
        <f t="shared" si="2"/>
        <v>-254101.52092185084</v>
      </c>
      <c r="N96" s="49">
        <f t="shared" si="3"/>
        <v>39814</v>
      </c>
    </row>
    <row r="97" spans="1:14" x14ac:dyDescent="0.2">
      <c r="A97" s="25" t="s">
        <v>17</v>
      </c>
      <c r="B97" s="25" t="s">
        <v>189</v>
      </c>
      <c r="C97" s="25" t="s">
        <v>19</v>
      </c>
      <c r="D97" s="25" t="s">
        <v>20</v>
      </c>
      <c r="E97" s="2" t="s">
        <v>112</v>
      </c>
      <c r="F97" s="3">
        <v>868000</v>
      </c>
      <c r="G97" s="3">
        <v>547405.27350000001</v>
      </c>
      <c r="H97" s="4">
        <v>0.63065123675902401</v>
      </c>
      <c r="I97" s="21">
        <v>-0.41441211</v>
      </c>
      <c r="J97" s="21">
        <v>-0.15</v>
      </c>
      <c r="K97" s="22">
        <v>0</v>
      </c>
      <c r="L97" s="22">
        <v>-144740.58259999999</v>
      </c>
      <c r="M97" s="22">
        <f t="shared" si="2"/>
        <v>-229509.71022246059</v>
      </c>
      <c r="N97" s="49">
        <f t="shared" si="3"/>
        <v>39845</v>
      </c>
    </row>
    <row r="98" spans="1:14" x14ac:dyDescent="0.2">
      <c r="A98" s="25" t="s">
        <v>17</v>
      </c>
      <c r="B98" s="25" t="s">
        <v>189</v>
      </c>
      <c r="C98" s="25" t="s">
        <v>19</v>
      </c>
      <c r="D98" s="25" t="s">
        <v>20</v>
      </c>
      <c r="E98" s="2" t="s">
        <v>113</v>
      </c>
      <c r="F98" s="3">
        <v>961000</v>
      </c>
      <c r="G98" s="3">
        <v>602947.16500000004</v>
      </c>
      <c r="H98" s="4">
        <v>0.62741640476166993</v>
      </c>
      <c r="I98" s="21">
        <v>-0.41441066999999998</v>
      </c>
      <c r="J98" s="21">
        <v>-0.15</v>
      </c>
      <c r="K98" s="22">
        <v>0</v>
      </c>
      <c r="L98" s="22">
        <v>-159425.6635</v>
      </c>
      <c r="M98" s="22">
        <f t="shared" si="2"/>
        <v>-254098.65328682208</v>
      </c>
      <c r="N98" s="49">
        <f t="shared" si="3"/>
        <v>39873</v>
      </c>
    </row>
    <row r="99" spans="1:14" x14ac:dyDescent="0.2">
      <c r="A99" s="25" t="s">
        <v>17</v>
      </c>
      <c r="B99" s="25" t="s">
        <v>189</v>
      </c>
      <c r="C99" s="25" t="s">
        <v>19</v>
      </c>
      <c r="D99" s="25" t="s">
        <v>20</v>
      </c>
      <c r="E99" s="2" t="s">
        <v>114</v>
      </c>
      <c r="F99" s="3">
        <v>930000</v>
      </c>
      <c r="G99" s="3">
        <v>580177.92350000003</v>
      </c>
      <c r="H99" s="4">
        <v>0.62384722961833605</v>
      </c>
      <c r="I99" s="21">
        <v>-0.56940902999999998</v>
      </c>
      <c r="J99" s="21">
        <v>-0.15</v>
      </c>
      <c r="K99" s="22">
        <v>0</v>
      </c>
      <c r="L99" s="22">
        <v>-243331.85860000001</v>
      </c>
      <c r="M99" s="22">
        <f t="shared" si="2"/>
        <v>-390050.39542913123</v>
      </c>
      <c r="N99" s="49">
        <f t="shared" si="3"/>
        <v>39904</v>
      </c>
    </row>
    <row r="100" spans="1:14" x14ac:dyDescent="0.2">
      <c r="A100" s="25" t="s">
        <v>17</v>
      </c>
      <c r="B100" s="25" t="s">
        <v>189</v>
      </c>
      <c r="C100" s="25" t="s">
        <v>19</v>
      </c>
      <c r="D100" s="25" t="s">
        <v>20</v>
      </c>
      <c r="E100" s="2" t="s">
        <v>115</v>
      </c>
      <c r="F100" s="3">
        <v>961000</v>
      </c>
      <c r="G100" s="3">
        <v>596209.64040000003</v>
      </c>
      <c r="H100" s="4">
        <v>0.62040545311907402</v>
      </c>
      <c r="I100" s="21">
        <v>-0.56940738999999996</v>
      </c>
      <c r="J100" s="21">
        <v>-0.15</v>
      </c>
      <c r="K100" s="22">
        <v>0</v>
      </c>
      <c r="L100" s="22">
        <v>-250054.72889999999</v>
      </c>
      <c r="M100" s="22">
        <f t="shared" si="2"/>
        <v>-403050.50131789723</v>
      </c>
      <c r="N100" s="49">
        <f t="shared" si="3"/>
        <v>39934</v>
      </c>
    </row>
    <row r="101" spans="1:14" x14ac:dyDescent="0.2">
      <c r="A101" s="25" t="s">
        <v>17</v>
      </c>
      <c r="B101" s="25" t="s">
        <v>189</v>
      </c>
      <c r="C101" s="25" t="s">
        <v>19</v>
      </c>
      <c r="D101" s="25" t="s">
        <v>20</v>
      </c>
      <c r="E101" s="2" t="s">
        <v>116</v>
      </c>
      <c r="F101" s="3">
        <v>930000</v>
      </c>
      <c r="G101" s="3">
        <v>573681.32059999998</v>
      </c>
      <c r="H101" s="4">
        <v>0.6168616350283741</v>
      </c>
      <c r="I101" s="21">
        <v>-0.56940564999999999</v>
      </c>
      <c r="J101" s="21">
        <v>-0.15</v>
      </c>
      <c r="K101" s="22">
        <v>0</v>
      </c>
      <c r="L101" s="22">
        <v>-240605.18539999999</v>
      </c>
      <c r="M101" s="22">
        <f t="shared" si="2"/>
        <v>-390047.25166435866</v>
      </c>
      <c r="N101" s="49">
        <f t="shared" si="3"/>
        <v>39965</v>
      </c>
    </row>
    <row r="102" spans="1:14" x14ac:dyDescent="0.2">
      <c r="A102" s="25" t="s">
        <v>17</v>
      </c>
      <c r="B102" s="25" t="s">
        <v>189</v>
      </c>
      <c r="C102" s="25" t="s">
        <v>19</v>
      </c>
      <c r="D102" s="25" t="s">
        <v>20</v>
      </c>
      <c r="E102" s="2" t="s">
        <v>117</v>
      </c>
      <c r="F102" s="3">
        <v>961000</v>
      </c>
      <c r="G102" s="3">
        <v>589520.08700000006</v>
      </c>
      <c r="H102" s="4">
        <v>0.61344441931806204</v>
      </c>
      <c r="I102" s="21">
        <v>-0.56940391000000001</v>
      </c>
      <c r="J102" s="21">
        <v>-0.15</v>
      </c>
      <c r="K102" s="22">
        <v>0</v>
      </c>
      <c r="L102" s="22">
        <v>-247247.0306</v>
      </c>
      <c r="M102" s="22">
        <f t="shared" si="2"/>
        <v>-403047.15930883057</v>
      </c>
      <c r="N102" s="49">
        <f t="shared" si="3"/>
        <v>39995</v>
      </c>
    </row>
    <row r="103" spans="1:14" x14ac:dyDescent="0.2">
      <c r="A103" s="25" t="s">
        <v>17</v>
      </c>
      <c r="B103" s="25" t="s">
        <v>189</v>
      </c>
      <c r="C103" s="25" t="s">
        <v>19</v>
      </c>
      <c r="D103" s="25" t="s">
        <v>20</v>
      </c>
      <c r="E103" s="2" t="s">
        <v>118</v>
      </c>
      <c r="F103" s="3">
        <v>961000</v>
      </c>
      <c r="G103" s="3">
        <v>586138.88800000004</v>
      </c>
      <c r="H103" s="4">
        <v>0.60992600211463199</v>
      </c>
      <c r="I103" s="21">
        <v>-0.56940206999999998</v>
      </c>
      <c r="J103" s="21">
        <v>-0.15</v>
      </c>
      <c r="K103" s="22">
        <v>0</v>
      </c>
      <c r="L103" s="22">
        <v>-245827.8622</v>
      </c>
      <c r="M103" s="22">
        <f t="shared" si="2"/>
        <v>-403045.38804331562</v>
      </c>
      <c r="N103" s="49">
        <f t="shared" si="3"/>
        <v>40026</v>
      </c>
    </row>
    <row r="104" spans="1:14" x14ac:dyDescent="0.2">
      <c r="A104" s="25" t="s">
        <v>17</v>
      </c>
      <c r="B104" s="25" t="s">
        <v>189</v>
      </c>
      <c r="C104" s="25" t="s">
        <v>19</v>
      </c>
      <c r="D104" s="25" t="s">
        <v>20</v>
      </c>
      <c r="E104" s="2" t="s">
        <v>119</v>
      </c>
      <c r="F104" s="3">
        <v>930000</v>
      </c>
      <c r="G104" s="3">
        <v>563971.07339999999</v>
      </c>
      <c r="H104" s="4">
        <v>0.60642050905712108</v>
      </c>
      <c r="I104" s="21">
        <v>-0.56940016999999998</v>
      </c>
      <c r="J104" s="21">
        <v>-0.15</v>
      </c>
      <c r="K104" s="22">
        <v>0</v>
      </c>
      <c r="L104" s="22">
        <v>-236529.56659999999</v>
      </c>
      <c r="M104" s="22">
        <f t="shared" si="2"/>
        <v>-390042.16227410006</v>
      </c>
      <c r="N104" s="49">
        <f t="shared" si="3"/>
        <v>40057</v>
      </c>
    </row>
    <row r="105" spans="1:14" x14ac:dyDescent="0.2">
      <c r="A105" s="25" t="s">
        <v>17</v>
      </c>
      <c r="B105" s="25" t="s">
        <v>189</v>
      </c>
      <c r="C105" s="25" t="s">
        <v>19</v>
      </c>
      <c r="D105" s="25" t="s">
        <v>20</v>
      </c>
      <c r="E105" s="2" t="s">
        <v>120</v>
      </c>
      <c r="F105" s="3">
        <v>961000</v>
      </c>
      <c r="G105" s="3">
        <v>579521.83510000003</v>
      </c>
      <c r="H105" s="4">
        <v>0.60304041111194795</v>
      </c>
      <c r="I105" s="21">
        <v>-0.56939828999999997</v>
      </c>
      <c r="J105" s="21">
        <v>-0.15</v>
      </c>
      <c r="K105" s="22">
        <v>0</v>
      </c>
      <c r="L105" s="22">
        <v>-243050.46830000001</v>
      </c>
      <c r="M105" s="22">
        <f t="shared" si="2"/>
        <v>-403041.75942676637</v>
      </c>
      <c r="N105" s="49">
        <f t="shared" si="3"/>
        <v>40087</v>
      </c>
    </row>
    <row r="106" spans="1:14" x14ac:dyDescent="0.2">
      <c r="A106" s="25" t="s">
        <v>17</v>
      </c>
      <c r="B106" s="25" t="s">
        <v>189</v>
      </c>
      <c r="C106" s="25" t="s">
        <v>19</v>
      </c>
      <c r="D106" s="25" t="s">
        <v>20</v>
      </c>
      <c r="E106" s="2" t="s">
        <v>121</v>
      </c>
      <c r="F106" s="3">
        <v>930000</v>
      </c>
      <c r="G106" s="3">
        <v>557591.15099999995</v>
      </c>
      <c r="H106" s="4">
        <v>0.59956037739750212</v>
      </c>
      <c r="I106" s="21">
        <v>-0.52939630000000004</v>
      </c>
      <c r="J106" s="21">
        <v>-0.15</v>
      </c>
      <c r="K106" s="22">
        <v>0</v>
      </c>
      <c r="L106" s="22">
        <v>-211548.01850000001</v>
      </c>
      <c r="M106" s="22">
        <f t="shared" si="2"/>
        <v>-352838.5571746112</v>
      </c>
      <c r="N106" s="49">
        <f t="shared" si="3"/>
        <v>40118</v>
      </c>
    </row>
    <row r="107" spans="1:14" x14ac:dyDescent="0.2">
      <c r="A107" s="25" t="s">
        <v>17</v>
      </c>
      <c r="B107" s="25" t="s">
        <v>189</v>
      </c>
      <c r="C107" s="25" t="s">
        <v>19</v>
      </c>
      <c r="D107" s="25" t="s">
        <v>20</v>
      </c>
      <c r="E107" s="2" t="s">
        <v>122</v>
      </c>
      <c r="F107" s="3">
        <v>961000</v>
      </c>
      <c r="G107" s="3">
        <v>572952.94189999998</v>
      </c>
      <c r="H107" s="4">
        <v>0.59620493433570498</v>
      </c>
      <c r="I107" s="21">
        <v>-0.52939431999999997</v>
      </c>
      <c r="J107" s="21">
        <v>-0.15</v>
      </c>
      <c r="K107" s="22">
        <v>0</v>
      </c>
      <c r="L107" s="22">
        <v>-217375.0912</v>
      </c>
      <c r="M107" s="22">
        <f t="shared" si="2"/>
        <v>-364597.94054237509</v>
      </c>
      <c r="N107" s="49">
        <f t="shared" si="3"/>
        <v>40148</v>
      </c>
    </row>
    <row r="108" spans="1:14" x14ac:dyDescent="0.2">
      <c r="A108" s="25" t="s">
        <v>17</v>
      </c>
      <c r="B108" s="25" t="s">
        <v>189</v>
      </c>
      <c r="C108" s="25" t="s">
        <v>19</v>
      </c>
      <c r="D108" s="25" t="s">
        <v>20</v>
      </c>
      <c r="E108" s="2" t="s">
        <v>123</v>
      </c>
      <c r="F108" s="3">
        <v>961000</v>
      </c>
      <c r="G108" s="3">
        <v>569633.12840000005</v>
      </c>
      <c r="H108" s="4">
        <v>0.59275039370460492</v>
      </c>
      <c r="I108" s="21">
        <v>-0.52939221999999997</v>
      </c>
      <c r="J108" s="21">
        <v>-0.15</v>
      </c>
      <c r="K108" s="22">
        <v>0</v>
      </c>
      <c r="L108" s="22">
        <v>-216114.3792</v>
      </c>
      <c r="M108" s="22">
        <f t="shared" si="2"/>
        <v>-364595.92687794962</v>
      </c>
      <c r="N108" s="49">
        <f t="shared" si="3"/>
        <v>40179</v>
      </c>
    </row>
    <row r="109" spans="1:14" x14ac:dyDescent="0.2">
      <c r="A109" s="25" t="s">
        <v>17</v>
      </c>
      <c r="B109" s="25" t="s">
        <v>189</v>
      </c>
      <c r="C109" s="25" t="s">
        <v>19</v>
      </c>
      <c r="D109" s="25" t="s">
        <v>20</v>
      </c>
      <c r="E109" s="2" t="s">
        <v>124</v>
      </c>
      <c r="F109" s="3">
        <v>868000</v>
      </c>
      <c r="G109" s="3">
        <v>511520.05599999998</v>
      </c>
      <c r="H109" s="4">
        <v>0.58930882023631803</v>
      </c>
      <c r="I109" s="21">
        <v>-0.52939007999999999</v>
      </c>
      <c r="J109" s="21">
        <v>-0.15</v>
      </c>
      <c r="K109" s="22">
        <v>0</v>
      </c>
      <c r="L109" s="22">
        <v>-194065.6336</v>
      </c>
      <c r="M109" s="22">
        <f t="shared" si="2"/>
        <v>-329310.58714203187</v>
      </c>
      <c r="N109" s="49">
        <f t="shared" si="3"/>
        <v>40210</v>
      </c>
    </row>
    <row r="110" spans="1:14" x14ac:dyDescent="0.2">
      <c r="A110" s="25" t="s">
        <v>17</v>
      </c>
      <c r="B110" s="25" t="s">
        <v>189</v>
      </c>
      <c r="C110" s="25" t="s">
        <v>19</v>
      </c>
      <c r="D110" s="25" t="s">
        <v>20</v>
      </c>
      <c r="E110" s="2" t="s">
        <v>125</v>
      </c>
      <c r="F110" s="3">
        <v>961000</v>
      </c>
      <c r="G110" s="3">
        <v>563349.2071</v>
      </c>
      <c r="H110" s="4">
        <v>0.58621145379781292</v>
      </c>
      <c r="I110" s="21">
        <v>-0.52938808999999998</v>
      </c>
      <c r="J110" s="21">
        <v>-0.15</v>
      </c>
      <c r="K110" s="22">
        <v>0</v>
      </c>
      <c r="L110" s="22">
        <v>-213727.98240000001</v>
      </c>
      <c r="M110" s="22">
        <f t="shared" si="2"/>
        <v>-364591.95912216994</v>
      </c>
      <c r="N110" s="49">
        <f t="shared" si="3"/>
        <v>40238</v>
      </c>
    </row>
    <row r="111" spans="1:14" x14ac:dyDescent="0.2">
      <c r="A111" s="25" t="s">
        <v>17</v>
      </c>
      <c r="B111" s="25" t="s">
        <v>189</v>
      </c>
      <c r="C111" s="25" t="s">
        <v>19</v>
      </c>
      <c r="D111" s="25" t="s">
        <v>20</v>
      </c>
      <c r="E111" s="2" t="s">
        <v>126</v>
      </c>
      <c r="F111" s="3">
        <v>930000</v>
      </c>
      <c r="G111" s="3">
        <v>541998.95860000001</v>
      </c>
      <c r="H111" s="4">
        <v>0.582794579169301</v>
      </c>
      <c r="I111" s="21">
        <v>-0.59938585</v>
      </c>
      <c r="J111" s="21">
        <v>-0.15</v>
      </c>
      <c r="K111" s="22">
        <v>0</v>
      </c>
      <c r="L111" s="22">
        <v>-243566.66330000001</v>
      </c>
      <c r="M111" s="22">
        <f t="shared" si="2"/>
        <v>-417928.84149192512</v>
      </c>
      <c r="N111" s="49">
        <f t="shared" si="3"/>
        <v>40269</v>
      </c>
    </row>
    <row r="112" spans="1:14" x14ac:dyDescent="0.2">
      <c r="A112" s="25" t="s">
        <v>17</v>
      </c>
      <c r="B112" s="25" t="s">
        <v>189</v>
      </c>
      <c r="C112" s="25" t="s">
        <v>19</v>
      </c>
      <c r="D112" s="25" t="s">
        <v>20</v>
      </c>
      <c r="E112" s="2" t="s">
        <v>127</v>
      </c>
      <c r="F112" s="3">
        <v>961000</v>
      </c>
      <c r="G112" s="3">
        <v>556899.77980000002</v>
      </c>
      <c r="H112" s="4">
        <v>0.57950029120166402</v>
      </c>
      <c r="I112" s="21">
        <v>-0.59938363000000006</v>
      </c>
      <c r="J112" s="21">
        <v>-0.15</v>
      </c>
      <c r="K112" s="22">
        <v>0</v>
      </c>
      <c r="L112" s="22">
        <v>-250261.6453</v>
      </c>
      <c r="M112" s="22">
        <f t="shared" si="2"/>
        <v>-431857.66961575148</v>
      </c>
      <c r="N112" s="49">
        <f t="shared" si="3"/>
        <v>40299</v>
      </c>
    </row>
    <row r="113" spans="1:14" x14ac:dyDescent="0.2">
      <c r="A113" s="25" t="s">
        <v>17</v>
      </c>
      <c r="B113" s="25" t="s">
        <v>189</v>
      </c>
      <c r="C113" s="25" t="s">
        <v>19</v>
      </c>
      <c r="D113" s="25" t="s">
        <v>20</v>
      </c>
      <c r="E113" s="2" t="s">
        <v>128</v>
      </c>
      <c r="F113" s="3">
        <v>930000</v>
      </c>
      <c r="G113" s="3">
        <v>535781.34790000005</v>
      </c>
      <c r="H113" s="4">
        <v>0.57610897624922608</v>
      </c>
      <c r="I113" s="21">
        <v>-0.59938129000000007</v>
      </c>
      <c r="J113" s="21">
        <v>-0.15</v>
      </c>
      <c r="K113" s="22">
        <v>0</v>
      </c>
      <c r="L113" s="22">
        <v>-240770.11180000001</v>
      </c>
      <c r="M113" s="22">
        <f t="shared" si="2"/>
        <v>-417924.59712664207</v>
      </c>
      <c r="N113" s="49">
        <f t="shared" si="3"/>
        <v>40330</v>
      </c>
    </row>
    <row r="114" spans="1:14" x14ac:dyDescent="0.2">
      <c r="A114" s="25" t="s">
        <v>17</v>
      </c>
      <c r="B114" s="25" t="s">
        <v>189</v>
      </c>
      <c r="C114" s="25" t="s">
        <v>19</v>
      </c>
      <c r="D114" s="25" t="s">
        <v>20</v>
      </c>
      <c r="E114" s="2" t="s">
        <v>129</v>
      </c>
      <c r="F114" s="3">
        <v>961000</v>
      </c>
      <c r="G114" s="26">
        <v>550498.69579999999</v>
      </c>
      <c r="H114" s="4">
        <v>0.57283943367717205</v>
      </c>
      <c r="I114" s="21">
        <v>-0.59937897000000007</v>
      </c>
      <c r="J114" s="21">
        <v>-0.15</v>
      </c>
      <c r="K114" s="22">
        <v>0</v>
      </c>
      <c r="L114" s="22">
        <v>-247382.53690000001</v>
      </c>
      <c r="M114" s="22">
        <f t="shared" si="2"/>
        <v>-431853.19018979109</v>
      </c>
      <c r="N114" s="49">
        <f t="shared" si="3"/>
        <v>40360</v>
      </c>
    </row>
    <row r="115" spans="1:14" x14ac:dyDescent="0.2">
      <c r="A115" s="25" t="s">
        <v>17</v>
      </c>
      <c r="B115" s="25" t="s">
        <v>189</v>
      </c>
      <c r="C115" s="25" t="s">
        <v>19</v>
      </c>
      <c r="D115" s="25" t="s">
        <v>20</v>
      </c>
      <c r="E115" s="2" t="s">
        <v>130</v>
      </c>
      <c r="F115" s="3">
        <v>961000</v>
      </c>
      <c r="G115" s="3">
        <v>547264.2243</v>
      </c>
      <c r="H115" s="4">
        <v>0.56947369856906105</v>
      </c>
      <c r="I115" s="21">
        <v>-0.59937653000000002</v>
      </c>
      <c r="J115" s="21">
        <v>-0.15</v>
      </c>
      <c r="K115" s="22">
        <v>0</v>
      </c>
      <c r="L115" s="22">
        <v>-245927.69570000001</v>
      </c>
      <c r="M115" s="22">
        <f t="shared" si="2"/>
        <v>-431850.84108002216</v>
      </c>
      <c r="N115" s="49">
        <f t="shared" si="3"/>
        <v>40391</v>
      </c>
    </row>
    <row r="116" spans="1:14" x14ac:dyDescent="0.2">
      <c r="A116" s="25" t="s">
        <v>17</v>
      </c>
      <c r="B116" s="25" t="s">
        <v>189</v>
      </c>
      <c r="C116" s="25" t="s">
        <v>19</v>
      </c>
      <c r="D116" s="25" t="s">
        <v>20</v>
      </c>
      <c r="E116" s="2" t="s">
        <v>131</v>
      </c>
      <c r="F116" s="3">
        <v>930000</v>
      </c>
      <c r="G116" s="3">
        <v>526492.50170000002</v>
      </c>
      <c r="H116" s="4">
        <v>0.56612096955953806</v>
      </c>
      <c r="I116" s="21">
        <v>-0.59937403</v>
      </c>
      <c r="J116" s="21">
        <v>-0.15</v>
      </c>
      <c r="K116" s="22">
        <v>0</v>
      </c>
      <c r="L116" s="22">
        <v>-236592.05720000001</v>
      </c>
      <c r="M116" s="22">
        <f t="shared" si="2"/>
        <v>-417917.84781276854</v>
      </c>
      <c r="N116" s="49">
        <f t="shared" si="3"/>
        <v>40422</v>
      </c>
    </row>
    <row r="117" spans="1:14" x14ac:dyDescent="0.2">
      <c r="A117" s="25" t="s">
        <v>17</v>
      </c>
      <c r="B117" s="25" t="s">
        <v>189</v>
      </c>
      <c r="C117" s="25" t="s">
        <v>19</v>
      </c>
      <c r="D117" s="25" t="s">
        <v>20</v>
      </c>
      <c r="E117" s="2" t="s">
        <v>132</v>
      </c>
      <c r="F117" s="3">
        <v>961000</v>
      </c>
      <c r="G117" s="3">
        <v>540936.11769999994</v>
      </c>
      <c r="H117" s="4">
        <v>0.56288878015087895</v>
      </c>
      <c r="I117" s="21">
        <v>-0.59937156999999996</v>
      </c>
      <c r="J117" s="21">
        <v>-0.15</v>
      </c>
      <c r="K117" s="22">
        <v>0</v>
      </c>
      <c r="L117" s="22">
        <v>-243081.31030000001</v>
      </c>
      <c r="M117" s="22">
        <f t="shared" si="2"/>
        <v>-431846.07487618341</v>
      </c>
      <c r="N117" s="49">
        <f t="shared" si="3"/>
        <v>40452</v>
      </c>
    </row>
    <row r="118" spans="1:14" x14ac:dyDescent="0.2">
      <c r="A118" s="25" t="s">
        <v>17</v>
      </c>
      <c r="B118" s="25" t="s">
        <v>189</v>
      </c>
      <c r="C118" s="25" t="s">
        <v>19</v>
      </c>
      <c r="D118" s="25" t="s">
        <v>20</v>
      </c>
      <c r="E118" s="2" t="s">
        <v>133</v>
      </c>
      <c r="F118" s="3">
        <v>930000</v>
      </c>
      <c r="G118" s="3">
        <v>520392.33840000001</v>
      </c>
      <c r="H118" s="4">
        <v>0.55956165420369497</v>
      </c>
      <c r="I118" s="21">
        <v>-0.50936897000000003</v>
      </c>
      <c r="J118" s="21">
        <v>-0.15</v>
      </c>
      <c r="K118" s="22">
        <v>0</v>
      </c>
      <c r="L118" s="22">
        <v>-187012.85860000001</v>
      </c>
      <c r="M118" s="22">
        <f t="shared" si="2"/>
        <v>-334213.14201048249</v>
      </c>
      <c r="N118" s="49">
        <f t="shared" si="3"/>
        <v>40483</v>
      </c>
    </row>
    <row r="119" spans="1:14" x14ac:dyDescent="0.2">
      <c r="A119" s="25" t="s">
        <v>17</v>
      </c>
      <c r="B119" s="25" t="s">
        <v>189</v>
      </c>
      <c r="C119" s="25" t="s">
        <v>19</v>
      </c>
      <c r="D119" s="25" t="s">
        <v>20</v>
      </c>
      <c r="E119" s="2" t="s">
        <v>134</v>
      </c>
      <c r="F119" s="3">
        <v>961000</v>
      </c>
      <c r="G119" s="3">
        <v>534656.43189999997</v>
      </c>
      <c r="H119" s="4">
        <v>0.556354247574532</v>
      </c>
      <c r="I119" s="21">
        <v>-0.50936641000000005</v>
      </c>
      <c r="J119" s="21">
        <v>-0.15</v>
      </c>
      <c r="K119" s="22">
        <v>0</v>
      </c>
      <c r="L119" s="22">
        <v>-192137.5619</v>
      </c>
      <c r="M119" s="22">
        <f t="shared" si="2"/>
        <v>-345351.11889167392</v>
      </c>
      <c r="N119" s="49">
        <f t="shared" si="3"/>
        <v>40513</v>
      </c>
    </row>
    <row r="120" spans="1:14" x14ac:dyDescent="0.2">
      <c r="A120" s="25" t="s">
        <v>17</v>
      </c>
      <c r="B120" s="25" t="s">
        <v>189</v>
      </c>
      <c r="C120" s="25" t="s">
        <v>19</v>
      </c>
      <c r="D120" s="25" t="s">
        <v>20</v>
      </c>
      <c r="E120" s="2" t="s">
        <v>135</v>
      </c>
      <c r="F120" s="3">
        <v>961000</v>
      </c>
      <c r="G120" s="3">
        <v>531483.67870000005</v>
      </c>
      <c r="H120" s="4">
        <v>0.55305273537184496</v>
      </c>
      <c r="I120" s="21">
        <v>-0.50936371000000003</v>
      </c>
      <c r="J120" s="21">
        <v>-0.15</v>
      </c>
      <c r="K120" s="22">
        <v>0</v>
      </c>
      <c r="L120" s="22">
        <v>-190995.94769999999</v>
      </c>
      <c r="M120" s="22">
        <f t="shared" si="2"/>
        <v>-345348.52733633778</v>
      </c>
      <c r="N120" s="49">
        <f t="shared" si="3"/>
        <v>40544</v>
      </c>
    </row>
    <row r="121" spans="1:14" x14ac:dyDescent="0.2">
      <c r="A121" s="25" t="s">
        <v>17</v>
      </c>
      <c r="B121" s="25" t="s">
        <v>189</v>
      </c>
      <c r="C121" s="25" t="s">
        <v>19</v>
      </c>
      <c r="D121" s="25" t="s">
        <v>20</v>
      </c>
      <c r="E121" s="2" t="s">
        <v>136</v>
      </c>
      <c r="F121" s="3">
        <v>868000</v>
      </c>
      <c r="G121" s="3">
        <v>477195.3628</v>
      </c>
      <c r="H121" s="4">
        <v>0.54976424289405001</v>
      </c>
      <c r="I121" s="21">
        <v>-0.50936095999999997</v>
      </c>
      <c r="J121" s="21">
        <v>-0.15</v>
      </c>
      <c r="K121" s="22">
        <v>0</v>
      </c>
      <c r="L121" s="22">
        <v>-171485.38579999999</v>
      </c>
      <c r="M121" s="22">
        <f t="shared" si="2"/>
        <v>-311925.31710915302</v>
      </c>
      <c r="N121" s="49">
        <f t="shared" si="3"/>
        <v>40575</v>
      </c>
    </row>
    <row r="122" spans="1:14" x14ac:dyDescent="0.2">
      <c r="A122" s="25" t="s">
        <v>17</v>
      </c>
      <c r="B122" s="25" t="s">
        <v>189</v>
      </c>
      <c r="C122" s="25" t="s">
        <v>19</v>
      </c>
      <c r="D122" s="25" t="s">
        <v>20</v>
      </c>
      <c r="E122" s="2" t="s">
        <v>137</v>
      </c>
      <c r="F122" s="3">
        <v>961000</v>
      </c>
      <c r="G122" s="3">
        <v>525479.78130000003</v>
      </c>
      <c r="H122" s="4">
        <v>0.54680518346098805</v>
      </c>
      <c r="I122" s="21">
        <v>-0.50935843999999997</v>
      </c>
      <c r="J122" s="21">
        <v>-0.15</v>
      </c>
      <c r="K122" s="22">
        <v>0</v>
      </c>
      <c r="L122" s="22">
        <v>-188835.5938</v>
      </c>
      <c r="M122" s="22">
        <f t="shared" si="2"/>
        <v>-345343.45962993696</v>
      </c>
      <c r="N122" s="49">
        <f t="shared" si="3"/>
        <v>40603</v>
      </c>
    </row>
    <row r="123" spans="1:14" x14ac:dyDescent="0.2">
      <c r="A123" s="25" t="s">
        <v>17</v>
      </c>
      <c r="B123" s="25" t="s">
        <v>189</v>
      </c>
      <c r="C123" s="25" t="s">
        <v>19</v>
      </c>
      <c r="D123" s="25" t="s">
        <v>20</v>
      </c>
      <c r="E123" s="2" t="s">
        <v>138</v>
      </c>
      <c r="F123" s="3">
        <v>930000</v>
      </c>
      <c r="G123" s="3">
        <v>505493.57049999997</v>
      </c>
      <c r="H123" s="4">
        <v>0.54354147370174599</v>
      </c>
      <c r="I123" s="21">
        <v>-0.58735559000000004</v>
      </c>
      <c r="J123" s="21">
        <v>-0.15</v>
      </c>
      <c r="K123" s="22">
        <v>0</v>
      </c>
      <c r="L123" s="22">
        <v>-221080.44070000001</v>
      </c>
      <c r="M123" s="22">
        <f t="shared" si="2"/>
        <v>-406740.70222157886</v>
      </c>
      <c r="N123" s="49">
        <f t="shared" si="3"/>
        <v>40634</v>
      </c>
    </row>
    <row r="124" spans="1:14" x14ac:dyDescent="0.2">
      <c r="A124" s="25" t="s">
        <v>17</v>
      </c>
      <c r="B124" s="25" t="s">
        <v>189</v>
      </c>
      <c r="C124" s="25" t="s">
        <v>19</v>
      </c>
      <c r="D124" s="25" t="s">
        <v>20</v>
      </c>
      <c r="E124" s="2" t="s">
        <v>139</v>
      </c>
      <c r="F124" s="3">
        <v>961000</v>
      </c>
      <c r="G124" s="3">
        <v>519320.02149999997</v>
      </c>
      <c r="H124" s="4">
        <v>0.54039544379791205</v>
      </c>
      <c r="I124" s="21">
        <v>-0.58735278999999996</v>
      </c>
      <c r="J124" s="21">
        <v>-0.15</v>
      </c>
      <c r="K124" s="22">
        <v>0</v>
      </c>
      <c r="L124" s="22">
        <v>-227126.0613</v>
      </c>
      <c r="M124" s="22">
        <f t="shared" si="2"/>
        <v>-420296.03303786693</v>
      </c>
      <c r="N124" s="49">
        <f t="shared" si="3"/>
        <v>40664</v>
      </c>
    </row>
    <row r="125" spans="1:14" x14ac:dyDescent="0.2">
      <c r="A125" s="25" t="s">
        <v>17</v>
      </c>
      <c r="B125" s="25" t="s">
        <v>189</v>
      </c>
      <c r="C125" s="25" t="s">
        <v>19</v>
      </c>
      <c r="D125" s="25" t="s">
        <v>20</v>
      </c>
      <c r="E125" s="2" t="s">
        <v>140</v>
      </c>
      <c r="F125" s="3">
        <v>930000</v>
      </c>
      <c r="G125" s="3">
        <v>499556.34330000001</v>
      </c>
      <c r="H125" s="4">
        <v>0.53715735836516398</v>
      </c>
      <c r="I125" s="21">
        <v>-0.58734985000000006</v>
      </c>
      <c r="J125" s="21">
        <v>-0.15</v>
      </c>
      <c r="K125" s="22">
        <v>0</v>
      </c>
      <c r="L125" s="22">
        <v>-218480.89009999999</v>
      </c>
      <c r="M125" s="22">
        <f t="shared" si="2"/>
        <v>-406735.35733541026</v>
      </c>
      <c r="N125" s="49">
        <f t="shared" si="3"/>
        <v>40695</v>
      </c>
    </row>
    <row r="126" spans="1:14" x14ac:dyDescent="0.2">
      <c r="A126" s="25" t="s">
        <v>17</v>
      </c>
      <c r="B126" s="25" t="s">
        <v>189</v>
      </c>
      <c r="C126" s="25" t="s">
        <v>19</v>
      </c>
      <c r="D126" s="25" t="s">
        <v>20</v>
      </c>
      <c r="E126" s="2" t="s">
        <v>141</v>
      </c>
      <c r="F126" s="3">
        <v>961000</v>
      </c>
      <c r="G126" s="3">
        <v>513208.71679999999</v>
      </c>
      <c r="H126" s="4">
        <v>0.53403612565409098</v>
      </c>
      <c r="I126" s="21">
        <v>-0.58734536000000004</v>
      </c>
      <c r="J126" s="21">
        <v>-0.15</v>
      </c>
      <c r="K126" s="22">
        <v>0</v>
      </c>
      <c r="L126" s="22">
        <v>-224449.44959999999</v>
      </c>
      <c r="M126" s="22">
        <f t="shared" si="2"/>
        <v>-420288.88836891478</v>
      </c>
      <c r="N126" s="49">
        <f t="shared" si="3"/>
        <v>40725</v>
      </c>
    </row>
    <row r="127" spans="1:14" x14ac:dyDescent="0.2">
      <c r="A127" s="25" t="s">
        <v>17</v>
      </c>
      <c r="B127" s="25" t="s">
        <v>189</v>
      </c>
      <c r="C127" s="25" t="s">
        <v>19</v>
      </c>
      <c r="D127" s="25" t="s">
        <v>20</v>
      </c>
      <c r="E127" s="2" t="s">
        <v>142</v>
      </c>
      <c r="F127" s="3">
        <v>961000</v>
      </c>
      <c r="G127" s="3">
        <v>510307.45770000003</v>
      </c>
      <c r="H127" s="4">
        <v>0.531017125569196</v>
      </c>
      <c r="I127" s="21">
        <v>-0.58735046999999996</v>
      </c>
      <c r="J127" s="21">
        <v>-0.15</v>
      </c>
      <c r="K127" s="22">
        <v>0</v>
      </c>
      <c r="L127" s="22">
        <v>-223183.20850000001</v>
      </c>
      <c r="M127" s="22">
        <f t="shared" si="2"/>
        <v>-420293.80551666854</v>
      </c>
      <c r="N127" s="49">
        <f t="shared" si="3"/>
        <v>40756</v>
      </c>
    </row>
    <row r="128" spans="1:14" x14ac:dyDescent="0.2">
      <c r="A128" s="25" t="s">
        <v>17</v>
      </c>
      <c r="B128" s="25" t="s">
        <v>189</v>
      </c>
      <c r="C128" s="25" t="s">
        <v>19</v>
      </c>
      <c r="D128" s="25" t="s">
        <v>20</v>
      </c>
      <c r="E128" s="2" t="s">
        <v>143</v>
      </c>
      <c r="F128" s="3">
        <v>930000</v>
      </c>
      <c r="G128" s="3">
        <v>491077.99449999997</v>
      </c>
      <c r="H128" s="4">
        <v>0.52804085425646596</v>
      </c>
      <c r="I128" s="21">
        <v>-0.58736061000000006</v>
      </c>
      <c r="J128" s="21">
        <v>-0.15</v>
      </c>
      <c r="K128" s="22">
        <v>0</v>
      </c>
      <c r="L128" s="22">
        <v>-214778.17170000001</v>
      </c>
      <c r="M128" s="22">
        <f t="shared" si="2"/>
        <v>-406745.36822047422</v>
      </c>
      <c r="N128" s="49">
        <f t="shared" si="3"/>
        <v>40787</v>
      </c>
    </row>
    <row r="129" spans="1:14" x14ac:dyDescent="0.2">
      <c r="A129" s="25" t="s">
        <v>17</v>
      </c>
      <c r="B129" s="25" t="s">
        <v>189</v>
      </c>
      <c r="C129" s="25" t="s">
        <v>19</v>
      </c>
      <c r="D129" s="25" t="s">
        <v>20</v>
      </c>
      <c r="E129" s="2" t="s">
        <v>144</v>
      </c>
      <c r="F129" s="3">
        <v>961000</v>
      </c>
      <c r="G129" s="3">
        <v>504692.22330000001</v>
      </c>
      <c r="H129" s="4">
        <v>0.52517400969439398</v>
      </c>
      <c r="I129" s="21">
        <v>-0.58737057999999998</v>
      </c>
      <c r="J129" s="21">
        <v>-0.15</v>
      </c>
      <c r="K129" s="22">
        <v>0</v>
      </c>
      <c r="L129" s="22">
        <v>-220737.53049999999</v>
      </c>
      <c r="M129" s="22">
        <f t="shared" si="2"/>
        <v>-420313.1275069195</v>
      </c>
      <c r="N129" s="49">
        <f t="shared" si="3"/>
        <v>40817</v>
      </c>
    </row>
    <row r="130" spans="1:14" x14ac:dyDescent="0.2">
      <c r="A130" s="25" t="s">
        <v>17</v>
      </c>
      <c r="B130" s="25" t="s">
        <v>189</v>
      </c>
      <c r="C130" s="25" t="s">
        <v>19</v>
      </c>
      <c r="D130" s="25" t="s">
        <v>20</v>
      </c>
      <c r="E130" s="2" t="s">
        <v>145</v>
      </c>
      <c r="F130" s="3">
        <v>930000</v>
      </c>
      <c r="G130" s="3">
        <v>485669.641</v>
      </c>
      <c r="H130" s="4">
        <v>0.522225420381074</v>
      </c>
      <c r="I130" s="21">
        <v>-0.52738105000000002</v>
      </c>
      <c r="J130" s="21">
        <v>-0.15</v>
      </c>
      <c r="K130" s="22">
        <v>0</v>
      </c>
      <c r="L130" s="22">
        <v>-183282.5171</v>
      </c>
      <c r="M130" s="22">
        <f t="shared" si="2"/>
        <v>-350964.372753545</v>
      </c>
      <c r="N130" s="49">
        <f t="shared" si="3"/>
        <v>40848</v>
      </c>
    </row>
    <row r="131" spans="1:14" x14ac:dyDescent="0.2">
      <c r="A131" s="25" t="s">
        <v>17</v>
      </c>
      <c r="B131" s="25" t="s">
        <v>189</v>
      </c>
      <c r="C131" s="25" t="s">
        <v>19</v>
      </c>
      <c r="D131" s="25" t="s">
        <v>20</v>
      </c>
      <c r="E131" s="2" t="s">
        <v>146</v>
      </c>
      <c r="F131" s="3">
        <v>961000</v>
      </c>
      <c r="G131" s="3">
        <v>499129.24589999998</v>
      </c>
      <c r="H131" s="4">
        <v>0.51938527149574398</v>
      </c>
      <c r="I131" s="21">
        <v>-0.52739133000000005</v>
      </c>
      <c r="J131" s="21">
        <v>-0.15</v>
      </c>
      <c r="K131" s="22">
        <v>0</v>
      </c>
      <c r="L131" s="22">
        <v>-188367.05160000001</v>
      </c>
      <c r="M131" s="22">
        <f t="shared" si="2"/>
        <v>-362673.07129740884</v>
      </c>
      <c r="N131" s="49">
        <f t="shared" si="3"/>
        <v>40878</v>
      </c>
    </row>
    <row r="132" spans="1:14" x14ac:dyDescent="0.2">
      <c r="A132" s="25" t="s">
        <v>17</v>
      </c>
      <c r="B132" s="25" t="s">
        <v>189</v>
      </c>
      <c r="C132" s="25" t="s">
        <v>19</v>
      </c>
      <c r="D132" s="25" t="s">
        <v>20</v>
      </c>
      <c r="E132" s="2" t="s">
        <v>147</v>
      </c>
      <c r="F132" s="3">
        <v>961000</v>
      </c>
      <c r="G132" s="3">
        <v>496322.0687</v>
      </c>
      <c r="H132" s="4">
        <v>0.51646417138615797</v>
      </c>
      <c r="I132" s="21">
        <v>-0.52740213000000002</v>
      </c>
      <c r="J132" s="21">
        <v>-0.15</v>
      </c>
      <c r="K132" s="22">
        <v>0</v>
      </c>
      <c r="L132" s="22">
        <v>-187313.0049</v>
      </c>
      <c r="M132" s="22">
        <f t="shared" si="2"/>
        <v>-362683.44500502996</v>
      </c>
      <c r="N132" s="49">
        <f t="shared" si="3"/>
        <v>40909</v>
      </c>
    </row>
    <row r="133" spans="1:14" x14ac:dyDescent="0.2">
      <c r="A133" s="25" t="s">
        <v>17</v>
      </c>
      <c r="B133" s="25" t="s">
        <v>189</v>
      </c>
      <c r="C133" s="25" t="s">
        <v>19</v>
      </c>
      <c r="D133" s="25" t="s">
        <v>20</v>
      </c>
      <c r="E133" s="2" t="s">
        <v>148</v>
      </c>
      <c r="F133" s="3">
        <v>899000</v>
      </c>
      <c r="G133" s="3">
        <v>461687.71380000003</v>
      </c>
      <c r="H133" s="4">
        <v>0.51355696749143309</v>
      </c>
      <c r="I133" s="21">
        <v>-0.52741309000000003</v>
      </c>
      <c r="J133" s="21">
        <v>-0.15</v>
      </c>
      <c r="K133" s="22">
        <v>0</v>
      </c>
      <c r="L133" s="22">
        <v>-174246.98639999999</v>
      </c>
      <c r="M133" s="22">
        <f t="shared" si="2"/>
        <v>-339294.36738273187</v>
      </c>
      <c r="N133" s="49">
        <f t="shared" si="3"/>
        <v>40940</v>
      </c>
    </row>
    <row r="134" spans="1:14" x14ac:dyDescent="0.2">
      <c r="A134" s="25" t="s">
        <v>17</v>
      </c>
      <c r="B134" s="25" t="s">
        <v>189</v>
      </c>
      <c r="C134" s="25" t="s">
        <v>19</v>
      </c>
      <c r="D134" s="25" t="s">
        <v>20</v>
      </c>
      <c r="E134" s="2" t="s">
        <v>149</v>
      </c>
      <c r="F134" s="3">
        <v>961000</v>
      </c>
      <c r="G134" s="3">
        <v>490926.717</v>
      </c>
      <c r="H134" s="4">
        <v>0.51084986156105194</v>
      </c>
      <c r="I134" s="21">
        <v>-0.52742348999999999</v>
      </c>
      <c r="J134" s="21">
        <v>-0.15</v>
      </c>
      <c r="K134" s="22">
        <v>0</v>
      </c>
      <c r="L134" s="22">
        <v>-185287.27720000001</v>
      </c>
      <c r="M134" s="22">
        <f t="shared" si="2"/>
        <v>-362703.97849145002</v>
      </c>
      <c r="N134" s="49">
        <f t="shared" si="3"/>
        <v>40969</v>
      </c>
    </row>
    <row r="135" spans="1:14" x14ac:dyDescent="0.2">
      <c r="A135" s="25" t="s">
        <v>17</v>
      </c>
      <c r="B135" s="25" t="s">
        <v>189</v>
      </c>
      <c r="C135" s="25" t="s">
        <v>19</v>
      </c>
      <c r="D135" s="25" t="s">
        <v>20</v>
      </c>
      <c r="E135" s="2" t="s">
        <v>150</v>
      </c>
      <c r="F135" s="3">
        <v>930000</v>
      </c>
      <c r="G135" s="3">
        <v>472411.5539</v>
      </c>
      <c r="H135" s="4">
        <v>0.50796941279627206</v>
      </c>
      <c r="I135" s="21">
        <v>-0.62743477999999997</v>
      </c>
      <c r="J135" s="21">
        <v>-0.15</v>
      </c>
      <c r="K135" s="22">
        <v>0</v>
      </c>
      <c r="L135" s="22">
        <v>-225545.7059</v>
      </c>
      <c r="M135" s="22">
        <f t="shared" ref="M135:M198" si="4">+L135/H135</f>
        <v>-444014.34460081975</v>
      </c>
      <c r="N135" s="49">
        <f t="shared" ref="N135:N198" si="5">DATE(YEAR(E135),MONTH(E135),1)</f>
        <v>41000</v>
      </c>
    </row>
    <row r="136" spans="1:14" x14ac:dyDescent="0.2">
      <c r="A136" s="25" t="s">
        <v>17</v>
      </c>
      <c r="B136" s="25" t="s">
        <v>189</v>
      </c>
      <c r="C136" s="25" t="s">
        <v>19</v>
      </c>
      <c r="D136" s="25" t="s">
        <v>20</v>
      </c>
      <c r="E136" s="2" t="s">
        <v>151</v>
      </c>
      <c r="F136" s="3">
        <v>961000</v>
      </c>
      <c r="G136" s="3">
        <v>485492.37089999998</v>
      </c>
      <c r="H136" s="4">
        <v>0.50519497492337306</v>
      </c>
      <c r="I136" s="21">
        <v>-0.62744586000000002</v>
      </c>
      <c r="J136" s="21">
        <v>-0.15</v>
      </c>
      <c r="K136" s="22">
        <v>0</v>
      </c>
      <c r="L136" s="22">
        <v>-231796.3217</v>
      </c>
      <c r="M136" s="22">
        <f t="shared" si="4"/>
        <v>-458825.46978057013</v>
      </c>
      <c r="N136" s="49">
        <f t="shared" si="5"/>
        <v>41030</v>
      </c>
    </row>
    <row r="137" spans="1:14" x14ac:dyDescent="0.2">
      <c r="A137" s="25" t="s">
        <v>17</v>
      </c>
      <c r="B137" s="25" t="s">
        <v>189</v>
      </c>
      <c r="C137" s="25" t="s">
        <v>19</v>
      </c>
      <c r="D137" s="25" t="s">
        <v>20</v>
      </c>
      <c r="E137" s="2" t="s">
        <v>152</v>
      </c>
      <c r="F137" s="3">
        <v>930000</v>
      </c>
      <c r="G137" s="3">
        <v>467177.6298</v>
      </c>
      <c r="H137" s="4">
        <v>0.50234153737726994</v>
      </c>
      <c r="I137" s="21">
        <v>-0.62745746999999996</v>
      </c>
      <c r="J137" s="21">
        <v>-0.15</v>
      </c>
      <c r="K137" s="22">
        <v>0</v>
      </c>
      <c r="L137" s="22">
        <v>-223057.44940000001</v>
      </c>
      <c r="M137" s="22">
        <f t="shared" si="4"/>
        <v>-444035.4476051993</v>
      </c>
      <c r="N137" s="49">
        <f t="shared" si="5"/>
        <v>41061</v>
      </c>
    </row>
    <row r="138" spans="1:14" x14ac:dyDescent="0.2">
      <c r="A138" s="25" t="s">
        <v>17</v>
      </c>
      <c r="B138" s="25" t="s">
        <v>189</v>
      </c>
      <c r="C138" s="25" t="s">
        <v>19</v>
      </c>
      <c r="D138" s="25" t="s">
        <v>20</v>
      </c>
      <c r="E138" s="2" t="s">
        <v>153</v>
      </c>
      <c r="F138" s="3">
        <v>961000</v>
      </c>
      <c r="G138" s="3">
        <v>480109.01429999998</v>
      </c>
      <c r="H138" s="4">
        <v>0.49959314698697699</v>
      </c>
      <c r="I138" s="21">
        <v>-0.62746887000000007</v>
      </c>
      <c r="J138" s="21">
        <v>-0.15</v>
      </c>
      <c r="K138" s="22">
        <v>0</v>
      </c>
      <c r="L138" s="22">
        <v>-229237.10709999999</v>
      </c>
      <c r="M138" s="22">
        <f t="shared" si="4"/>
        <v>-458847.58124189317</v>
      </c>
      <c r="N138" s="49">
        <f t="shared" si="5"/>
        <v>41091</v>
      </c>
    </row>
    <row r="139" spans="1:14" x14ac:dyDescent="0.2">
      <c r="A139" s="25" t="s">
        <v>17</v>
      </c>
      <c r="B139" s="25" t="s">
        <v>189</v>
      </c>
      <c r="C139" s="25" t="s">
        <v>19</v>
      </c>
      <c r="D139" s="25" t="s">
        <v>20</v>
      </c>
      <c r="E139" s="2" t="s">
        <v>154</v>
      </c>
      <c r="F139" s="3">
        <v>961000</v>
      </c>
      <c r="G139" s="3">
        <v>477392.63520000002</v>
      </c>
      <c r="H139" s="4">
        <v>0.49676652983160596</v>
      </c>
      <c r="I139" s="21">
        <v>-0.62748081</v>
      </c>
      <c r="J139" s="21">
        <v>-0.15</v>
      </c>
      <c r="K139" s="22">
        <v>0</v>
      </c>
      <c r="L139" s="22">
        <v>-227945.82070000001</v>
      </c>
      <c r="M139" s="22">
        <f t="shared" si="4"/>
        <v>-458859.05553514068</v>
      </c>
      <c r="N139" s="49">
        <f t="shared" si="5"/>
        <v>41122</v>
      </c>
    </row>
    <row r="140" spans="1:14" x14ac:dyDescent="0.2">
      <c r="A140" s="25" t="s">
        <v>17</v>
      </c>
      <c r="B140" s="25" t="s">
        <v>189</v>
      </c>
      <c r="C140" s="25" t="s">
        <v>19</v>
      </c>
      <c r="D140" s="25" t="s">
        <v>20</v>
      </c>
      <c r="E140" s="2" t="s">
        <v>155</v>
      </c>
      <c r="F140" s="3">
        <v>930000</v>
      </c>
      <c r="G140" s="3">
        <v>459376.72690000001</v>
      </c>
      <c r="H140" s="4">
        <v>0.49395346976608301</v>
      </c>
      <c r="I140" s="21">
        <v>-0.62749290999999996</v>
      </c>
      <c r="J140" s="21">
        <v>-0.15</v>
      </c>
      <c r="K140" s="22">
        <v>0</v>
      </c>
      <c r="L140" s="22">
        <v>-219349.1318</v>
      </c>
      <c r="M140" s="22">
        <f t="shared" si="4"/>
        <v>-444068.4097307286</v>
      </c>
      <c r="N140" s="49">
        <f t="shared" si="5"/>
        <v>41153</v>
      </c>
    </row>
    <row r="141" spans="1:14" x14ac:dyDescent="0.2">
      <c r="A141" s="25" t="s">
        <v>17</v>
      </c>
      <c r="B141" s="25" t="s">
        <v>189</v>
      </c>
      <c r="C141" s="25" t="s">
        <v>19</v>
      </c>
      <c r="D141" s="25" t="s">
        <v>20</v>
      </c>
      <c r="E141" s="2" t="s">
        <v>156</v>
      </c>
      <c r="F141" s="3">
        <v>961000</v>
      </c>
      <c r="G141" s="3">
        <v>472085.49890000001</v>
      </c>
      <c r="H141" s="4">
        <v>0.49124401552228303</v>
      </c>
      <c r="I141" s="21">
        <v>-0.62750479000000003</v>
      </c>
      <c r="J141" s="21">
        <v>-0.15</v>
      </c>
      <c r="K141" s="22">
        <v>0</v>
      </c>
      <c r="L141" s="22">
        <v>-225423.08610000001</v>
      </c>
      <c r="M141" s="22">
        <f t="shared" si="4"/>
        <v>-458882.10131238686</v>
      </c>
      <c r="N141" s="49">
        <f t="shared" si="5"/>
        <v>41183</v>
      </c>
    </row>
    <row r="142" spans="1:14" x14ac:dyDescent="0.2">
      <c r="A142" s="25" t="s">
        <v>17</v>
      </c>
      <c r="B142" s="25" t="s">
        <v>189</v>
      </c>
      <c r="C142" s="25" t="s">
        <v>19</v>
      </c>
      <c r="D142" s="25" t="s">
        <v>20</v>
      </c>
      <c r="E142" s="2" t="s">
        <v>157</v>
      </c>
      <c r="F142" s="3">
        <v>930000</v>
      </c>
      <c r="G142" s="3">
        <v>454265.46490000002</v>
      </c>
      <c r="H142" s="4">
        <v>0.48845748914550802</v>
      </c>
      <c r="I142" s="21">
        <v>-0.56751722000000004</v>
      </c>
      <c r="J142" s="21">
        <v>-0.15</v>
      </c>
      <c r="K142" s="22">
        <v>0</v>
      </c>
      <c r="L142" s="22">
        <v>-189663.65489999999</v>
      </c>
      <c r="M142" s="22">
        <f t="shared" si="4"/>
        <v>-388291.01634165045</v>
      </c>
      <c r="N142" s="49">
        <f t="shared" si="5"/>
        <v>41214</v>
      </c>
    </row>
    <row r="143" spans="1:14" x14ac:dyDescent="0.2">
      <c r="A143" s="25" t="s">
        <v>17</v>
      </c>
      <c r="B143" s="25" t="s">
        <v>189</v>
      </c>
      <c r="C143" s="25" t="s">
        <v>19</v>
      </c>
      <c r="D143" s="25" t="s">
        <v>20</v>
      </c>
      <c r="E143" s="2" t="s">
        <v>158</v>
      </c>
      <c r="F143" s="3">
        <v>961000</v>
      </c>
      <c r="G143" s="3">
        <v>466828.4498</v>
      </c>
      <c r="H143" s="4">
        <v>0.48577362097028803</v>
      </c>
      <c r="I143" s="21">
        <v>-0.56752941000000001</v>
      </c>
      <c r="J143" s="21">
        <v>-0.15</v>
      </c>
      <c r="K143" s="22">
        <v>0</v>
      </c>
      <c r="L143" s="22">
        <v>-194914.6085</v>
      </c>
      <c r="M143" s="22">
        <f t="shared" si="4"/>
        <v>-401245.76569364971</v>
      </c>
      <c r="N143" s="49">
        <f t="shared" si="5"/>
        <v>41244</v>
      </c>
    </row>
    <row r="144" spans="1:14" x14ac:dyDescent="0.2">
      <c r="A144" s="1" t="s">
        <v>17</v>
      </c>
      <c r="B144" s="1" t="s">
        <v>189</v>
      </c>
      <c r="C144" s="1" t="s">
        <v>19</v>
      </c>
      <c r="D144" s="1" t="s">
        <v>20</v>
      </c>
      <c r="E144" s="2" t="s">
        <v>159</v>
      </c>
      <c r="F144" s="3">
        <v>961000</v>
      </c>
      <c r="G144" s="3">
        <v>464175.91480000003</v>
      </c>
      <c r="H144" s="4">
        <v>0.48301343893028803</v>
      </c>
      <c r="I144" s="21">
        <v>-0.56754216999999996</v>
      </c>
      <c r="J144" s="21">
        <v>-0.15</v>
      </c>
      <c r="K144" s="22">
        <v>0</v>
      </c>
      <c r="L144" s="22">
        <v>-193813.02040000001</v>
      </c>
      <c r="M144" s="22">
        <f t="shared" si="4"/>
        <v>-401258.02882261522</v>
      </c>
      <c r="N144" s="49">
        <f t="shared" si="5"/>
        <v>41275</v>
      </c>
    </row>
    <row r="145" spans="1:14" x14ac:dyDescent="0.2">
      <c r="A145" s="1" t="s">
        <v>17</v>
      </c>
      <c r="B145" s="1" t="s">
        <v>189</v>
      </c>
      <c r="C145" s="1" t="s">
        <v>19</v>
      </c>
      <c r="D145" s="1" t="s">
        <v>20</v>
      </c>
      <c r="E145" s="2" t="s">
        <v>160</v>
      </c>
      <c r="F145" s="3">
        <v>868000</v>
      </c>
      <c r="G145" s="3">
        <v>416871.38500000001</v>
      </c>
      <c r="H145" s="4">
        <v>0.48026657262315997</v>
      </c>
      <c r="I145" s="21">
        <v>-0.56755509999999998</v>
      </c>
      <c r="J145" s="21">
        <v>-0.15</v>
      </c>
      <c r="K145" s="22">
        <v>0</v>
      </c>
      <c r="L145" s="22">
        <v>-174066.77299999999</v>
      </c>
      <c r="M145" s="22">
        <f t="shared" si="4"/>
        <v>-362437.82707854843</v>
      </c>
      <c r="N145" s="49">
        <f t="shared" si="5"/>
        <v>41306</v>
      </c>
    </row>
    <row r="146" spans="1:14" x14ac:dyDescent="0.2">
      <c r="A146" s="1" t="s">
        <v>17</v>
      </c>
      <c r="B146" s="1" t="s">
        <v>189</v>
      </c>
      <c r="C146" s="1" t="s">
        <v>19</v>
      </c>
      <c r="D146" s="1" t="s">
        <v>20</v>
      </c>
      <c r="E146" s="2" t="s">
        <v>161</v>
      </c>
      <c r="F146" s="3">
        <v>961000</v>
      </c>
      <c r="G146" s="3">
        <v>459162.85619999998</v>
      </c>
      <c r="H146" s="4">
        <v>0.47779693676117102</v>
      </c>
      <c r="I146" s="21">
        <v>-0.56756691999999997</v>
      </c>
      <c r="J146" s="21">
        <v>-0.15</v>
      </c>
      <c r="K146" s="22">
        <v>0</v>
      </c>
      <c r="L146" s="22">
        <v>-191731.21909999999</v>
      </c>
      <c r="M146" s="22">
        <f t="shared" si="4"/>
        <v>-401281.80896194762</v>
      </c>
      <c r="N146" s="49">
        <f t="shared" si="5"/>
        <v>41334</v>
      </c>
    </row>
    <row r="147" spans="1:14" x14ac:dyDescent="0.2">
      <c r="A147" s="1" t="s">
        <v>17</v>
      </c>
      <c r="B147" s="1" t="s">
        <v>189</v>
      </c>
      <c r="C147" s="1" t="s">
        <v>19</v>
      </c>
      <c r="D147" s="1" t="s">
        <v>20</v>
      </c>
      <c r="E147" s="2" t="s">
        <v>162</v>
      </c>
      <c r="F147" s="3">
        <v>930000</v>
      </c>
      <c r="G147" s="3">
        <v>441820.00939999998</v>
      </c>
      <c r="H147" s="4">
        <v>0.47507527891135898</v>
      </c>
      <c r="I147" s="21">
        <v>-0.66758015999999998</v>
      </c>
      <c r="J147" s="21">
        <v>-0.15</v>
      </c>
      <c r="K147" s="22">
        <v>0</v>
      </c>
      <c r="L147" s="22">
        <v>-228677.27179999999</v>
      </c>
      <c r="M147" s="22">
        <f t="shared" si="4"/>
        <v>-481349.55016816885</v>
      </c>
      <c r="N147" s="49">
        <f t="shared" si="5"/>
        <v>41365</v>
      </c>
    </row>
    <row r="148" spans="1:14" x14ac:dyDescent="0.2">
      <c r="A148" s="1" t="s">
        <v>17</v>
      </c>
      <c r="B148" s="1" t="s">
        <v>189</v>
      </c>
      <c r="C148" s="1" t="s">
        <v>19</v>
      </c>
      <c r="D148" s="1" t="s">
        <v>20</v>
      </c>
      <c r="E148" s="2" t="s">
        <v>163</v>
      </c>
      <c r="F148" s="3">
        <v>961000</v>
      </c>
      <c r="G148" s="3">
        <v>454028.25650000002</v>
      </c>
      <c r="H148" s="4">
        <v>0.47245396100570997</v>
      </c>
      <c r="I148" s="21">
        <v>-0.66759312999999998</v>
      </c>
      <c r="J148" s="21">
        <v>-0.15</v>
      </c>
      <c r="K148" s="22">
        <v>0</v>
      </c>
      <c r="L148" s="22">
        <v>-235001.9086</v>
      </c>
      <c r="M148" s="22">
        <f t="shared" si="4"/>
        <v>-497407.00257809844</v>
      </c>
      <c r="N148" s="49">
        <f t="shared" si="5"/>
        <v>41395</v>
      </c>
    </row>
    <row r="149" spans="1:14" x14ac:dyDescent="0.2">
      <c r="A149" s="1" t="s">
        <v>17</v>
      </c>
      <c r="B149" s="1" t="s">
        <v>189</v>
      </c>
      <c r="C149" s="1" t="s">
        <v>19</v>
      </c>
      <c r="D149" s="1" t="s">
        <v>20</v>
      </c>
      <c r="E149" s="2" t="s">
        <v>164</v>
      </c>
      <c r="F149" s="3">
        <v>930000</v>
      </c>
      <c r="G149" s="3">
        <v>436875.10869999998</v>
      </c>
      <c r="H149" s="4">
        <v>0.46975818137664993</v>
      </c>
      <c r="I149" s="21">
        <v>-0.6676067</v>
      </c>
      <c r="J149" s="21">
        <v>-0.15</v>
      </c>
      <c r="K149" s="22">
        <v>0</v>
      </c>
      <c r="L149" s="22">
        <v>-226129.48490000001</v>
      </c>
      <c r="M149" s="22">
        <f t="shared" si="4"/>
        <v>-481374.23437164247</v>
      </c>
      <c r="N149" s="49">
        <f t="shared" si="5"/>
        <v>41426</v>
      </c>
    </row>
    <row r="150" spans="1:14" x14ac:dyDescent="0.2">
      <c r="A150" s="1" t="s">
        <v>17</v>
      </c>
      <c r="B150" s="1" t="s">
        <v>189</v>
      </c>
      <c r="C150" s="1" t="s">
        <v>19</v>
      </c>
      <c r="D150" s="1" t="s">
        <v>20</v>
      </c>
      <c r="E150" s="2" t="s">
        <v>165</v>
      </c>
      <c r="F150" s="3">
        <v>961000</v>
      </c>
      <c r="G150" s="3">
        <v>448942.50540000002</v>
      </c>
      <c r="H150" s="4">
        <v>0.46716181624153602</v>
      </c>
      <c r="I150" s="21">
        <v>-0.66761999000000005</v>
      </c>
      <c r="J150" s="21">
        <v>-0.15</v>
      </c>
      <c r="K150" s="22">
        <v>0</v>
      </c>
      <c r="L150" s="22">
        <v>-232381.61629999999</v>
      </c>
      <c r="M150" s="22">
        <f t="shared" si="4"/>
        <v>-497432.81283043057</v>
      </c>
      <c r="N150" s="49">
        <f t="shared" si="5"/>
        <v>41456</v>
      </c>
    </row>
    <row r="151" spans="1:14" x14ac:dyDescent="0.2">
      <c r="A151" s="1" t="s">
        <v>17</v>
      </c>
      <c r="B151" s="1" t="s">
        <v>189</v>
      </c>
      <c r="C151" s="1" t="s">
        <v>19</v>
      </c>
      <c r="D151" s="1" t="s">
        <v>20</v>
      </c>
      <c r="E151" s="2" t="s">
        <v>166</v>
      </c>
      <c r="F151" s="3">
        <v>961000</v>
      </c>
      <c r="G151" s="3">
        <v>446376.5502</v>
      </c>
      <c r="H151" s="4">
        <v>0.464491727607942</v>
      </c>
      <c r="I151" s="21">
        <v>-0.66763389000000006</v>
      </c>
      <c r="J151" s="21">
        <v>-0.15</v>
      </c>
      <c r="K151" s="22">
        <v>0</v>
      </c>
      <c r="L151" s="22">
        <v>-231059.62890000001</v>
      </c>
      <c r="M151" s="22">
        <f t="shared" si="4"/>
        <v>-497446.1657044359</v>
      </c>
      <c r="N151" s="49">
        <f t="shared" si="5"/>
        <v>41487</v>
      </c>
    </row>
    <row r="152" spans="1:14" x14ac:dyDescent="0.2">
      <c r="A152" s="1" t="s">
        <v>17</v>
      </c>
      <c r="B152" s="1" t="s">
        <v>189</v>
      </c>
      <c r="C152" s="1" t="s">
        <v>19</v>
      </c>
      <c r="D152" s="1" t="s">
        <v>20</v>
      </c>
      <c r="E152" s="2" t="s">
        <v>167</v>
      </c>
      <c r="F152" s="3">
        <v>930000</v>
      </c>
      <c r="G152" s="3">
        <v>429506.19990000001</v>
      </c>
      <c r="H152" s="4">
        <v>0.46183462350476101</v>
      </c>
      <c r="I152" s="21">
        <v>-0.66764794999999999</v>
      </c>
      <c r="J152" s="21">
        <v>-0.15</v>
      </c>
      <c r="K152" s="22">
        <v>0</v>
      </c>
      <c r="L152" s="22">
        <v>-222333.00279999999</v>
      </c>
      <c r="M152" s="22">
        <f t="shared" si="4"/>
        <v>-481412.59118418605</v>
      </c>
      <c r="N152" s="49">
        <f t="shared" si="5"/>
        <v>41518</v>
      </c>
    </row>
    <row r="153" spans="1:14" x14ac:dyDescent="0.2">
      <c r="A153" s="1" t="s">
        <v>17</v>
      </c>
      <c r="B153" s="1" t="s">
        <v>189</v>
      </c>
      <c r="C153" s="1" t="s">
        <v>19</v>
      </c>
      <c r="D153" s="1" t="s">
        <v>20</v>
      </c>
      <c r="E153" s="2" t="s">
        <v>168</v>
      </c>
      <c r="F153" s="3">
        <v>961000</v>
      </c>
      <c r="G153" s="3">
        <v>441363.80369999999</v>
      </c>
      <c r="H153" s="4">
        <v>0.459275550126228</v>
      </c>
      <c r="I153" s="21">
        <v>-0.66766170999999996</v>
      </c>
      <c r="J153" s="21">
        <v>-0.15</v>
      </c>
      <c r="K153" s="22">
        <v>0</v>
      </c>
      <c r="L153" s="22">
        <v>-228477.14199999999</v>
      </c>
      <c r="M153" s="22">
        <f t="shared" si="4"/>
        <v>-497472.90474575659</v>
      </c>
      <c r="N153" s="49">
        <f t="shared" si="5"/>
        <v>41548</v>
      </c>
    </row>
    <row r="154" spans="1:14" x14ac:dyDescent="0.2">
      <c r="A154" s="1" t="s">
        <v>17</v>
      </c>
      <c r="B154" s="1" t="s">
        <v>189</v>
      </c>
      <c r="C154" s="1" t="s">
        <v>19</v>
      </c>
      <c r="D154" s="1" t="s">
        <v>20</v>
      </c>
      <c r="E154" s="2" t="s">
        <v>169</v>
      </c>
      <c r="F154" s="3">
        <v>930000</v>
      </c>
      <c r="G154" s="3">
        <v>424678.78590000002</v>
      </c>
      <c r="H154" s="4">
        <v>0.45664385583744999</v>
      </c>
      <c r="I154" s="21">
        <v>-0.60767610000000005</v>
      </c>
      <c r="J154" s="21">
        <v>-0.15</v>
      </c>
      <c r="K154" s="22">
        <v>0</v>
      </c>
      <c r="L154" s="22">
        <v>-194365.32930000001</v>
      </c>
      <c r="M154" s="22">
        <f t="shared" si="4"/>
        <v>-425638.77037948713</v>
      </c>
      <c r="N154" s="49">
        <f t="shared" si="5"/>
        <v>41579</v>
      </c>
    </row>
    <row r="155" spans="1:14" x14ac:dyDescent="0.2">
      <c r="A155" s="1" t="s">
        <v>17</v>
      </c>
      <c r="B155" s="1" t="s">
        <v>189</v>
      </c>
      <c r="C155" s="1" t="s">
        <v>19</v>
      </c>
      <c r="D155" s="1" t="s">
        <v>20</v>
      </c>
      <c r="E155" s="2" t="s">
        <v>170</v>
      </c>
      <c r="F155" s="3">
        <v>961000</v>
      </c>
      <c r="G155" s="3">
        <v>436399.02069999999</v>
      </c>
      <c r="H155" s="4">
        <v>0.454109282700426</v>
      </c>
      <c r="I155" s="21">
        <v>-0.60769017999999997</v>
      </c>
      <c r="J155" s="21">
        <v>-0.15</v>
      </c>
      <c r="K155" s="22">
        <v>0</v>
      </c>
      <c r="L155" s="22">
        <v>-199735.54449999999</v>
      </c>
      <c r="M155" s="22">
        <f t="shared" si="4"/>
        <v>-439840.2589619924</v>
      </c>
      <c r="N155" s="49">
        <f t="shared" si="5"/>
        <v>41609</v>
      </c>
    </row>
    <row r="156" spans="1:14" x14ac:dyDescent="0.2">
      <c r="A156" s="1" t="s">
        <v>17</v>
      </c>
      <c r="B156" s="1" t="s">
        <v>189</v>
      </c>
      <c r="C156" s="1" t="s">
        <v>19</v>
      </c>
      <c r="D156" s="1" t="s">
        <v>20</v>
      </c>
      <c r="E156" s="2" t="s">
        <v>171</v>
      </c>
      <c r="F156" s="3">
        <v>961000</v>
      </c>
      <c r="G156" s="3">
        <v>433894.20289999997</v>
      </c>
      <c r="H156" s="4">
        <v>0.45150281259135105</v>
      </c>
      <c r="I156" s="21">
        <v>-0.60770489000000005</v>
      </c>
      <c r="J156" s="21">
        <v>-0.15</v>
      </c>
      <c r="K156" s="22">
        <v>0</v>
      </c>
      <c r="L156" s="22">
        <v>-198595.4969</v>
      </c>
      <c r="M156" s="22">
        <f t="shared" si="4"/>
        <v>-439854.39594536042</v>
      </c>
      <c r="N156" s="49">
        <f t="shared" si="5"/>
        <v>41640</v>
      </c>
    </row>
    <row r="157" spans="1:14" x14ac:dyDescent="0.2">
      <c r="A157" s="1" t="s">
        <v>17</v>
      </c>
      <c r="B157" s="1" t="s">
        <v>189</v>
      </c>
      <c r="C157" s="1" t="s">
        <v>19</v>
      </c>
      <c r="D157" s="1" t="s">
        <v>20</v>
      </c>
      <c r="E157" s="2" t="s">
        <v>172</v>
      </c>
      <c r="F157" s="3">
        <v>868000</v>
      </c>
      <c r="G157" s="3">
        <v>389653.09049999999</v>
      </c>
      <c r="H157" s="4">
        <v>0.44890909039376103</v>
      </c>
      <c r="I157" s="21">
        <v>-0.60771976000000005</v>
      </c>
      <c r="J157" s="21">
        <v>-0.15</v>
      </c>
      <c r="K157" s="22">
        <v>0</v>
      </c>
      <c r="L157" s="22">
        <v>-178351.91990000001</v>
      </c>
      <c r="M157" s="22">
        <f t="shared" si="4"/>
        <v>-397300.75357475708</v>
      </c>
      <c r="N157" s="49">
        <f t="shared" si="5"/>
        <v>41671</v>
      </c>
    </row>
    <row r="158" spans="1:14" x14ac:dyDescent="0.2">
      <c r="A158" s="1" t="s">
        <v>17</v>
      </c>
      <c r="B158" s="1" t="s">
        <v>189</v>
      </c>
      <c r="C158" s="1" t="s">
        <v>19</v>
      </c>
      <c r="D158" s="1" t="s">
        <v>20</v>
      </c>
      <c r="E158" s="2" t="s">
        <v>173</v>
      </c>
      <c r="F158" s="3">
        <v>961000</v>
      </c>
      <c r="G158" s="3">
        <v>429160.77669999999</v>
      </c>
      <c r="H158" s="4">
        <v>0.44657729100170801</v>
      </c>
      <c r="I158" s="21">
        <v>-0.60773334000000001</v>
      </c>
      <c r="J158" s="21">
        <v>-0.15</v>
      </c>
      <c r="K158" s="22">
        <v>0</v>
      </c>
      <c r="L158" s="22">
        <v>-196441.19570000001</v>
      </c>
      <c r="M158" s="22">
        <f t="shared" si="4"/>
        <v>-439881.73975297075</v>
      </c>
      <c r="N158" s="49">
        <f t="shared" si="5"/>
        <v>41699</v>
      </c>
    </row>
    <row r="159" spans="1:14" x14ac:dyDescent="0.2">
      <c r="A159" s="1" t="s">
        <v>17</v>
      </c>
      <c r="B159" s="1" t="s">
        <v>189</v>
      </c>
      <c r="C159" s="1" t="s">
        <v>19</v>
      </c>
      <c r="D159" s="1" t="s">
        <v>20</v>
      </c>
      <c r="E159" s="2" t="s">
        <v>174</v>
      </c>
      <c r="F159" s="3">
        <v>930000</v>
      </c>
      <c r="G159" s="3">
        <v>412927.16029999999</v>
      </c>
      <c r="H159" s="4">
        <v>0.44400769927350203</v>
      </c>
      <c r="I159" s="21">
        <v>-0.70774853000000004</v>
      </c>
      <c r="J159" s="21">
        <v>-0.15</v>
      </c>
      <c r="K159" s="22">
        <v>0</v>
      </c>
      <c r="L159" s="22">
        <v>-230309.5165</v>
      </c>
      <c r="M159" s="22">
        <f t="shared" si="4"/>
        <v>-518706.13252166338</v>
      </c>
      <c r="N159" s="49">
        <f t="shared" si="5"/>
        <v>41730</v>
      </c>
    </row>
    <row r="160" spans="1:14" x14ac:dyDescent="0.2">
      <c r="A160" s="1" t="s">
        <v>17</v>
      </c>
      <c r="B160" s="1" t="s">
        <v>189</v>
      </c>
      <c r="C160" s="1" t="s">
        <v>19</v>
      </c>
      <c r="D160" s="1" t="s">
        <v>20</v>
      </c>
      <c r="E160" s="2" t="s">
        <v>175</v>
      </c>
      <c r="F160" s="3">
        <v>961000</v>
      </c>
      <c r="G160" s="3">
        <v>424313.217</v>
      </c>
      <c r="H160" s="4">
        <v>0.44153300419494101</v>
      </c>
      <c r="I160" s="21">
        <v>-0.70776338999999999</v>
      </c>
      <c r="J160" s="21">
        <v>-0.15</v>
      </c>
      <c r="K160" s="22">
        <v>0</v>
      </c>
      <c r="L160" s="22">
        <v>-236666.37659999999</v>
      </c>
      <c r="M160" s="22">
        <f t="shared" si="4"/>
        <v>-536010.61381927761</v>
      </c>
      <c r="N160" s="49">
        <f t="shared" si="5"/>
        <v>41760</v>
      </c>
    </row>
    <row r="161" spans="1:14" x14ac:dyDescent="0.2">
      <c r="A161" s="1" t="s">
        <v>17</v>
      </c>
      <c r="B161" s="1" t="s">
        <v>189</v>
      </c>
      <c r="C161" s="1" t="s">
        <v>19</v>
      </c>
      <c r="D161" s="1" t="s">
        <v>20</v>
      </c>
      <c r="E161" s="2" t="s">
        <v>176</v>
      </c>
      <c r="F161" s="3">
        <v>930000</v>
      </c>
      <c r="G161" s="3">
        <v>408259.0073</v>
      </c>
      <c r="H161" s="4">
        <v>0.43898817992039602</v>
      </c>
      <c r="I161" s="21">
        <v>-0.70777889999999999</v>
      </c>
      <c r="J161" s="21">
        <v>-0.15</v>
      </c>
      <c r="K161" s="22">
        <v>0</v>
      </c>
      <c r="L161" s="22">
        <v>-227718.2598</v>
      </c>
      <c r="M161" s="22">
        <f t="shared" si="4"/>
        <v>-518734.37649572553</v>
      </c>
      <c r="N161" s="49">
        <f t="shared" si="5"/>
        <v>41791</v>
      </c>
    </row>
    <row r="162" spans="1:14" x14ac:dyDescent="0.2">
      <c r="A162" s="1" t="s">
        <v>17</v>
      </c>
      <c r="B162" s="1" t="s">
        <v>189</v>
      </c>
      <c r="C162" s="1" t="s">
        <v>19</v>
      </c>
      <c r="D162" s="1" t="s">
        <v>20</v>
      </c>
      <c r="E162" s="2" t="s">
        <v>177</v>
      </c>
      <c r="F162" s="3">
        <v>961000</v>
      </c>
      <c r="G162" s="3">
        <v>419512.40730000002</v>
      </c>
      <c r="H162" s="4">
        <v>0.43653736454259201</v>
      </c>
      <c r="I162" s="21">
        <v>-0.70779407000000005</v>
      </c>
      <c r="J162" s="21">
        <v>-0.15</v>
      </c>
      <c r="K162" s="22">
        <v>0</v>
      </c>
      <c r="L162" s="22">
        <v>-234001.53289999999</v>
      </c>
      <c r="M162" s="22">
        <f t="shared" si="4"/>
        <v>-536040.10081746161</v>
      </c>
      <c r="N162" s="49">
        <f t="shared" si="5"/>
        <v>41821</v>
      </c>
    </row>
    <row r="163" spans="1:14" x14ac:dyDescent="0.2">
      <c r="A163" s="1" t="s">
        <v>17</v>
      </c>
      <c r="B163" s="1" t="s">
        <v>189</v>
      </c>
      <c r="C163" s="1" t="s">
        <v>19</v>
      </c>
      <c r="D163" s="1" t="s">
        <v>20</v>
      </c>
      <c r="E163" s="2" t="s">
        <v>178</v>
      </c>
      <c r="F163" s="3">
        <v>961000</v>
      </c>
      <c r="G163" s="3">
        <v>417090.45649999997</v>
      </c>
      <c r="H163" s="4">
        <v>0.43401712436352996</v>
      </c>
      <c r="I163" s="21">
        <v>-0.70780991000000004</v>
      </c>
      <c r="J163" s="21">
        <v>-0.15</v>
      </c>
      <c r="K163" s="22">
        <v>0</v>
      </c>
      <c r="L163" s="22">
        <v>-232657.1887</v>
      </c>
      <c r="M163" s="22">
        <f t="shared" si="4"/>
        <v>-536055.32049267215</v>
      </c>
      <c r="N163" s="49">
        <f t="shared" si="5"/>
        <v>41852</v>
      </c>
    </row>
    <row r="164" spans="1:14" x14ac:dyDescent="0.2">
      <c r="A164" s="1" t="s">
        <v>17</v>
      </c>
      <c r="B164" s="1" t="s">
        <v>189</v>
      </c>
      <c r="C164" s="1" t="s">
        <v>19</v>
      </c>
      <c r="D164" s="1" t="s">
        <v>20</v>
      </c>
      <c r="E164" s="2" t="s">
        <v>179</v>
      </c>
      <c r="F164" s="3">
        <v>930000</v>
      </c>
      <c r="G164" s="3">
        <v>401303.65610000002</v>
      </c>
      <c r="H164" s="4">
        <v>0.431509307687165</v>
      </c>
      <c r="I164" s="21">
        <v>-0.70782591000000006</v>
      </c>
      <c r="J164" s="21">
        <v>-0.15</v>
      </c>
      <c r="K164" s="22">
        <v>0</v>
      </c>
      <c r="L164" s="22">
        <v>-223857.57670000001</v>
      </c>
      <c r="M164" s="22">
        <f t="shared" si="4"/>
        <v>-518778.09519300557</v>
      </c>
      <c r="N164" s="49">
        <f t="shared" si="5"/>
        <v>41883</v>
      </c>
    </row>
    <row r="165" spans="1:14" x14ac:dyDescent="0.2">
      <c r="A165" s="1" t="s">
        <v>17</v>
      </c>
      <c r="B165" s="1" t="s">
        <v>189</v>
      </c>
      <c r="C165" s="1" t="s">
        <v>19</v>
      </c>
      <c r="D165" s="1" t="s">
        <v>20</v>
      </c>
      <c r="E165" s="2" t="s">
        <v>180</v>
      </c>
      <c r="F165" s="3">
        <v>961000</v>
      </c>
      <c r="G165" s="3">
        <v>412359.5001</v>
      </c>
      <c r="H165" s="4">
        <v>0.42909417279460799</v>
      </c>
      <c r="I165" s="21">
        <v>-0.70784155000000004</v>
      </c>
      <c r="J165" s="21">
        <v>-0.15</v>
      </c>
      <c r="K165" s="22">
        <v>0</v>
      </c>
      <c r="L165" s="22">
        <v>-230031.26300000001</v>
      </c>
      <c r="M165" s="22">
        <f t="shared" si="4"/>
        <v>-536085.7303231376</v>
      </c>
      <c r="N165" s="49">
        <f t="shared" si="5"/>
        <v>41913</v>
      </c>
    </row>
    <row r="166" spans="1:14" x14ac:dyDescent="0.2">
      <c r="A166" s="1" t="s">
        <v>17</v>
      </c>
      <c r="B166" s="1" t="s">
        <v>189</v>
      </c>
      <c r="C166" s="1" t="s">
        <v>19</v>
      </c>
      <c r="D166" s="1" t="s">
        <v>20</v>
      </c>
      <c r="E166" s="2" t="s">
        <v>181</v>
      </c>
      <c r="F166" s="3">
        <v>930000</v>
      </c>
      <c r="G166" s="3">
        <v>396747.91840000002</v>
      </c>
      <c r="H166" s="4">
        <v>0.42661066494267902</v>
      </c>
      <c r="I166" s="21">
        <v>-0.64785788</v>
      </c>
      <c r="J166" s="21">
        <v>-0.15</v>
      </c>
      <c r="K166" s="22">
        <v>0</v>
      </c>
      <c r="L166" s="22">
        <v>-197524.076</v>
      </c>
      <c r="M166" s="22">
        <f t="shared" si="4"/>
        <v>-463007.82477282902</v>
      </c>
      <c r="N166" s="49">
        <f t="shared" si="5"/>
        <v>41944</v>
      </c>
    </row>
    <row r="167" spans="1:14" x14ac:dyDescent="0.2">
      <c r="A167" s="1" t="s">
        <v>17</v>
      </c>
      <c r="B167" s="1" t="s">
        <v>189</v>
      </c>
      <c r="C167" s="1" t="s">
        <v>19</v>
      </c>
      <c r="D167" s="1" t="s">
        <v>20</v>
      </c>
      <c r="E167" s="2" t="s">
        <v>182</v>
      </c>
      <c r="F167" s="3">
        <v>961000</v>
      </c>
      <c r="G167" s="3">
        <v>407674.42700000003</v>
      </c>
      <c r="H167" s="4">
        <v>0.42421896673306803</v>
      </c>
      <c r="I167" s="21">
        <v>-0.64787382999999998</v>
      </c>
      <c r="J167" s="21">
        <v>-0.15</v>
      </c>
      <c r="K167" s="22">
        <v>0</v>
      </c>
      <c r="L167" s="22">
        <v>-202970.42869999999</v>
      </c>
      <c r="M167" s="22">
        <f t="shared" si="4"/>
        <v>-478456.7513873452</v>
      </c>
      <c r="N167" s="49">
        <f t="shared" si="5"/>
        <v>41974</v>
      </c>
    </row>
    <row r="168" spans="1:14" x14ac:dyDescent="0.2">
      <c r="A168" s="1" t="s">
        <v>192</v>
      </c>
      <c r="B168" s="1" t="s">
        <v>193</v>
      </c>
      <c r="C168" s="1" t="s">
        <v>19</v>
      </c>
      <c r="D168" s="1" t="s">
        <v>20</v>
      </c>
      <c r="E168" s="2" t="s">
        <v>184</v>
      </c>
      <c r="F168" s="3">
        <v>-961000</v>
      </c>
      <c r="G168" s="3">
        <v>-960786.5037</v>
      </c>
      <c r="H168" s="4">
        <v>0.99977783948788901</v>
      </c>
      <c r="I168" s="21">
        <v>-0.37461865</v>
      </c>
      <c r="J168" s="21">
        <v>-0.6</v>
      </c>
      <c r="K168" s="22">
        <v>0</v>
      </c>
      <c r="L168" s="22">
        <v>-216543.35690000001</v>
      </c>
      <c r="M168" s="22">
        <f t="shared" si="4"/>
        <v>-216591.4749729989</v>
      </c>
      <c r="N168" s="49">
        <f t="shared" si="5"/>
        <v>37073</v>
      </c>
    </row>
    <row r="169" spans="1:14" x14ac:dyDescent="0.2">
      <c r="A169" s="1" t="s">
        <v>192</v>
      </c>
      <c r="B169" s="1" t="s">
        <v>193</v>
      </c>
      <c r="C169" s="1" t="s">
        <v>19</v>
      </c>
      <c r="D169" s="1" t="s">
        <v>20</v>
      </c>
      <c r="E169" s="2" t="s">
        <v>21</v>
      </c>
      <c r="F169" s="3">
        <v>-961000</v>
      </c>
      <c r="G169" s="3">
        <v>-957591.06050000002</v>
      </c>
      <c r="H169" s="4">
        <v>0.99645271649107503</v>
      </c>
      <c r="I169" s="21">
        <v>-0.64500000000000002</v>
      </c>
      <c r="J169" s="21">
        <v>-0.6</v>
      </c>
      <c r="K169" s="22">
        <v>0</v>
      </c>
      <c r="L169" s="22">
        <v>43091.597699999998</v>
      </c>
      <c r="M169" s="22">
        <f t="shared" si="4"/>
        <v>43244.999975255683</v>
      </c>
      <c r="N169" s="49">
        <f t="shared" si="5"/>
        <v>37104</v>
      </c>
    </row>
    <row r="170" spans="1:14" x14ac:dyDescent="0.2">
      <c r="A170" s="1" t="s">
        <v>192</v>
      </c>
      <c r="B170" s="1" t="s">
        <v>193</v>
      </c>
      <c r="C170" s="1" t="s">
        <v>19</v>
      </c>
      <c r="D170" s="1" t="s">
        <v>20</v>
      </c>
      <c r="E170" s="2" t="s">
        <v>22</v>
      </c>
      <c r="F170" s="3">
        <v>-930000</v>
      </c>
      <c r="G170" s="3">
        <v>-923667.27930000005</v>
      </c>
      <c r="H170" s="4">
        <v>0.99319062288660098</v>
      </c>
      <c r="I170" s="21">
        <v>-0.63500000000000001</v>
      </c>
      <c r="J170" s="21">
        <v>-0.6</v>
      </c>
      <c r="K170" s="22">
        <v>0</v>
      </c>
      <c r="L170" s="22">
        <v>32328.354800000001</v>
      </c>
      <c r="M170" s="22">
        <f t="shared" si="4"/>
        <v>32550.000025212823</v>
      </c>
      <c r="N170" s="49">
        <f t="shared" si="5"/>
        <v>37135</v>
      </c>
    </row>
    <row r="171" spans="1:14" x14ac:dyDescent="0.2">
      <c r="A171" s="1" t="s">
        <v>192</v>
      </c>
      <c r="B171" s="1" t="s">
        <v>193</v>
      </c>
      <c r="C171" s="1" t="s">
        <v>19</v>
      </c>
      <c r="D171" s="1" t="s">
        <v>20</v>
      </c>
      <c r="E171" s="2" t="s">
        <v>23</v>
      </c>
      <c r="F171" s="3">
        <v>-961000</v>
      </c>
      <c r="G171" s="3">
        <v>-951447.33420000004</v>
      </c>
      <c r="H171" s="4">
        <v>0.99005966100389298</v>
      </c>
      <c r="I171" s="21">
        <v>-0.61</v>
      </c>
      <c r="J171" s="21">
        <v>-0.6</v>
      </c>
      <c r="K171" s="22">
        <v>0</v>
      </c>
      <c r="L171" s="22">
        <v>9514.4732999999997</v>
      </c>
      <c r="M171" s="22">
        <f t="shared" si="4"/>
        <v>9609.9999573284185</v>
      </c>
      <c r="N171" s="49">
        <f t="shared" si="5"/>
        <v>37165</v>
      </c>
    </row>
    <row r="172" spans="1:14" x14ac:dyDescent="0.2">
      <c r="A172" s="1" t="s">
        <v>192</v>
      </c>
      <c r="B172" s="1" t="s">
        <v>193</v>
      </c>
      <c r="C172" s="1" t="s">
        <v>19</v>
      </c>
      <c r="D172" s="1" t="s">
        <v>20</v>
      </c>
      <c r="E172" s="2" t="s">
        <v>24</v>
      </c>
      <c r="F172" s="3">
        <v>-930000</v>
      </c>
      <c r="G172" s="3">
        <v>-917747.35699999996</v>
      </c>
      <c r="H172" s="4">
        <v>0.98682511502748205</v>
      </c>
      <c r="I172" s="21">
        <v>-0.39736115</v>
      </c>
      <c r="J172" s="21">
        <v>-0.6</v>
      </c>
      <c r="K172" s="22">
        <v>0</v>
      </c>
      <c r="L172" s="22">
        <v>-185971.26680000001</v>
      </c>
      <c r="M172" s="22">
        <f t="shared" si="4"/>
        <v>-188454.12826245397</v>
      </c>
      <c r="N172" s="49">
        <f t="shared" si="5"/>
        <v>37196</v>
      </c>
    </row>
    <row r="173" spans="1:14" x14ac:dyDescent="0.2">
      <c r="A173" s="1" t="s">
        <v>192</v>
      </c>
      <c r="B173" s="1" t="s">
        <v>193</v>
      </c>
      <c r="C173" s="1" t="s">
        <v>19</v>
      </c>
      <c r="D173" s="1" t="s">
        <v>20</v>
      </c>
      <c r="E173" s="2" t="s">
        <v>25</v>
      </c>
      <c r="F173" s="3">
        <v>-961000</v>
      </c>
      <c r="G173" s="3">
        <v>-945348.60270000005</v>
      </c>
      <c r="H173" s="4">
        <v>0.98371342630051306</v>
      </c>
      <c r="I173" s="21">
        <v>-0.3974124</v>
      </c>
      <c r="J173" s="21">
        <v>-0.6</v>
      </c>
      <c r="K173" s="22">
        <v>0</v>
      </c>
      <c r="L173" s="22">
        <v>-191515.90359999999</v>
      </c>
      <c r="M173" s="22">
        <f t="shared" si="4"/>
        <v>-194686.68260454759</v>
      </c>
      <c r="N173" s="49">
        <f t="shared" si="5"/>
        <v>37226</v>
      </c>
    </row>
    <row r="174" spans="1:14" x14ac:dyDescent="0.2">
      <c r="A174" s="1" t="s">
        <v>192</v>
      </c>
      <c r="B174" s="1" t="s">
        <v>193</v>
      </c>
      <c r="C174" s="1" t="s">
        <v>19</v>
      </c>
      <c r="D174" s="1" t="s">
        <v>20</v>
      </c>
      <c r="E174" s="2" t="s">
        <v>26</v>
      </c>
      <c r="F174" s="3">
        <v>-961000</v>
      </c>
      <c r="G174" s="3">
        <v>-942181.63100000005</v>
      </c>
      <c r="H174" s="4">
        <v>0.98041793023641399</v>
      </c>
      <c r="I174" s="21">
        <v>-0.39745969000000003</v>
      </c>
      <c r="J174" s="21">
        <v>-0.6</v>
      </c>
      <c r="K174" s="22">
        <v>0</v>
      </c>
      <c r="L174" s="22">
        <v>-190829.76060000001</v>
      </c>
      <c r="M174" s="22">
        <f t="shared" si="4"/>
        <v>-194641.23891939034</v>
      </c>
      <c r="N174" s="49">
        <f t="shared" si="5"/>
        <v>37257</v>
      </c>
    </row>
    <row r="175" spans="1:14" x14ac:dyDescent="0.2">
      <c r="A175" s="1" t="s">
        <v>192</v>
      </c>
      <c r="B175" s="1" t="s">
        <v>193</v>
      </c>
      <c r="C175" s="1" t="s">
        <v>19</v>
      </c>
      <c r="D175" s="1" t="s">
        <v>20</v>
      </c>
      <c r="E175" s="2" t="s">
        <v>27</v>
      </c>
      <c r="F175" s="3">
        <v>-868000</v>
      </c>
      <c r="G175" s="3">
        <v>-847991.55740000005</v>
      </c>
      <c r="H175" s="4">
        <v>0.97694879889909902</v>
      </c>
      <c r="I175" s="21">
        <v>-0.39749434</v>
      </c>
      <c r="J175" s="21">
        <v>-0.6</v>
      </c>
      <c r="K175" s="22">
        <v>0</v>
      </c>
      <c r="L175" s="22">
        <v>-171723.08910000001</v>
      </c>
      <c r="M175" s="22">
        <f t="shared" si="4"/>
        <v>-175774.91194370759</v>
      </c>
      <c r="N175" s="49">
        <f t="shared" si="5"/>
        <v>37288</v>
      </c>
    </row>
    <row r="176" spans="1:14" x14ac:dyDescent="0.2">
      <c r="A176" s="1" t="s">
        <v>192</v>
      </c>
      <c r="B176" s="1" t="s">
        <v>193</v>
      </c>
      <c r="C176" s="1" t="s">
        <v>19</v>
      </c>
      <c r="D176" s="1" t="s">
        <v>20</v>
      </c>
      <c r="E176" s="2" t="s">
        <v>28</v>
      </c>
      <c r="F176" s="3">
        <v>-961000</v>
      </c>
      <c r="G176" s="3">
        <v>-935789.6361</v>
      </c>
      <c r="H176" s="4">
        <v>0.97376653085254106</v>
      </c>
      <c r="I176" s="21">
        <v>-0.39752125999999999</v>
      </c>
      <c r="J176" s="21">
        <v>-0.6</v>
      </c>
      <c r="K176" s="22">
        <v>0</v>
      </c>
      <c r="L176" s="22">
        <v>-189477.50930000001</v>
      </c>
      <c r="M176" s="22">
        <f t="shared" si="4"/>
        <v>-194582.07208468215</v>
      </c>
      <c r="N176" s="49">
        <f t="shared" si="5"/>
        <v>37316</v>
      </c>
    </row>
    <row r="177" spans="1:14" x14ac:dyDescent="0.2">
      <c r="A177" s="1" t="s">
        <v>192</v>
      </c>
      <c r="B177" s="1" t="s">
        <v>193</v>
      </c>
      <c r="C177" s="1" t="s">
        <v>19</v>
      </c>
      <c r="D177" s="1" t="s">
        <v>20</v>
      </c>
      <c r="E177" s="2" t="s">
        <v>29</v>
      </c>
      <c r="F177" s="3">
        <v>-930000</v>
      </c>
      <c r="G177" s="3">
        <v>-902258.11800000002</v>
      </c>
      <c r="H177" s="4">
        <v>0.97017001940067304</v>
      </c>
      <c r="I177" s="21">
        <v>-0.42754786</v>
      </c>
      <c r="J177" s="21">
        <v>-0.6</v>
      </c>
      <c r="K177" s="22">
        <v>0</v>
      </c>
      <c r="L177" s="22">
        <v>-155596.34710000001</v>
      </c>
      <c r="M177" s="22">
        <f t="shared" si="4"/>
        <v>-160380.49412835945</v>
      </c>
      <c r="N177" s="49">
        <f t="shared" si="5"/>
        <v>37347</v>
      </c>
    </row>
    <row r="178" spans="1:14" x14ac:dyDescent="0.2">
      <c r="A178" s="1" t="s">
        <v>192</v>
      </c>
      <c r="B178" s="1" t="s">
        <v>193</v>
      </c>
      <c r="C178" s="1" t="s">
        <v>19</v>
      </c>
      <c r="D178" s="1" t="s">
        <v>20</v>
      </c>
      <c r="E178" s="2" t="s">
        <v>30</v>
      </c>
      <c r="F178" s="3">
        <v>-961000</v>
      </c>
      <c r="G178" s="3">
        <v>-928916.9388</v>
      </c>
      <c r="H178" s="4">
        <v>0.96661492069505905</v>
      </c>
      <c r="I178" s="21">
        <v>-0.42757210000000001</v>
      </c>
      <c r="J178" s="21">
        <v>-0.6</v>
      </c>
      <c r="K178" s="22">
        <v>0</v>
      </c>
      <c r="L178" s="22">
        <v>-160171.19769999999</v>
      </c>
      <c r="M178" s="22">
        <f t="shared" si="4"/>
        <v>-165703.21259351808</v>
      </c>
      <c r="N178" s="49">
        <f t="shared" si="5"/>
        <v>37377</v>
      </c>
    </row>
    <row r="179" spans="1:14" x14ac:dyDescent="0.2">
      <c r="A179" s="1" t="s">
        <v>192</v>
      </c>
      <c r="B179" s="1" t="s">
        <v>193</v>
      </c>
      <c r="C179" s="1" t="s">
        <v>19</v>
      </c>
      <c r="D179" s="1" t="s">
        <v>20</v>
      </c>
      <c r="E179" s="2" t="s">
        <v>31</v>
      </c>
      <c r="F179" s="3">
        <v>-930000</v>
      </c>
      <c r="G179" s="3">
        <v>-895478.25459999999</v>
      </c>
      <c r="H179" s="4">
        <v>0.96287984370398505</v>
      </c>
      <c r="I179" s="21">
        <v>-0.42759312999999999</v>
      </c>
      <c r="J179" s="21">
        <v>-0.6</v>
      </c>
      <c r="K179" s="22">
        <v>0</v>
      </c>
      <c r="L179" s="22">
        <v>-154386.60329999999</v>
      </c>
      <c r="M179" s="22">
        <f t="shared" si="4"/>
        <v>-160338.389373807</v>
      </c>
      <c r="N179" s="49">
        <f t="shared" si="5"/>
        <v>37408</v>
      </c>
    </row>
    <row r="180" spans="1:14" x14ac:dyDescent="0.2">
      <c r="A180" s="1" t="s">
        <v>192</v>
      </c>
      <c r="B180" s="1" t="s">
        <v>193</v>
      </c>
      <c r="C180" s="1" t="s">
        <v>19</v>
      </c>
      <c r="D180" s="1" t="s">
        <v>20</v>
      </c>
      <c r="E180" s="2" t="s">
        <v>32</v>
      </c>
      <c r="F180" s="3">
        <v>-961000</v>
      </c>
      <c r="G180" s="3">
        <v>-921769.07510000002</v>
      </c>
      <c r="H180" s="4">
        <v>0.95917697725691398</v>
      </c>
      <c r="I180" s="21">
        <v>-0.42761278000000003</v>
      </c>
      <c r="J180" s="21">
        <v>-0.6</v>
      </c>
      <c r="K180" s="22">
        <v>0</v>
      </c>
      <c r="L180" s="22">
        <v>-158901.20379999999</v>
      </c>
      <c r="M180" s="22">
        <f t="shared" si="4"/>
        <v>-165664.11368049189</v>
      </c>
      <c r="N180" s="49">
        <f t="shared" si="5"/>
        <v>37438</v>
      </c>
    </row>
    <row r="181" spans="1:14" x14ac:dyDescent="0.2">
      <c r="A181" s="1" t="s">
        <v>192</v>
      </c>
      <c r="B181" s="1" t="s">
        <v>193</v>
      </c>
      <c r="C181" s="1" t="s">
        <v>19</v>
      </c>
      <c r="D181" s="1" t="s">
        <v>20</v>
      </c>
      <c r="E181" s="2" t="s">
        <v>33</v>
      </c>
      <c r="F181" s="3">
        <v>-961000</v>
      </c>
      <c r="G181" s="3">
        <v>-917979.80020000006</v>
      </c>
      <c r="H181" s="4">
        <v>0.9552339231540421</v>
      </c>
      <c r="I181" s="21">
        <v>-0.42763257999999998</v>
      </c>
      <c r="J181" s="21">
        <v>-0.6</v>
      </c>
      <c r="K181" s="22">
        <v>0</v>
      </c>
      <c r="L181" s="22">
        <v>-158229.8076</v>
      </c>
      <c r="M181" s="22">
        <f t="shared" si="4"/>
        <v>-165645.0883544299</v>
      </c>
      <c r="N181" s="49">
        <f t="shared" si="5"/>
        <v>37469</v>
      </c>
    </row>
    <row r="182" spans="1:14" x14ac:dyDescent="0.2">
      <c r="A182" s="1" t="s">
        <v>192</v>
      </c>
      <c r="B182" s="1" t="s">
        <v>193</v>
      </c>
      <c r="C182" s="1" t="s">
        <v>19</v>
      </c>
      <c r="D182" s="1" t="s">
        <v>20</v>
      </c>
      <c r="E182" s="2" t="s">
        <v>34</v>
      </c>
      <c r="F182" s="3">
        <v>-930000</v>
      </c>
      <c r="G182" s="3">
        <v>-884633.22809999995</v>
      </c>
      <c r="H182" s="4">
        <v>0.95121852483864511</v>
      </c>
      <c r="I182" s="21">
        <v>-0.42764932</v>
      </c>
      <c r="J182" s="21">
        <v>-0.6</v>
      </c>
      <c r="K182" s="22">
        <v>0</v>
      </c>
      <c r="L182" s="22">
        <v>-152467.1385</v>
      </c>
      <c r="M182" s="22">
        <f t="shared" si="4"/>
        <v>-160286.13249081009</v>
      </c>
      <c r="N182" s="49">
        <f t="shared" si="5"/>
        <v>37500</v>
      </c>
    </row>
    <row r="183" spans="1:14" x14ac:dyDescent="0.2">
      <c r="A183" s="1" t="s">
        <v>192</v>
      </c>
      <c r="B183" s="1" t="s">
        <v>193</v>
      </c>
      <c r="C183" s="1" t="s">
        <v>19</v>
      </c>
      <c r="D183" s="1" t="s">
        <v>20</v>
      </c>
      <c r="E183" s="2" t="s">
        <v>35</v>
      </c>
      <c r="F183" s="3">
        <v>-961000</v>
      </c>
      <c r="G183" s="3">
        <v>-910323.49899999995</v>
      </c>
      <c r="H183" s="4">
        <v>0.94726690841893502</v>
      </c>
      <c r="I183" s="21">
        <v>-0.42766664999999998</v>
      </c>
      <c r="J183" s="21">
        <v>-0.6</v>
      </c>
      <c r="K183" s="22">
        <v>0</v>
      </c>
      <c r="L183" s="22">
        <v>-156879.0999</v>
      </c>
      <c r="M183" s="22">
        <f t="shared" si="4"/>
        <v>-165612.35118182676</v>
      </c>
      <c r="N183" s="49">
        <f t="shared" si="5"/>
        <v>37530</v>
      </c>
    </row>
    <row r="184" spans="1:14" x14ac:dyDescent="0.2">
      <c r="A184" s="1" t="s">
        <v>192</v>
      </c>
      <c r="B184" s="1" t="s">
        <v>193</v>
      </c>
      <c r="C184" s="1" t="s">
        <v>19</v>
      </c>
      <c r="D184" s="1" t="s">
        <v>20</v>
      </c>
      <c r="E184" s="2" t="s">
        <v>36</v>
      </c>
      <c r="F184" s="3">
        <v>-930000</v>
      </c>
      <c r="G184" s="3">
        <v>-877099.72840000002</v>
      </c>
      <c r="H184" s="4">
        <v>0.94311798751930298</v>
      </c>
      <c r="I184" s="21">
        <v>-0.40288960000000001</v>
      </c>
      <c r="J184" s="21">
        <v>-0.6</v>
      </c>
      <c r="K184" s="22">
        <v>0</v>
      </c>
      <c r="L184" s="22">
        <v>-172885.48139999999</v>
      </c>
      <c r="M184" s="22">
        <f t="shared" si="4"/>
        <v>-183312.67528333672</v>
      </c>
      <c r="N184" s="49">
        <f t="shared" si="5"/>
        <v>37561</v>
      </c>
    </row>
    <row r="185" spans="1:14" x14ac:dyDescent="0.2">
      <c r="A185" s="1" t="s">
        <v>192</v>
      </c>
      <c r="B185" s="1" t="s">
        <v>193</v>
      </c>
      <c r="C185" s="1" t="s">
        <v>19</v>
      </c>
      <c r="D185" s="1" t="s">
        <v>20</v>
      </c>
      <c r="E185" s="2" t="s">
        <v>37</v>
      </c>
      <c r="F185" s="3">
        <v>-961000</v>
      </c>
      <c r="G185" s="3">
        <v>-902415.25870000001</v>
      </c>
      <c r="H185" s="4">
        <v>0.93903773018870806</v>
      </c>
      <c r="I185" s="21">
        <v>-0.40290686000000003</v>
      </c>
      <c r="J185" s="21">
        <v>-0.6</v>
      </c>
      <c r="K185" s="22">
        <v>0</v>
      </c>
      <c r="L185" s="22">
        <v>-177859.85759999999</v>
      </c>
      <c r="M185" s="22">
        <f t="shared" si="4"/>
        <v>-189406.50826059721</v>
      </c>
      <c r="N185" s="49">
        <f t="shared" si="5"/>
        <v>37591</v>
      </c>
    </row>
    <row r="186" spans="1:14" x14ac:dyDescent="0.2">
      <c r="A186" s="1" t="s">
        <v>192</v>
      </c>
      <c r="B186" s="1" t="s">
        <v>193</v>
      </c>
      <c r="C186" s="1" t="s">
        <v>19</v>
      </c>
      <c r="D186" s="1" t="s">
        <v>20</v>
      </c>
      <c r="E186" s="2" t="s">
        <v>38</v>
      </c>
      <c r="F186" s="3">
        <v>-961000</v>
      </c>
      <c r="G186" s="3">
        <v>-898290.45200000005</v>
      </c>
      <c r="H186" s="4">
        <v>0.93474552756735396</v>
      </c>
      <c r="I186" s="21">
        <v>-0.40292197000000002</v>
      </c>
      <c r="J186" s="21">
        <v>-0.6</v>
      </c>
      <c r="K186" s="22">
        <v>0</v>
      </c>
      <c r="L186" s="22">
        <v>-177033.3082</v>
      </c>
      <c r="M186" s="22">
        <f t="shared" si="4"/>
        <v>-189391.98207315701</v>
      </c>
      <c r="N186" s="49">
        <f t="shared" si="5"/>
        <v>37622</v>
      </c>
    </row>
    <row r="187" spans="1:14" x14ac:dyDescent="0.2">
      <c r="A187" s="1" t="s">
        <v>192</v>
      </c>
      <c r="B187" s="1" t="s">
        <v>193</v>
      </c>
      <c r="C187" s="1" t="s">
        <v>19</v>
      </c>
      <c r="D187" s="1" t="s">
        <v>20</v>
      </c>
      <c r="E187" s="2" t="s">
        <v>39</v>
      </c>
      <c r="F187" s="3">
        <v>-868000</v>
      </c>
      <c r="G187" s="3">
        <v>-807564.42180000001</v>
      </c>
      <c r="H187" s="4">
        <v>0.930373757886791</v>
      </c>
      <c r="I187" s="21">
        <v>-0.40293394999999999</v>
      </c>
      <c r="J187" s="21">
        <v>-0.6</v>
      </c>
      <c r="K187" s="22">
        <v>0</v>
      </c>
      <c r="L187" s="22">
        <v>-159143.5338</v>
      </c>
      <c r="M187" s="22">
        <f t="shared" si="4"/>
        <v>-171053.33469580166</v>
      </c>
      <c r="N187" s="49">
        <f t="shared" si="5"/>
        <v>37653</v>
      </c>
    </row>
    <row r="188" spans="1:14" x14ac:dyDescent="0.2">
      <c r="A188" s="1" t="s">
        <v>192</v>
      </c>
      <c r="B188" s="1" t="s">
        <v>193</v>
      </c>
      <c r="C188" s="1" t="s">
        <v>19</v>
      </c>
      <c r="D188" s="1" t="s">
        <v>20</v>
      </c>
      <c r="E188" s="2" t="s">
        <v>40</v>
      </c>
      <c r="F188" s="3">
        <v>-961000</v>
      </c>
      <c r="G188" s="3">
        <v>-890238.91480000003</v>
      </c>
      <c r="H188" s="4">
        <v>0.92636723708718793</v>
      </c>
      <c r="I188" s="21">
        <v>-0.40294305000000002</v>
      </c>
      <c r="J188" s="21">
        <v>-0.6</v>
      </c>
      <c r="K188" s="22">
        <v>0</v>
      </c>
      <c r="L188" s="22">
        <v>-175427.76629999999</v>
      </c>
      <c r="M188" s="22">
        <f t="shared" si="4"/>
        <v>-189371.72999727866</v>
      </c>
      <c r="N188" s="49">
        <f t="shared" si="5"/>
        <v>37681</v>
      </c>
    </row>
    <row r="189" spans="1:14" x14ac:dyDescent="0.2">
      <c r="A189" s="1" t="s">
        <v>192</v>
      </c>
      <c r="B189" s="1" t="s">
        <v>193</v>
      </c>
      <c r="C189" s="1" t="s">
        <v>19</v>
      </c>
      <c r="D189" s="1" t="s">
        <v>20</v>
      </c>
      <c r="E189" s="2" t="s">
        <v>41</v>
      </c>
      <c r="F189" s="3">
        <v>-930000</v>
      </c>
      <c r="G189" s="3">
        <v>-857379.64630000002</v>
      </c>
      <c r="H189" s="4">
        <v>0.92191359812709806</v>
      </c>
      <c r="I189" s="21">
        <v>-0.44795598000000003</v>
      </c>
      <c r="J189" s="21">
        <v>-0.6</v>
      </c>
      <c r="K189" s="22">
        <v>0</v>
      </c>
      <c r="L189" s="22">
        <v>-130359.44809999999</v>
      </c>
      <c r="M189" s="22">
        <f t="shared" si="4"/>
        <v>-141400.93861814175</v>
      </c>
      <c r="N189" s="49">
        <f t="shared" si="5"/>
        <v>37712</v>
      </c>
    </row>
    <row r="190" spans="1:14" x14ac:dyDescent="0.2">
      <c r="A190" s="1" t="s">
        <v>192</v>
      </c>
      <c r="B190" s="1" t="s">
        <v>193</v>
      </c>
      <c r="C190" s="1" t="s">
        <v>19</v>
      </c>
      <c r="D190" s="1" t="s">
        <v>20</v>
      </c>
      <c r="E190" s="2" t="s">
        <v>42</v>
      </c>
      <c r="F190" s="3">
        <v>-961000</v>
      </c>
      <c r="G190" s="3">
        <v>-881824.50529999996</v>
      </c>
      <c r="H190" s="4">
        <v>0.91761134787461296</v>
      </c>
      <c r="I190" s="21">
        <v>-0.44797399999999998</v>
      </c>
      <c r="J190" s="21">
        <v>-0.6</v>
      </c>
      <c r="K190" s="22">
        <v>0</v>
      </c>
      <c r="L190" s="22">
        <v>-134060.2482</v>
      </c>
      <c r="M190" s="22">
        <f t="shared" si="4"/>
        <v>-146096.98159303787</v>
      </c>
      <c r="N190" s="49">
        <f t="shared" si="5"/>
        <v>37742</v>
      </c>
    </row>
    <row r="191" spans="1:14" x14ac:dyDescent="0.2">
      <c r="A191" s="1" t="s">
        <v>192</v>
      </c>
      <c r="B191" s="1" t="s">
        <v>193</v>
      </c>
      <c r="C191" s="1" t="s">
        <v>19</v>
      </c>
      <c r="D191" s="1" t="s">
        <v>20</v>
      </c>
      <c r="E191" s="2" t="s">
        <v>43</v>
      </c>
      <c r="F191" s="3">
        <v>-930000</v>
      </c>
      <c r="G191" s="3">
        <v>-849194.30169999995</v>
      </c>
      <c r="H191" s="4">
        <v>0.91311215236311805</v>
      </c>
      <c r="I191" s="21">
        <v>-0.44799177000000001</v>
      </c>
      <c r="J191" s="21">
        <v>-0.6</v>
      </c>
      <c r="K191" s="22">
        <v>0</v>
      </c>
      <c r="L191" s="22">
        <v>-129084.51880000001</v>
      </c>
      <c r="M191" s="22">
        <f t="shared" si="4"/>
        <v>-141367.64959915556</v>
      </c>
      <c r="N191" s="49">
        <f t="shared" si="5"/>
        <v>37773</v>
      </c>
    </row>
    <row r="192" spans="1:14" x14ac:dyDescent="0.2">
      <c r="A192" s="1" t="s">
        <v>192</v>
      </c>
      <c r="B192" s="1" t="s">
        <v>193</v>
      </c>
      <c r="C192" s="1" t="s">
        <v>19</v>
      </c>
      <c r="D192" s="1" t="s">
        <v>20</v>
      </c>
      <c r="E192" s="2" t="s">
        <v>44</v>
      </c>
      <c r="F192" s="3">
        <v>-961000</v>
      </c>
      <c r="G192" s="3">
        <v>-873285.37379999994</v>
      </c>
      <c r="H192" s="4">
        <v>0.90872567507989199</v>
      </c>
      <c r="I192" s="21">
        <v>-0.4480093</v>
      </c>
      <c r="J192" s="21">
        <v>-0.6</v>
      </c>
      <c r="K192" s="22">
        <v>0</v>
      </c>
      <c r="L192" s="22">
        <v>-132731.2519</v>
      </c>
      <c r="M192" s="22">
        <f t="shared" si="4"/>
        <v>-146063.05900659264</v>
      </c>
      <c r="N192" s="49">
        <f t="shared" si="5"/>
        <v>37803</v>
      </c>
    </row>
    <row r="193" spans="1:14" x14ac:dyDescent="0.2">
      <c r="A193" s="1" t="s">
        <v>192</v>
      </c>
      <c r="B193" s="1" t="s">
        <v>193</v>
      </c>
      <c r="C193" s="1" t="s">
        <v>19</v>
      </c>
      <c r="D193" s="1" t="s">
        <v>20</v>
      </c>
      <c r="E193" s="2" t="s">
        <v>45</v>
      </c>
      <c r="F193" s="3">
        <v>-961000</v>
      </c>
      <c r="G193" s="3">
        <v>-868907.58089999994</v>
      </c>
      <c r="H193" s="4">
        <v>0.904170219468999</v>
      </c>
      <c r="I193" s="21">
        <v>-0.44800440000000002</v>
      </c>
      <c r="J193" s="21">
        <v>-0.6</v>
      </c>
      <c r="K193" s="22">
        <v>0</v>
      </c>
      <c r="L193" s="22">
        <v>-132070.13149999999</v>
      </c>
      <c r="M193" s="22">
        <f t="shared" si="4"/>
        <v>-146067.77424892641</v>
      </c>
      <c r="N193" s="49">
        <f t="shared" si="5"/>
        <v>37834</v>
      </c>
    </row>
    <row r="194" spans="1:14" x14ac:dyDescent="0.2">
      <c r="A194" s="1" t="s">
        <v>192</v>
      </c>
      <c r="B194" s="1" t="s">
        <v>193</v>
      </c>
      <c r="C194" s="1" t="s">
        <v>19</v>
      </c>
      <c r="D194" s="1" t="s">
        <v>20</v>
      </c>
      <c r="E194" s="2" t="s">
        <v>46</v>
      </c>
      <c r="F194" s="3">
        <v>-930000</v>
      </c>
      <c r="G194" s="3">
        <v>-836597.06900000002</v>
      </c>
      <c r="H194" s="4">
        <v>0.89956674090473798</v>
      </c>
      <c r="I194" s="21">
        <v>-0.44799693000000002</v>
      </c>
      <c r="J194" s="21">
        <v>-0.6</v>
      </c>
      <c r="K194" s="22">
        <v>0</v>
      </c>
      <c r="L194" s="22">
        <v>-127165.32640000001</v>
      </c>
      <c r="M194" s="22">
        <f t="shared" si="4"/>
        <v>-141362.85904935043</v>
      </c>
      <c r="N194" s="49">
        <f t="shared" si="5"/>
        <v>37865</v>
      </c>
    </row>
    <row r="195" spans="1:14" x14ac:dyDescent="0.2">
      <c r="A195" s="1" t="s">
        <v>192</v>
      </c>
      <c r="B195" s="1" t="s">
        <v>193</v>
      </c>
      <c r="C195" s="1" t="s">
        <v>19</v>
      </c>
      <c r="D195" s="1" t="s">
        <v>20</v>
      </c>
      <c r="E195" s="2" t="s">
        <v>47</v>
      </c>
      <c r="F195" s="3">
        <v>-961000</v>
      </c>
      <c r="G195" s="3">
        <v>-860193.04720000003</v>
      </c>
      <c r="H195" s="4">
        <v>0.8951020262382241</v>
      </c>
      <c r="I195" s="21">
        <v>-0.44799105</v>
      </c>
      <c r="J195" s="21">
        <v>-0.6</v>
      </c>
      <c r="K195" s="22">
        <v>0</v>
      </c>
      <c r="L195" s="22">
        <v>-130757.03909999999</v>
      </c>
      <c r="M195" s="22">
        <f t="shared" si="4"/>
        <v>-146080.59781690192</v>
      </c>
      <c r="N195" s="49">
        <f t="shared" si="5"/>
        <v>37895</v>
      </c>
    </row>
    <row r="196" spans="1:14" x14ac:dyDescent="0.2">
      <c r="A196" s="1" t="s">
        <v>192</v>
      </c>
      <c r="B196" s="1" t="s">
        <v>193</v>
      </c>
      <c r="C196" s="1" t="s">
        <v>19</v>
      </c>
      <c r="D196" s="1" t="s">
        <v>20</v>
      </c>
      <c r="E196" s="2" t="s">
        <v>48</v>
      </c>
      <c r="F196" s="3">
        <v>-930000</v>
      </c>
      <c r="G196" s="3">
        <v>-828156.44700000004</v>
      </c>
      <c r="H196" s="4">
        <v>0.89049080319749407</v>
      </c>
      <c r="I196" s="21">
        <v>-0.38798769</v>
      </c>
      <c r="J196" s="21">
        <v>-0.6</v>
      </c>
      <c r="K196" s="22">
        <v>0</v>
      </c>
      <c r="L196" s="22">
        <v>-175579.35870000001</v>
      </c>
      <c r="M196" s="22">
        <f t="shared" si="4"/>
        <v>-197171.44530807671</v>
      </c>
      <c r="N196" s="49">
        <f t="shared" si="5"/>
        <v>37926</v>
      </c>
    </row>
    <row r="197" spans="1:14" x14ac:dyDescent="0.2">
      <c r="A197" s="1" t="s">
        <v>192</v>
      </c>
      <c r="B197" s="1" t="s">
        <v>193</v>
      </c>
      <c r="C197" s="1" t="s">
        <v>19</v>
      </c>
      <c r="D197" s="1" t="s">
        <v>20</v>
      </c>
      <c r="E197" s="2" t="s">
        <v>49</v>
      </c>
      <c r="F197" s="3">
        <v>-961000</v>
      </c>
      <c r="G197" s="3">
        <v>-851436.59649999999</v>
      </c>
      <c r="H197" s="4">
        <v>0.88599021488150798</v>
      </c>
      <c r="I197" s="21">
        <v>-0.38798262</v>
      </c>
      <c r="J197" s="21">
        <v>-0.6</v>
      </c>
      <c r="K197" s="22">
        <v>0</v>
      </c>
      <c r="L197" s="22">
        <v>-180519.35500000001</v>
      </c>
      <c r="M197" s="22">
        <f t="shared" si="4"/>
        <v>-203748.70057017799</v>
      </c>
      <c r="N197" s="49">
        <f t="shared" si="5"/>
        <v>37956</v>
      </c>
    </row>
    <row r="198" spans="1:14" x14ac:dyDescent="0.2">
      <c r="A198" s="1" t="s">
        <v>192</v>
      </c>
      <c r="B198" s="1" t="s">
        <v>193</v>
      </c>
      <c r="C198" s="1" t="s">
        <v>19</v>
      </c>
      <c r="D198" s="1" t="s">
        <v>20</v>
      </c>
      <c r="E198" s="2" t="s">
        <v>50</v>
      </c>
      <c r="F198" s="3">
        <v>-961000</v>
      </c>
      <c r="G198" s="3">
        <v>-846955.2709</v>
      </c>
      <c r="H198" s="4">
        <v>0.88132702482998504</v>
      </c>
      <c r="I198" s="21">
        <v>-0.38797836000000002</v>
      </c>
      <c r="J198" s="21">
        <v>-0.6</v>
      </c>
      <c r="K198" s="22">
        <v>0</v>
      </c>
      <c r="L198" s="22">
        <v>-179572.84899999999</v>
      </c>
      <c r="M198" s="22">
        <f t="shared" si="4"/>
        <v>-203752.79997188447</v>
      </c>
      <c r="N198" s="49">
        <f t="shared" si="5"/>
        <v>37987</v>
      </c>
    </row>
    <row r="199" spans="1:14" x14ac:dyDescent="0.2">
      <c r="A199" s="1" t="s">
        <v>192</v>
      </c>
      <c r="B199" s="1" t="s">
        <v>193</v>
      </c>
      <c r="C199" s="1" t="s">
        <v>19</v>
      </c>
      <c r="D199" s="1" t="s">
        <v>20</v>
      </c>
      <c r="E199" s="2" t="s">
        <v>51</v>
      </c>
      <c r="F199" s="3">
        <v>-899000</v>
      </c>
      <c r="G199" s="3">
        <v>-788113.27350000001</v>
      </c>
      <c r="H199" s="4">
        <v>0.87665547659841403</v>
      </c>
      <c r="I199" s="21">
        <v>-0.38797552000000002</v>
      </c>
      <c r="J199" s="21">
        <v>-0.6</v>
      </c>
      <c r="K199" s="22">
        <v>0</v>
      </c>
      <c r="L199" s="22">
        <v>-167099.30710000001</v>
      </c>
      <c r="M199" s="22">
        <f t="shared" ref="M199:M262" si="6">+L199/H199</f>
        <v>-190610.00764904398</v>
      </c>
      <c r="N199" s="49">
        <f t="shared" ref="N199:N262" si="7">DATE(YEAR(E199),MONTH(E199),1)</f>
        <v>38018</v>
      </c>
    </row>
    <row r="200" spans="1:14" x14ac:dyDescent="0.2">
      <c r="A200" s="1" t="s">
        <v>192</v>
      </c>
      <c r="B200" s="1" t="s">
        <v>193</v>
      </c>
      <c r="C200" s="1" t="s">
        <v>19</v>
      </c>
      <c r="D200" s="1" t="s">
        <v>20</v>
      </c>
      <c r="E200" s="2" t="s">
        <v>52</v>
      </c>
      <c r="F200" s="3">
        <v>-961000</v>
      </c>
      <c r="G200" s="3">
        <v>-838236.25569999998</v>
      </c>
      <c r="H200" s="4">
        <v>0.87225416826046398</v>
      </c>
      <c r="I200" s="21">
        <v>-0.38797150000000002</v>
      </c>
      <c r="J200" s="21">
        <v>-0.6</v>
      </c>
      <c r="K200" s="22">
        <v>0</v>
      </c>
      <c r="L200" s="22">
        <v>-177729.97750000001</v>
      </c>
      <c r="M200" s="22">
        <f t="shared" si="6"/>
        <v>-203759.39028694676</v>
      </c>
      <c r="N200" s="49">
        <f t="shared" si="7"/>
        <v>38047</v>
      </c>
    </row>
    <row r="201" spans="1:14" x14ac:dyDescent="0.2">
      <c r="A201" s="1" t="s">
        <v>192</v>
      </c>
      <c r="B201" s="1" t="s">
        <v>193</v>
      </c>
      <c r="C201" s="1" t="s">
        <v>19</v>
      </c>
      <c r="D201" s="1" t="s">
        <v>20</v>
      </c>
      <c r="E201" s="2" t="s">
        <v>53</v>
      </c>
      <c r="F201" s="3">
        <v>-930000</v>
      </c>
      <c r="G201" s="3">
        <v>-806860.15819999995</v>
      </c>
      <c r="H201" s="4">
        <v>0.86759156796776105</v>
      </c>
      <c r="I201" s="21">
        <v>-0.44797409999999999</v>
      </c>
      <c r="J201" s="21">
        <v>-0.6</v>
      </c>
      <c r="K201" s="22">
        <v>0</v>
      </c>
      <c r="L201" s="22">
        <v>-122663.6442</v>
      </c>
      <c r="M201" s="22">
        <f t="shared" si="6"/>
        <v>-141384.08985154875</v>
      </c>
      <c r="N201" s="49">
        <f t="shared" si="7"/>
        <v>38078</v>
      </c>
    </row>
    <row r="202" spans="1:14" x14ac:dyDescent="0.2">
      <c r="A202" s="1" t="s">
        <v>192</v>
      </c>
      <c r="B202" s="1" t="s">
        <v>193</v>
      </c>
      <c r="C202" s="1" t="s">
        <v>19</v>
      </c>
      <c r="D202" s="1" t="s">
        <v>20</v>
      </c>
      <c r="E202" s="2" t="s">
        <v>54</v>
      </c>
      <c r="F202" s="3">
        <v>-961000</v>
      </c>
      <c r="G202" s="3">
        <v>-829468.66319999995</v>
      </c>
      <c r="H202" s="4">
        <v>0.86313076290990198</v>
      </c>
      <c r="I202" s="21">
        <v>-0.44798455000000004</v>
      </c>
      <c r="J202" s="21">
        <v>-0.6</v>
      </c>
      <c r="K202" s="22">
        <v>0</v>
      </c>
      <c r="L202" s="22">
        <v>-126092.0557</v>
      </c>
      <c r="M202" s="22">
        <f t="shared" si="6"/>
        <v>-146086.85163172911</v>
      </c>
      <c r="N202" s="49">
        <f t="shared" si="7"/>
        <v>38108</v>
      </c>
    </row>
    <row r="203" spans="1:14" x14ac:dyDescent="0.2">
      <c r="A203" s="1" t="s">
        <v>192</v>
      </c>
      <c r="B203" s="1" t="s">
        <v>193</v>
      </c>
      <c r="C203" s="1" t="s">
        <v>19</v>
      </c>
      <c r="D203" s="1" t="s">
        <v>20</v>
      </c>
      <c r="E203" s="2" t="s">
        <v>55</v>
      </c>
      <c r="F203" s="3">
        <v>-930000</v>
      </c>
      <c r="G203" s="3">
        <v>-798402.49600000004</v>
      </c>
      <c r="H203" s="4">
        <v>0.85849730750945497</v>
      </c>
      <c r="I203" s="21">
        <v>-0.44799490000000003</v>
      </c>
      <c r="J203" s="21">
        <v>-0.6</v>
      </c>
      <c r="K203" s="22">
        <v>0</v>
      </c>
      <c r="L203" s="22">
        <v>-121361.2543</v>
      </c>
      <c r="M203" s="22">
        <f t="shared" si="6"/>
        <v>-141364.74656172804</v>
      </c>
      <c r="N203" s="49">
        <f t="shared" si="7"/>
        <v>38139</v>
      </c>
    </row>
    <row r="204" spans="1:14" x14ac:dyDescent="0.2">
      <c r="A204" s="1" t="s">
        <v>192</v>
      </c>
      <c r="B204" s="1" t="s">
        <v>193</v>
      </c>
      <c r="C204" s="1" t="s">
        <v>19</v>
      </c>
      <c r="D204" s="1" t="s">
        <v>20</v>
      </c>
      <c r="E204" s="2" t="s">
        <v>56</v>
      </c>
      <c r="F204" s="3">
        <v>-961000</v>
      </c>
      <c r="G204" s="3">
        <v>-820719.74739999999</v>
      </c>
      <c r="H204" s="4">
        <v>0.85402679230174705</v>
      </c>
      <c r="I204" s="21">
        <v>-0.44800604999999999</v>
      </c>
      <c r="J204" s="21">
        <v>-0.6</v>
      </c>
      <c r="K204" s="22">
        <v>0</v>
      </c>
      <c r="L204" s="22">
        <v>-124744.43700000001</v>
      </c>
      <c r="M204" s="22">
        <f t="shared" si="6"/>
        <v>-146066.18682745605</v>
      </c>
      <c r="N204" s="49">
        <f t="shared" si="7"/>
        <v>38169</v>
      </c>
    </row>
    <row r="205" spans="1:14" x14ac:dyDescent="0.2">
      <c r="A205" s="1" t="s">
        <v>192</v>
      </c>
      <c r="B205" s="1" t="s">
        <v>193</v>
      </c>
      <c r="C205" s="1" t="s">
        <v>19</v>
      </c>
      <c r="D205" s="1" t="s">
        <v>20</v>
      </c>
      <c r="E205" s="2" t="s">
        <v>57</v>
      </c>
      <c r="F205" s="3">
        <v>-961000</v>
      </c>
      <c r="G205" s="3">
        <v>-816299.05759999994</v>
      </c>
      <c r="H205" s="4">
        <v>0.84942669884085409</v>
      </c>
      <c r="I205" s="21">
        <v>-0.44798428000000001</v>
      </c>
      <c r="J205" s="21">
        <v>-0.6</v>
      </c>
      <c r="K205" s="22">
        <v>0</v>
      </c>
      <c r="L205" s="22">
        <v>-124090.28630000001</v>
      </c>
      <c r="M205" s="22">
        <f t="shared" si="6"/>
        <v>-146087.10377168067</v>
      </c>
      <c r="N205" s="49">
        <f t="shared" si="7"/>
        <v>38200</v>
      </c>
    </row>
    <row r="206" spans="1:14" x14ac:dyDescent="0.2">
      <c r="A206" s="1" t="s">
        <v>192</v>
      </c>
      <c r="B206" s="1" t="s">
        <v>193</v>
      </c>
      <c r="C206" s="1" t="s">
        <v>19</v>
      </c>
      <c r="D206" s="1" t="s">
        <v>20</v>
      </c>
      <c r="E206" s="2" t="s">
        <v>58</v>
      </c>
      <c r="F206" s="3">
        <v>-930000</v>
      </c>
      <c r="G206" s="3">
        <v>-785671.08909999998</v>
      </c>
      <c r="H206" s="4">
        <v>0.84480762265301101</v>
      </c>
      <c r="I206" s="21">
        <v>-0.44796035000000001</v>
      </c>
      <c r="J206" s="21">
        <v>-0.6</v>
      </c>
      <c r="K206" s="22">
        <v>0</v>
      </c>
      <c r="L206" s="22">
        <v>-119453.1577</v>
      </c>
      <c r="M206" s="22">
        <f t="shared" si="6"/>
        <v>-141396.87485876671</v>
      </c>
      <c r="N206" s="49">
        <f t="shared" si="7"/>
        <v>38231</v>
      </c>
    </row>
    <row r="207" spans="1:14" x14ac:dyDescent="0.2">
      <c r="A207" s="1" t="s">
        <v>192</v>
      </c>
      <c r="B207" s="1" t="s">
        <v>193</v>
      </c>
      <c r="C207" s="1" t="s">
        <v>19</v>
      </c>
      <c r="D207" s="1" t="s">
        <v>20</v>
      </c>
      <c r="E207" s="2" t="s">
        <v>59</v>
      </c>
      <c r="F207" s="3">
        <v>-961000</v>
      </c>
      <c r="G207" s="3">
        <v>-807585.81889999995</v>
      </c>
      <c r="H207" s="4">
        <v>0.840359853218691</v>
      </c>
      <c r="I207" s="21">
        <v>-0.44793971999999999</v>
      </c>
      <c r="J207" s="21">
        <v>-0.6</v>
      </c>
      <c r="K207" s="22">
        <v>0</v>
      </c>
      <c r="L207" s="22">
        <v>-122801.7234</v>
      </c>
      <c r="M207" s="22">
        <f t="shared" si="6"/>
        <v>-146129.92628057246</v>
      </c>
      <c r="N207" s="49">
        <f t="shared" si="7"/>
        <v>38261</v>
      </c>
    </row>
    <row r="208" spans="1:14" x14ac:dyDescent="0.2">
      <c r="A208" s="1" t="s">
        <v>192</v>
      </c>
      <c r="B208" s="1" t="s">
        <v>193</v>
      </c>
      <c r="C208" s="1" t="s">
        <v>19</v>
      </c>
      <c r="D208" s="1" t="s">
        <v>20</v>
      </c>
      <c r="E208" s="2" t="s">
        <v>61</v>
      </c>
      <c r="F208" s="3">
        <v>-930000</v>
      </c>
      <c r="G208" s="3">
        <v>-777281.92119999998</v>
      </c>
      <c r="H208" s="4">
        <v>0.83578701204819295</v>
      </c>
      <c r="I208" s="21">
        <v>-0.39292105999999999</v>
      </c>
      <c r="J208" s="21">
        <v>-0.6</v>
      </c>
      <c r="K208" s="22">
        <v>0</v>
      </c>
      <c r="L208" s="22">
        <v>-160958.71799999999</v>
      </c>
      <c r="M208" s="22">
        <f t="shared" si="6"/>
        <v>-192583.41620498744</v>
      </c>
      <c r="N208" s="49">
        <f t="shared" si="7"/>
        <v>38292</v>
      </c>
    </row>
    <row r="209" spans="1:14" x14ac:dyDescent="0.2">
      <c r="A209" s="1" t="s">
        <v>192</v>
      </c>
      <c r="B209" s="1" t="s">
        <v>193</v>
      </c>
      <c r="C209" s="1" t="s">
        <v>19</v>
      </c>
      <c r="D209" s="1" t="s">
        <v>20</v>
      </c>
      <c r="E209" s="2" t="s">
        <v>62</v>
      </c>
      <c r="F209" s="3">
        <v>-961000</v>
      </c>
      <c r="G209" s="3">
        <v>-798925.69389999995</v>
      </c>
      <c r="H209" s="4">
        <v>0.83134827665990496</v>
      </c>
      <c r="I209" s="21">
        <v>-0.39290139000000002</v>
      </c>
      <c r="J209" s="21">
        <v>-0.6</v>
      </c>
      <c r="K209" s="22">
        <v>0</v>
      </c>
      <c r="L209" s="22">
        <v>-165456.40419999999</v>
      </c>
      <c r="M209" s="22">
        <f t="shared" si="6"/>
        <v>-199021.76842748938</v>
      </c>
      <c r="N209" s="49">
        <f t="shared" si="7"/>
        <v>38322</v>
      </c>
    </row>
    <row r="210" spans="1:14" x14ac:dyDescent="0.2">
      <c r="A210" s="1" t="s">
        <v>192</v>
      </c>
      <c r="B210" s="1" t="s">
        <v>193</v>
      </c>
      <c r="C210" s="1" t="s">
        <v>19</v>
      </c>
      <c r="D210" s="1" t="s">
        <v>20</v>
      </c>
      <c r="E210" s="2" t="s">
        <v>63</v>
      </c>
      <c r="F210" s="3">
        <v>-961000</v>
      </c>
      <c r="G210" s="3">
        <v>-794523.321</v>
      </c>
      <c r="H210" s="4">
        <v>0.82676724349971797</v>
      </c>
      <c r="I210" s="21">
        <v>-0.39288162999999998</v>
      </c>
      <c r="J210" s="21">
        <v>-0.6</v>
      </c>
      <c r="K210" s="22">
        <v>0</v>
      </c>
      <c r="L210" s="22">
        <v>-164560.37710000001</v>
      </c>
      <c r="M210" s="22">
        <f t="shared" si="6"/>
        <v>-199040.7559005525</v>
      </c>
      <c r="N210" s="49">
        <f t="shared" si="7"/>
        <v>38353</v>
      </c>
    </row>
    <row r="211" spans="1:14" x14ac:dyDescent="0.2">
      <c r="A211" s="1" t="s">
        <v>192</v>
      </c>
      <c r="B211" s="1" t="s">
        <v>193</v>
      </c>
      <c r="C211" s="1" t="s">
        <v>19</v>
      </c>
      <c r="D211" s="1" t="s">
        <v>20</v>
      </c>
      <c r="E211" s="2" t="s">
        <v>64</v>
      </c>
      <c r="F211" s="3">
        <v>-868000</v>
      </c>
      <c r="G211" s="3">
        <v>-713660.73690000002</v>
      </c>
      <c r="H211" s="4">
        <v>0.82218978904351403</v>
      </c>
      <c r="I211" s="21">
        <v>-0.39286217000000001</v>
      </c>
      <c r="J211" s="21">
        <v>-0.6</v>
      </c>
      <c r="K211" s="22">
        <v>0</v>
      </c>
      <c r="L211" s="22">
        <v>-147826.13589999999</v>
      </c>
      <c r="M211" s="22">
        <f t="shared" si="6"/>
        <v>-179795.63583728278</v>
      </c>
      <c r="N211" s="49">
        <f t="shared" si="7"/>
        <v>38384</v>
      </c>
    </row>
    <row r="212" spans="1:14" x14ac:dyDescent="0.2">
      <c r="A212" s="1" t="s">
        <v>192</v>
      </c>
      <c r="B212" s="1" t="s">
        <v>193</v>
      </c>
      <c r="C212" s="1" t="s">
        <v>19</v>
      </c>
      <c r="D212" s="1" t="s">
        <v>20</v>
      </c>
      <c r="E212" s="2" t="s">
        <v>65</v>
      </c>
      <c r="F212" s="3">
        <v>-961000</v>
      </c>
      <c r="G212" s="3">
        <v>-786141.80649999995</v>
      </c>
      <c r="H212" s="4">
        <v>0.81804558429576102</v>
      </c>
      <c r="I212" s="21">
        <v>-0.39284331</v>
      </c>
      <c r="J212" s="21">
        <v>-0.6</v>
      </c>
      <c r="K212" s="22">
        <v>0</v>
      </c>
      <c r="L212" s="22">
        <v>-162854.5324</v>
      </c>
      <c r="M212" s="22">
        <f t="shared" si="6"/>
        <v>-199077.5765145144</v>
      </c>
      <c r="N212" s="49">
        <f t="shared" si="7"/>
        <v>38412</v>
      </c>
    </row>
    <row r="213" spans="1:14" x14ac:dyDescent="0.2">
      <c r="A213" s="1" t="s">
        <v>192</v>
      </c>
      <c r="B213" s="1" t="s">
        <v>193</v>
      </c>
      <c r="C213" s="1" t="s">
        <v>19</v>
      </c>
      <c r="D213" s="1" t="s">
        <v>20</v>
      </c>
      <c r="E213" s="2" t="s">
        <v>66</v>
      </c>
      <c r="F213" s="3">
        <v>-930000</v>
      </c>
      <c r="G213" s="3">
        <v>-756564.86490000004</v>
      </c>
      <c r="H213" s="4">
        <v>0.81351060738804393</v>
      </c>
      <c r="I213" s="21">
        <v>-0.45282861000000002</v>
      </c>
      <c r="J213" s="21">
        <v>-0.6</v>
      </c>
      <c r="K213" s="22">
        <v>0</v>
      </c>
      <c r="L213" s="22">
        <v>-111344.70510000001</v>
      </c>
      <c r="M213" s="22">
        <f t="shared" si="6"/>
        <v>-136869.39554174573</v>
      </c>
      <c r="N213" s="49">
        <f t="shared" si="7"/>
        <v>38443</v>
      </c>
    </row>
    <row r="214" spans="1:14" x14ac:dyDescent="0.2">
      <c r="A214" s="1" t="s">
        <v>192</v>
      </c>
      <c r="B214" s="1" t="s">
        <v>193</v>
      </c>
      <c r="C214" s="1" t="s">
        <v>19</v>
      </c>
      <c r="D214" s="1" t="s">
        <v>20</v>
      </c>
      <c r="E214" s="2" t="s">
        <v>67</v>
      </c>
      <c r="F214" s="3">
        <v>-961000</v>
      </c>
      <c r="G214" s="3">
        <v>-777612.78330000001</v>
      </c>
      <c r="H214" s="4">
        <v>0.80917043011898304</v>
      </c>
      <c r="I214" s="21">
        <v>-0.45282005000000003</v>
      </c>
      <c r="J214" s="21">
        <v>-0.6</v>
      </c>
      <c r="K214" s="22">
        <v>0</v>
      </c>
      <c r="L214" s="22">
        <v>-114449.00870000001</v>
      </c>
      <c r="M214" s="22">
        <f t="shared" si="6"/>
        <v>-141439.92963654277</v>
      </c>
      <c r="N214" s="49">
        <f t="shared" si="7"/>
        <v>38473</v>
      </c>
    </row>
    <row r="215" spans="1:14" x14ac:dyDescent="0.2">
      <c r="A215" s="1" t="s">
        <v>192</v>
      </c>
      <c r="B215" s="1" t="s">
        <v>193</v>
      </c>
      <c r="C215" s="1" t="s">
        <v>19</v>
      </c>
      <c r="D215" s="1" t="s">
        <v>20</v>
      </c>
      <c r="E215" s="2" t="s">
        <v>68</v>
      </c>
      <c r="F215" s="3">
        <v>-930000</v>
      </c>
      <c r="G215" s="3">
        <v>-748352.14410000003</v>
      </c>
      <c r="H215" s="4">
        <v>0.80467972489193196</v>
      </c>
      <c r="I215" s="21">
        <v>-0.45281039000000001</v>
      </c>
      <c r="J215" s="21">
        <v>-0.6</v>
      </c>
      <c r="K215" s="22">
        <v>0</v>
      </c>
      <c r="L215" s="22">
        <v>-110149.6637</v>
      </c>
      <c r="M215" s="22">
        <f t="shared" si="6"/>
        <v>-136886.34159981232</v>
      </c>
      <c r="N215" s="49">
        <f t="shared" si="7"/>
        <v>38504</v>
      </c>
    </row>
    <row r="216" spans="1:14" x14ac:dyDescent="0.2">
      <c r="A216" s="1" t="s">
        <v>192</v>
      </c>
      <c r="B216" s="1" t="s">
        <v>193</v>
      </c>
      <c r="C216" s="1" t="s">
        <v>19</v>
      </c>
      <c r="D216" s="1" t="s">
        <v>20</v>
      </c>
      <c r="E216" s="2" t="s">
        <v>69</v>
      </c>
      <c r="F216" s="3">
        <v>-961000</v>
      </c>
      <c r="G216" s="3">
        <v>-769202.74439999997</v>
      </c>
      <c r="H216" s="4">
        <v>0.80041908888875202</v>
      </c>
      <c r="I216" s="21">
        <v>-0.45281122000000001</v>
      </c>
      <c r="J216" s="21">
        <v>-0.6</v>
      </c>
      <c r="K216" s="22">
        <v>0</v>
      </c>
      <c r="L216" s="22">
        <v>-113218.01210000001</v>
      </c>
      <c r="M216" s="22">
        <f t="shared" si="6"/>
        <v>-141448.41580075791</v>
      </c>
      <c r="N216" s="49">
        <f t="shared" si="7"/>
        <v>38534</v>
      </c>
    </row>
    <row r="217" spans="1:14" x14ac:dyDescent="0.2">
      <c r="A217" s="1" t="s">
        <v>192</v>
      </c>
      <c r="B217" s="1" t="s">
        <v>193</v>
      </c>
      <c r="C217" s="1" t="s">
        <v>19</v>
      </c>
      <c r="D217" s="1" t="s">
        <v>20</v>
      </c>
      <c r="E217" s="2" t="s">
        <v>70</v>
      </c>
      <c r="F217" s="3">
        <v>-961000</v>
      </c>
      <c r="G217" s="3">
        <v>-765060.88520000002</v>
      </c>
      <c r="H217" s="4">
        <v>0.79610914176727698</v>
      </c>
      <c r="I217" s="21">
        <v>-0.45282333000000002</v>
      </c>
      <c r="J217" s="21">
        <v>-0.6</v>
      </c>
      <c r="K217" s="22">
        <v>0</v>
      </c>
      <c r="L217" s="22">
        <v>-112599.1146</v>
      </c>
      <c r="M217" s="22">
        <f t="shared" si="6"/>
        <v>-141436.78133131599</v>
      </c>
      <c r="N217" s="49">
        <f t="shared" si="7"/>
        <v>38565</v>
      </c>
    </row>
    <row r="218" spans="1:14" x14ac:dyDescent="0.2">
      <c r="A218" s="1" t="s">
        <v>192</v>
      </c>
      <c r="B218" s="1" t="s">
        <v>193</v>
      </c>
      <c r="C218" s="1" t="s">
        <v>19</v>
      </c>
      <c r="D218" s="1" t="s">
        <v>20</v>
      </c>
      <c r="E218" s="2" t="s">
        <v>71</v>
      </c>
      <c r="F218" s="3">
        <v>-930000</v>
      </c>
      <c r="G218" s="3">
        <v>-736374.03520000004</v>
      </c>
      <c r="H218" s="4">
        <v>0.79180003782608899</v>
      </c>
      <c r="I218" s="21">
        <v>-0.45283555000000003</v>
      </c>
      <c r="J218" s="21">
        <v>-0.6</v>
      </c>
      <c r="K218" s="22">
        <v>0</v>
      </c>
      <c r="L218" s="22">
        <v>-108368.07829999999</v>
      </c>
      <c r="M218" s="22">
        <f t="shared" si="6"/>
        <v>-136862.93650291787</v>
      </c>
      <c r="N218" s="49">
        <f t="shared" si="7"/>
        <v>38596</v>
      </c>
    </row>
    <row r="219" spans="1:14" x14ac:dyDescent="0.2">
      <c r="A219" s="1" t="s">
        <v>192</v>
      </c>
      <c r="B219" s="1" t="s">
        <v>193</v>
      </c>
      <c r="C219" s="1" t="s">
        <v>19</v>
      </c>
      <c r="D219" s="1" t="s">
        <v>20</v>
      </c>
      <c r="E219" s="2" t="s">
        <v>72</v>
      </c>
      <c r="F219" s="3">
        <v>-961000</v>
      </c>
      <c r="G219" s="3">
        <v>-756913.35930000001</v>
      </c>
      <c r="H219" s="4">
        <v>0.78763096703444502</v>
      </c>
      <c r="I219" s="21">
        <v>-0.45284749000000002</v>
      </c>
      <c r="J219" s="21">
        <v>-0.6</v>
      </c>
      <c r="K219" s="22">
        <v>0</v>
      </c>
      <c r="L219" s="22">
        <v>-111381.6985</v>
      </c>
      <c r="M219" s="22">
        <f t="shared" si="6"/>
        <v>-141413.55934666927</v>
      </c>
      <c r="N219" s="49">
        <f t="shared" si="7"/>
        <v>38626</v>
      </c>
    </row>
    <row r="220" spans="1:14" x14ac:dyDescent="0.2">
      <c r="A220" s="1" t="s">
        <v>192</v>
      </c>
      <c r="B220" s="1" t="s">
        <v>193</v>
      </c>
      <c r="C220" s="1" t="s">
        <v>19</v>
      </c>
      <c r="D220" s="1" t="s">
        <v>20</v>
      </c>
      <c r="E220" s="2" t="s">
        <v>73</v>
      </c>
      <c r="F220" s="3">
        <v>-930000</v>
      </c>
      <c r="G220" s="3">
        <v>-728491.52879999997</v>
      </c>
      <c r="H220" s="4">
        <v>0.78332422448696992</v>
      </c>
      <c r="I220" s="21">
        <v>-0.39285995000000001</v>
      </c>
      <c r="J220" s="21">
        <v>-0.6</v>
      </c>
      <c r="K220" s="22">
        <v>0</v>
      </c>
      <c r="L220" s="22">
        <v>-150899.77429999999</v>
      </c>
      <c r="M220" s="22">
        <f t="shared" si="6"/>
        <v>-192640.24982609242</v>
      </c>
      <c r="N220" s="49">
        <f t="shared" si="7"/>
        <v>38657</v>
      </c>
    </row>
    <row r="221" spans="1:14" x14ac:dyDescent="0.2">
      <c r="A221" s="1" t="s">
        <v>192</v>
      </c>
      <c r="B221" s="1" t="s">
        <v>193</v>
      </c>
      <c r="C221" s="1" t="s">
        <v>19</v>
      </c>
      <c r="D221" s="1" t="s">
        <v>20</v>
      </c>
      <c r="E221" s="2" t="s">
        <v>74</v>
      </c>
      <c r="F221" s="3">
        <v>-961000</v>
      </c>
      <c r="G221" s="3">
        <v>-748770.72880000004</v>
      </c>
      <c r="H221" s="4">
        <v>0.77915788637374295</v>
      </c>
      <c r="I221" s="21">
        <v>-0.39287211</v>
      </c>
      <c r="J221" s="21">
        <v>-0.6</v>
      </c>
      <c r="K221" s="22">
        <v>0</v>
      </c>
      <c r="L221" s="22">
        <v>-155091.3015</v>
      </c>
      <c r="M221" s="22">
        <f t="shared" si="6"/>
        <v>-199049.90273769302</v>
      </c>
      <c r="N221" s="49">
        <f t="shared" si="7"/>
        <v>38687</v>
      </c>
    </row>
    <row r="222" spans="1:14" x14ac:dyDescent="0.2">
      <c r="A222" s="1" t="s">
        <v>192</v>
      </c>
      <c r="B222" s="1" t="s">
        <v>193</v>
      </c>
      <c r="C222" s="1" t="s">
        <v>19</v>
      </c>
      <c r="D222" s="1" t="s">
        <v>20</v>
      </c>
      <c r="E222" s="2" t="s">
        <v>75</v>
      </c>
      <c r="F222" s="3">
        <v>-961000</v>
      </c>
      <c r="G222" s="3">
        <v>-744635.10450000002</v>
      </c>
      <c r="H222" s="4">
        <v>0.77485442714652308</v>
      </c>
      <c r="I222" s="21">
        <v>-0.39288478999999998</v>
      </c>
      <c r="J222" s="21">
        <v>-0.6</v>
      </c>
      <c r="K222" s="22">
        <v>0</v>
      </c>
      <c r="L222" s="22">
        <v>-154225.25399999999</v>
      </c>
      <c r="M222" s="22">
        <f t="shared" si="6"/>
        <v>-199037.71417806763</v>
      </c>
      <c r="N222" s="49">
        <f t="shared" si="7"/>
        <v>38718</v>
      </c>
    </row>
    <row r="223" spans="1:14" x14ac:dyDescent="0.2">
      <c r="A223" s="1" t="s">
        <v>192</v>
      </c>
      <c r="B223" s="1" t="s">
        <v>193</v>
      </c>
      <c r="C223" s="1" t="s">
        <v>19</v>
      </c>
      <c r="D223" s="1" t="s">
        <v>20</v>
      </c>
      <c r="E223" s="2" t="s">
        <v>76</v>
      </c>
      <c r="F223" s="3">
        <v>-868000</v>
      </c>
      <c r="G223" s="3">
        <v>-668839.99199999997</v>
      </c>
      <c r="H223" s="4">
        <v>0.77055298617205004</v>
      </c>
      <c r="I223" s="21">
        <v>-0.39289759000000002</v>
      </c>
      <c r="J223" s="21">
        <v>-0.6</v>
      </c>
      <c r="K223" s="22">
        <v>0</v>
      </c>
      <c r="L223" s="22">
        <v>-138518.3725</v>
      </c>
      <c r="M223" s="22">
        <f t="shared" si="6"/>
        <v>-179764.8896127585</v>
      </c>
      <c r="N223" s="49">
        <f t="shared" si="7"/>
        <v>38749</v>
      </c>
    </row>
    <row r="224" spans="1:14" x14ac:dyDescent="0.2">
      <c r="A224" s="1" t="s">
        <v>192</v>
      </c>
      <c r="B224" s="1" t="s">
        <v>193</v>
      </c>
      <c r="C224" s="1" t="s">
        <v>19</v>
      </c>
      <c r="D224" s="1" t="s">
        <v>20</v>
      </c>
      <c r="E224" s="2" t="s">
        <v>77</v>
      </c>
      <c r="F224" s="3">
        <v>-961000</v>
      </c>
      <c r="G224" s="3">
        <v>-736769.62280000001</v>
      </c>
      <c r="H224" s="4">
        <v>0.76666974279112399</v>
      </c>
      <c r="I224" s="21">
        <v>-0.39290924999999999</v>
      </c>
      <c r="J224" s="21">
        <v>-0.6</v>
      </c>
      <c r="K224" s="22">
        <v>0</v>
      </c>
      <c r="L224" s="22">
        <v>-152578.17079999999</v>
      </c>
      <c r="M224" s="22">
        <f t="shared" si="6"/>
        <v>-199014.20687938808</v>
      </c>
      <c r="N224" s="49">
        <f t="shared" si="7"/>
        <v>38777</v>
      </c>
    </row>
    <row r="225" spans="1:14" x14ac:dyDescent="0.2">
      <c r="A225" s="1" t="s">
        <v>192</v>
      </c>
      <c r="B225" s="1" t="s">
        <v>193</v>
      </c>
      <c r="C225" s="1" t="s">
        <v>19</v>
      </c>
      <c r="D225" s="1" t="s">
        <v>20</v>
      </c>
      <c r="E225" s="2" t="s">
        <v>78</v>
      </c>
      <c r="F225" s="3">
        <v>-930000</v>
      </c>
      <c r="G225" s="3">
        <v>-709006.69209999999</v>
      </c>
      <c r="H225" s="4">
        <v>0.762372787249462</v>
      </c>
      <c r="I225" s="21">
        <v>-0.45292228000000001</v>
      </c>
      <c r="J225" s="21">
        <v>-0.6</v>
      </c>
      <c r="K225" s="22">
        <v>0</v>
      </c>
      <c r="L225" s="22">
        <v>-104279.09080000001</v>
      </c>
      <c r="M225" s="22">
        <f t="shared" si="6"/>
        <v>-136782.28360724269</v>
      </c>
      <c r="N225" s="49">
        <f t="shared" si="7"/>
        <v>38808</v>
      </c>
    </row>
    <row r="226" spans="1:14" x14ac:dyDescent="0.2">
      <c r="A226" s="1" t="s">
        <v>192</v>
      </c>
      <c r="B226" s="1" t="s">
        <v>193</v>
      </c>
      <c r="C226" s="1" t="s">
        <v>19</v>
      </c>
      <c r="D226" s="1" t="s">
        <v>20</v>
      </c>
      <c r="E226" s="2" t="s">
        <v>79</v>
      </c>
      <c r="F226" s="3">
        <v>-961000</v>
      </c>
      <c r="G226" s="3">
        <v>-728646.54110000003</v>
      </c>
      <c r="H226" s="4">
        <v>0.758217004289505</v>
      </c>
      <c r="I226" s="21">
        <v>-0.45293498999999998</v>
      </c>
      <c r="J226" s="21">
        <v>-0.6</v>
      </c>
      <c r="K226" s="22">
        <v>0</v>
      </c>
      <c r="L226" s="22">
        <v>-107158.4123</v>
      </c>
      <c r="M226" s="22">
        <f t="shared" si="6"/>
        <v>-141329.47651367154</v>
      </c>
      <c r="N226" s="49">
        <f t="shared" si="7"/>
        <v>38838</v>
      </c>
    </row>
    <row r="227" spans="1:14" x14ac:dyDescent="0.2">
      <c r="A227" s="1" t="s">
        <v>192</v>
      </c>
      <c r="B227" s="1" t="s">
        <v>193</v>
      </c>
      <c r="C227" s="1" t="s">
        <v>19</v>
      </c>
      <c r="D227" s="1" t="s">
        <v>20</v>
      </c>
      <c r="E227" s="2" t="s">
        <v>80</v>
      </c>
      <c r="F227" s="3">
        <v>-930000</v>
      </c>
      <c r="G227" s="3">
        <v>-701150.77520000003</v>
      </c>
      <c r="H227" s="4">
        <v>0.75392556476158101</v>
      </c>
      <c r="I227" s="21">
        <v>-0.45294824</v>
      </c>
      <c r="J227" s="21">
        <v>-0.6</v>
      </c>
      <c r="K227" s="22">
        <v>0</v>
      </c>
      <c r="L227" s="22">
        <v>-103105.4565</v>
      </c>
      <c r="M227" s="22">
        <f t="shared" si="6"/>
        <v>-136758.13809630627</v>
      </c>
      <c r="N227" s="49">
        <f t="shared" si="7"/>
        <v>38869</v>
      </c>
    </row>
    <row r="228" spans="1:14" x14ac:dyDescent="0.2">
      <c r="A228" s="1" t="s">
        <v>192</v>
      </c>
      <c r="B228" s="1" t="s">
        <v>193</v>
      </c>
      <c r="C228" s="1" t="s">
        <v>19</v>
      </c>
      <c r="D228" s="1" t="s">
        <v>20</v>
      </c>
      <c r="E228" s="2" t="s">
        <v>81</v>
      </c>
      <c r="F228" s="3">
        <v>-961000</v>
      </c>
      <c r="G228" s="3">
        <v>-720534.3014</v>
      </c>
      <c r="H228" s="4">
        <v>0.749775547784723</v>
      </c>
      <c r="I228" s="21">
        <v>-0.45295784</v>
      </c>
      <c r="J228" s="21">
        <v>-0.6</v>
      </c>
      <c r="K228" s="22">
        <v>0</v>
      </c>
      <c r="L228" s="22">
        <v>-105948.9216</v>
      </c>
      <c r="M228" s="22">
        <f t="shared" si="6"/>
        <v>-141307.51784722146</v>
      </c>
      <c r="N228" s="49">
        <f t="shared" si="7"/>
        <v>38899</v>
      </c>
    </row>
    <row r="229" spans="1:14" x14ac:dyDescent="0.2">
      <c r="A229" s="1" t="s">
        <v>192</v>
      </c>
      <c r="B229" s="1" t="s">
        <v>193</v>
      </c>
      <c r="C229" s="1" t="s">
        <v>19</v>
      </c>
      <c r="D229" s="1" t="s">
        <v>20</v>
      </c>
      <c r="E229" s="2" t="s">
        <v>82</v>
      </c>
      <c r="F229" s="3">
        <v>-961000</v>
      </c>
      <c r="G229" s="3">
        <v>-716599.17630000005</v>
      </c>
      <c r="H229" s="4">
        <v>0.74568072460440393</v>
      </c>
      <c r="I229" s="21">
        <v>-0.45294346000000002</v>
      </c>
      <c r="J229" s="21">
        <v>-0.6</v>
      </c>
      <c r="K229" s="22">
        <v>0</v>
      </c>
      <c r="L229" s="22">
        <v>-105380.5955</v>
      </c>
      <c r="M229" s="22">
        <f t="shared" si="6"/>
        <v>-141321.33502030131</v>
      </c>
      <c r="N229" s="49">
        <f t="shared" si="7"/>
        <v>38930</v>
      </c>
    </row>
    <row r="230" spans="1:14" x14ac:dyDescent="0.2">
      <c r="A230" s="1" t="s">
        <v>192</v>
      </c>
      <c r="B230" s="1" t="s">
        <v>193</v>
      </c>
      <c r="C230" s="1" t="s">
        <v>19</v>
      </c>
      <c r="D230" s="1" t="s">
        <v>20</v>
      </c>
      <c r="E230" s="2" t="s">
        <v>83</v>
      </c>
      <c r="F230" s="3">
        <v>-930000</v>
      </c>
      <c r="G230" s="3">
        <v>-689694.41509999998</v>
      </c>
      <c r="H230" s="4">
        <v>0.74160689795585</v>
      </c>
      <c r="I230" s="21">
        <v>-0.45293000999999999</v>
      </c>
      <c r="J230" s="21">
        <v>-0.6</v>
      </c>
      <c r="K230" s="22">
        <v>0</v>
      </c>
      <c r="L230" s="22">
        <v>-101433.351</v>
      </c>
      <c r="M230" s="22">
        <f t="shared" si="6"/>
        <v>-136775.09106183989</v>
      </c>
      <c r="N230" s="49">
        <f t="shared" si="7"/>
        <v>38961</v>
      </c>
    </row>
    <row r="231" spans="1:14" x14ac:dyDescent="0.2">
      <c r="A231" s="1" t="s">
        <v>192</v>
      </c>
      <c r="B231" s="1" t="s">
        <v>193</v>
      </c>
      <c r="C231" s="1" t="s">
        <v>19</v>
      </c>
      <c r="D231" s="1" t="s">
        <v>20</v>
      </c>
      <c r="E231" s="2" t="s">
        <v>84</v>
      </c>
      <c r="F231" s="3">
        <v>-961000</v>
      </c>
      <c r="G231" s="3">
        <v>-708903.01379999996</v>
      </c>
      <c r="H231" s="4">
        <v>0.73767223083864408</v>
      </c>
      <c r="I231" s="21">
        <v>-0.45291628</v>
      </c>
      <c r="J231" s="21">
        <v>-0.6</v>
      </c>
      <c r="K231" s="22">
        <v>0</v>
      </c>
      <c r="L231" s="22">
        <v>-104268.0941</v>
      </c>
      <c r="M231" s="22">
        <f t="shared" si="6"/>
        <v>-141347.45723240767</v>
      </c>
      <c r="N231" s="49">
        <f t="shared" si="7"/>
        <v>38991</v>
      </c>
    </row>
    <row r="232" spans="1:14" x14ac:dyDescent="0.2">
      <c r="A232" s="1" t="s">
        <v>192</v>
      </c>
      <c r="B232" s="1" t="s">
        <v>193</v>
      </c>
      <c r="C232" s="1" t="s">
        <v>19</v>
      </c>
      <c r="D232" s="1" t="s">
        <v>20</v>
      </c>
      <c r="E232" s="2" t="s">
        <v>85</v>
      </c>
      <c r="F232" s="3">
        <v>-930000</v>
      </c>
      <c r="G232" s="3">
        <v>-682261.50450000004</v>
      </c>
      <c r="H232" s="4">
        <v>0.73361452096653501</v>
      </c>
      <c r="I232" s="21">
        <v>-0.39290134999999998</v>
      </c>
      <c r="J232" s="21">
        <v>-0.6</v>
      </c>
      <c r="K232" s="22">
        <v>0</v>
      </c>
      <c r="L232" s="22">
        <v>-141295.43789999999</v>
      </c>
      <c r="M232" s="22">
        <f t="shared" si="6"/>
        <v>-192601.74636925623</v>
      </c>
      <c r="N232" s="49">
        <f t="shared" si="7"/>
        <v>39022</v>
      </c>
    </row>
    <row r="233" spans="1:14" x14ac:dyDescent="0.2">
      <c r="A233" s="1" t="s">
        <v>192</v>
      </c>
      <c r="B233" s="1" t="s">
        <v>193</v>
      </c>
      <c r="C233" s="1" t="s">
        <v>19</v>
      </c>
      <c r="D233" s="1" t="s">
        <v>20</v>
      </c>
      <c r="E233" s="2" t="s">
        <v>86</v>
      </c>
      <c r="F233" s="3">
        <v>-961000</v>
      </c>
      <c r="G233" s="3">
        <v>-701237.52850000001</v>
      </c>
      <c r="H233" s="4">
        <v>0.72969565925755908</v>
      </c>
      <c r="I233" s="21">
        <v>-0.39288618000000003</v>
      </c>
      <c r="J233" s="21">
        <v>-0.6</v>
      </c>
      <c r="K233" s="22">
        <v>0</v>
      </c>
      <c r="L233" s="22">
        <v>-145235.98050000001</v>
      </c>
      <c r="M233" s="22">
        <f t="shared" si="6"/>
        <v>-199036.37723125934</v>
      </c>
      <c r="N233" s="49">
        <f t="shared" si="7"/>
        <v>39052</v>
      </c>
    </row>
    <row r="234" spans="1:14" x14ac:dyDescent="0.2">
      <c r="A234" s="1" t="s">
        <v>192</v>
      </c>
      <c r="B234" s="1" t="s">
        <v>193</v>
      </c>
      <c r="C234" s="1" t="s">
        <v>19</v>
      </c>
      <c r="D234" s="1" t="s">
        <v>20</v>
      </c>
      <c r="E234" s="2" t="s">
        <v>87</v>
      </c>
      <c r="F234" s="3">
        <v>-961000</v>
      </c>
      <c r="G234" s="3">
        <v>-697353.96970000002</v>
      </c>
      <c r="H234" s="4">
        <v>0.72565449499843904</v>
      </c>
      <c r="I234" s="21">
        <v>-0.39286977000000001</v>
      </c>
      <c r="J234" s="21">
        <v>-0.6</v>
      </c>
      <c r="K234" s="22">
        <v>0</v>
      </c>
      <c r="L234" s="22">
        <v>-144443.08530000001</v>
      </c>
      <c r="M234" s="22">
        <f t="shared" si="6"/>
        <v>-199052.14712452202</v>
      </c>
      <c r="N234" s="49">
        <f t="shared" si="7"/>
        <v>39083</v>
      </c>
    </row>
    <row r="235" spans="1:14" x14ac:dyDescent="0.2">
      <c r="A235" s="1" t="s">
        <v>192</v>
      </c>
      <c r="B235" s="1" t="s">
        <v>193</v>
      </c>
      <c r="C235" s="1" t="s">
        <v>19</v>
      </c>
      <c r="D235" s="1" t="s">
        <v>20</v>
      </c>
      <c r="E235" s="2" t="s">
        <v>88</v>
      </c>
      <c r="F235" s="3">
        <v>-868000</v>
      </c>
      <c r="G235" s="3">
        <v>-626367.80989999999</v>
      </c>
      <c r="H235" s="4">
        <v>0.72162190080129995</v>
      </c>
      <c r="I235" s="21">
        <v>-0.39285260999999999</v>
      </c>
      <c r="J235" s="21">
        <v>-0.6</v>
      </c>
      <c r="K235" s="22">
        <v>0</v>
      </c>
      <c r="L235" s="22">
        <v>-129750.45600000001</v>
      </c>
      <c r="M235" s="22">
        <f t="shared" si="6"/>
        <v>-179803.93313440616</v>
      </c>
      <c r="N235" s="49">
        <f t="shared" si="7"/>
        <v>39114</v>
      </c>
    </row>
    <row r="236" spans="1:14" x14ac:dyDescent="0.2">
      <c r="A236" s="1" t="s">
        <v>192</v>
      </c>
      <c r="B236" s="1" t="s">
        <v>193</v>
      </c>
      <c r="C236" s="1" t="s">
        <v>19</v>
      </c>
      <c r="D236" s="1" t="s">
        <v>20</v>
      </c>
      <c r="E236" s="2" t="s">
        <v>89</v>
      </c>
      <c r="F236" s="3">
        <v>-961000</v>
      </c>
      <c r="G236" s="3">
        <v>-689985.51969999995</v>
      </c>
      <c r="H236" s="4">
        <v>0.71798701321153902</v>
      </c>
      <c r="I236" s="21">
        <v>-0.39283646</v>
      </c>
      <c r="J236" s="21">
        <v>-0.6</v>
      </c>
      <c r="K236" s="22">
        <v>0</v>
      </c>
      <c r="L236" s="22">
        <v>-142939.84090000001</v>
      </c>
      <c r="M236" s="22">
        <f t="shared" si="6"/>
        <v>-199084.15928114558</v>
      </c>
      <c r="N236" s="49">
        <f t="shared" si="7"/>
        <v>39142</v>
      </c>
    </row>
    <row r="237" spans="1:14" x14ac:dyDescent="0.2">
      <c r="A237" s="1" t="s">
        <v>192</v>
      </c>
      <c r="B237" s="1" t="s">
        <v>193</v>
      </c>
      <c r="C237" s="1" t="s">
        <v>19</v>
      </c>
      <c r="D237" s="1" t="s">
        <v>20</v>
      </c>
      <c r="E237" s="2" t="s">
        <v>90</v>
      </c>
      <c r="F237" s="3">
        <v>-930000</v>
      </c>
      <c r="G237" s="3">
        <v>-663993.05390000006</v>
      </c>
      <c r="H237" s="4">
        <v>0.71397102572809801</v>
      </c>
      <c r="I237" s="21">
        <v>-0.45281787000000001</v>
      </c>
      <c r="J237" s="21">
        <v>-0.6</v>
      </c>
      <c r="K237" s="22">
        <v>0</v>
      </c>
      <c r="L237" s="22">
        <v>-97727.914000000004</v>
      </c>
      <c r="M237" s="22">
        <f t="shared" si="6"/>
        <v>-136879.38372616508</v>
      </c>
      <c r="N237" s="49">
        <f t="shared" si="7"/>
        <v>39173</v>
      </c>
    </row>
    <row r="238" spans="1:14" x14ac:dyDescent="0.2">
      <c r="A238" s="1" t="s">
        <v>192</v>
      </c>
      <c r="B238" s="1" t="s">
        <v>193</v>
      </c>
      <c r="C238" s="1" t="s">
        <v>19</v>
      </c>
      <c r="D238" s="1" t="s">
        <v>20</v>
      </c>
      <c r="E238" s="2" t="s">
        <v>91</v>
      </c>
      <c r="F238" s="3">
        <v>-961000</v>
      </c>
      <c r="G238" s="3">
        <v>-682399.41059999994</v>
      </c>
      <c r="H238" s="4">
        <v>0.71009303910506205</v>
      </c>
      <c r="I238" s="21">
        <v>-0.45279914999999998</v>
      </c>
      <c r="J238" s="21">
        <v>-0.6</v>
      </c>
      <c r="K238" s="22">
        <v>0</v>
      </c>
      <c r="L238" s="22">
        <v>-100449.7708</v>
      </c>
      <c r="M238" s="22">
        <f t="shared" si="6"/>
        <v>-141460.01336190809</v>
      </c>
      <c r="N238" s="49">
        <f t="shared" si="7"/>
        <v>39203</v>
      </c>
    </row>
    <row r="239" spans="1:14" x14ac:dyDescent="0.2">
      <c r="A239" s="1" t="s">
        <v>192</v>
      </c>
      <c r="B239" s="1" t="s">
        <v>193</v>
      </c>
      <c r="C239" s="1" t="s">
        <v>19</v>
      </c>
      <c r="D239" s="1" t="s">
        <v>20</v>
      </c>
      <c r="E239" s="2" t="s">
        <v>92</v>
      </c>
      <c r="F239" s="3">
        <v>-930000</v>
      </c>
      <c r="G239" s="3">
        <v>-656667.99879999994</v>
      </c>
      <c r="H239" s="4">
        <v>0.70609462235148601</v>
      </c>
      <c r="I239" s="21">
        <v>-0.45277907000000001</v>
      </c>
      <c r="J239" s="21">
        <v>-0.6</v>
      </c>
      <c r="K239" s="22">
        <v>0</v>
      </c>
      <c r="L239" s="22">
        <v>-96675.270499999999</v>
      </c>
      <c r="M239" s="22">
        <f t="shared" si="6"/>
        <v>-136915.46067585843</v>
      </c>
      <c r="N239" s="49">
        <f t="shared" si="7"/>
        <v>39234</v>
      </c>
    </row>
    <row r="240" spans="1:14" x14ac:dyDescent="0.2">
      <c r="A240" s="1" t="s">
        <v>192</v>
      </c>
      <c r="B240" s="1" t="s">
        <v>193</v>
      </c>
      <c r="C240" s="1" t="s">
        <v>19</v>
      </c>
      <c r="D240" s="1" t="s">
        <v>20</v>
      </c>
      <c r="E240" s="2" t="s">
        <v>93</v>
      </c>
      <c r="F240" s="3">
        <v>-961000</v>
      </c>
      <c r="G240" s="3">
        <v>-674846.71440000006</v>
      </c>
      <c r="H240" s="4">
        <v>0.70223383392320005</v>
      </c>
      <c r="I240" s="21">
        <v>-0.45275893</v>
      </c>
      <c r="J240" s="21">
        <v>-0.6</v>
      </c>
      <c r="K240" s="22">
        <v>0</v>
      </c>
      <c r="L240" s="22">
        <v>-99365.155599999998</v>
      </c>
      <c r="M240" s="22">
        <f t="shared" si="6"/>
        <v>-141498.6729489697</v>
      </c>
      <c r="N240" s="49">
        <f t="shared" si="7"/>
        <v>39264</v>
      </c>
    </row>
    <row r="241" spans="1:14" x14ac:dyDescent="0.2">
      <c r="A241" s="1" t="s">
        <v>192</v>
      </c>
      <c r="B241" s="1" t="s">
        <v>193</v>
      </c>
      <c r="C241" s="1" t="s">
        <v>19</v>
      </c>
      <c r="D241" s="1" t="s">
        <v>20</v>
      </c>
      <c r="E241" s="2" t="s">
        <v>94</v>
      </c>
      <c r="F241" s="3">
        <v>-961000</v>
      </c>
      <c r="G241" s="3">
        <v>-671021.50509999995</v>
      </c>
      <c r="H241" s="4">
        <v>0.69825338723005703</v>
      </c>
      <c r="I241" s="21">
        <v>-0.45273736000000003</v>
      </c>
      <c r="J241" s="21">
        <v>-0.6</v>
      </c>
      <c r="K241" s="22">
        <v>0</v>
      </c>
      <c r="L241" s="22">
        <v>-98816.397299999997</v>
      </c>
      <c r="M241" s="22">
        <f t="shared" si="6"/>
        <v>-141519.3955477977</v>
      </c>
      <c r="N241" s="49">
        <f t="shared" si="7"/>
        <v>39295</v>
      </c>
    </row>
    <row r="242" spans="1:14" x14ac:dyDescent="0.2">
      <c r="A242" s="1" t="s">
        <v>192</v>
      </c>
      <c r="B242" s="1" t="s">
        <v>193</v>
      </c>
      <c r="C242" s="1" t="s">
        <v>19</v>
      </c>
      <c r="D242" s="1" t="s">
        <v>20</v>
      </c>
      <c r="E242" s="2" t="s">
        <v>95</v>
      </c>
      <c r="F242" s="3">
        <v>-930000</v>
      </c>
      <c r="G242" s="3">
        <v>-645682.46750000003</v>
      </c>
      <c r="H242" s="4">
        <v>0.69428222316092603</v>
      </c>
      <c r="I242" s="21">
        <v>-0.45271504000000001</v>
      </c>
      <c r="J242" s="21">
        <v>-0.6</v>
      </c>
      <c r="K242" s="22">
        <v>0</v>
      </c>
      <c r="L242" s="22">
        <v>-95099.314500000008</v>
      </c>
      <c r="M242" s="22">
        <f t="shared" si="6"/>
        <v>-136975.01005719567</v>
      </c>
      <c r="N242" s="49">
        <f t="shared" si="7"/>
        <v>39326</v>
      </c>
    </row>
    <row r="243" spans="1:14" x14ac:dyDescent="0.2">
      <c r="A243" s="1" t="s">
        <v>192</v>
      </c>
      <c r="B243" s="1" t="s">
        <v>193</v>
      </c>
      <c r="C243" s="1" t="s">
        <v>19</v>
      </c>
      <c r="D243" s="1" t="s">
        <v>20</v>
      </c>
      <c r="E243" s="2" t="s">
        <v>96</v>
      </c>
      <c r="F243" s="3">
        <v>-961000</v>
      </c>
      <c r="G243" s="3">
        <v>-663520.61780000001</v>
      </c>
      <c r="H243" s="4">
        <v>0.69044809346487102</v>
      </c>
      <c r="I243" s="21">
        <v>-0.45269272999999999</v>
      </c>
      <c r="J243" s="21">
        <v>-0.6</v>
      </c>
      <c r="K243" s="22">
        <v>0</v>
      </c>
      <c r="L243" s="22">
        <v>-97741.414099999995</v>
      </c>
      <c r="M243" s="22">
        <f t="shared" si="6"/>
        <v>-141562.29124988226</v>
      </c>
      <c r="N243" s="49">
        <f t="shared" si="7"/>
        <v>39356</v>
      </c>
    </row>
    <row r="244" spans="1:14" x14ac:dyDescent="0.2">
      <c r="A244" s="1" t="s">
        <v>192</v>
      </c>
      <c r="B244" s="1" t="s">
        <v>193</v>
      </c>
      <c r="C244" s="1" t="s">
        <v>19</v>
      </c>
      <c r="D244" s="1" t="s">
        <v>20</v>
      </c>
      <c r="E244" s="2" t="s">
        <v>97</v>
      </c>
      <c r="F244" s="3">
        <v>-930000</v>
      </c>
      <c r="G244" s="3">
        <v>-638440.80160000001</v>
      </c>
      <c r="H244" s="4">
        <v>0.68649548555528206</v>
      </c>
      <c r="I244" s="21">
        <v>-0.39462113999999998</v>
      </c>
      <c r="J244" s="21">
        <v>-0.6</v>
      </c>
      <c r="K244" s="22">
        <v>0</v>
      </c>
      <c r="L244" s="22">
        <v>-131122.24429999999</v>
      </c>
      <c r="M244" s="22">
        <f t="shared" si="6"/>
        <v>-191002.34023234664</v>
      </c>
      <c r="N244" s="49">
        <f t="shared" si="7"/>
        <v>39387</v>
      </c>
    </row>
    <row r="245" spans="1:14" x14ac:dyDescent="0.2">
      <c r="A245" s="1" t="s">
        <v>192</v>
      </c>
      <c r="B245" s="1" t="s">
        <v>193</v>
      </c>
      <c r="C245" s="1" t="s">
        <v>19</v>
      </c>
      <c r="D245" s="1" t="s">
        <v>20</v>
      </c>
      <c r="E245" s="2" t="s">
        <v>98</v>
      </c>
      <c r="F245" s="3">
        <v>-961000</v>
      </c>
      <c r="G245" s="3">
        <v>-656054.99690000003</v>
      </c>
      <c r="H245" s="4">
        <v>0.68267949731287902</v>
      </c>
      <c r="I245" s="21">
        <v>-0.39459907999999999</v>
      </c>
      <c r="J245" s="21">
        <v>-0.6</v>
      </c>
      <c r="K245" s="22">
        <v>0</v>
      </c>
      <c r="L245" s="22">
        <v>-134754.30069999999</v>
      </c>
      <c r="M245" s="22">
        <f t="shared" si="6"/>
        <v>-197390.28523693999</v>
      </c>
      <c r="N245" s="49">
        <f t="shared" si="7"/>
        <v>39417</v>
      </c>
    </row>
    <row r="246" spans="1:14" x14ac:dyDescent="0.2">
      <c r="A246" s="1" t="s">
        <v>192</v>
      </c>
      <c r="B246" s="1" t="s">
        <v>193</v>
      </c>
      <c r="C246" s="1" t="s">
        <v>19</v>
      </c>
      <c r="D246" s="1" t="s">
        <v>20</v>
      </c>
      <c r="E246" s="2" t="s">
        <v>99</v>
      </c>
      <c r="F246" s="3">
        <v>-961000</v>
      </c>
      <c r="G246" s="3">
        <v>-652274.73629999999</v>
      </c>
      <c r="H246" s="4">
        <v>0.67874582342454703</v>
      </c>
      <c r="I246" s="21">
        <v>-0.39457559000000003</v>
      </c>
      <c r="J246" s="21">
        <v>-0.6</v>
      </c>
      <c r="K246" s="22">
        <v>0</v>
      </c>
      <c r="L246" s="22">
        <v>-133993.15210000001</v>
      </c>
      <c r="M246" s="22">
        <f t="shared" si="6"/>
        <v>-197412.85688352436</v>
      </c>
      <c r="N246" s="49">
        <f t="shared" si="7"/>
        <v>39448</v>
      </c>
    </row>
    <row r="247" spans="1:14" x14ac:dyDescent="0.2">
      <c r="A247" s="1" t="s">
        <v>192</v>
      </c>
      <c r="B247" s="1" t="s">
        <v>193</v>
      </c>
      <c r="C247" s="1" t="s">
        <v>19</v>
      </c>
      <c r="D247" s="1" t="s">
        <v>20</v>
      </c>
      <c r="E247" s="2" t="s">
        <v>100</v>
      </c>
      <c r="F247" s="3">
        <v>-899000</v>
      </c>
      <c r="G247" s="3">
        <v>-606664.90049999999</v>
      </c>
      <c r="H247" s="4">
        <v>0.67482191380116507</v>
      </c>
      <c r="I247" s="21">
        <v>-0.3945514</v>
      </c>
      <c r="J247" s="21">
        <v>-0.6</v>
      </c>
      <c r="K247" s="22">
        <v>0</v>
      </c>
      <c r="L247" s="22">
        <v>-124638.45420000001</v>
      </c>
      <c r="M247" s="22">
        <f t="shared" si="6"/>
        <v>-184698.29098751597</v>
      </c>
      <c r="N247" s="49">
        <f t="shared" si="7"/>
        <v>39479</v>
      </c>
    </row>
    <row r="248" spans="1:14" x14ac:dyDescent="0.2">
      <c r="A248" s="1" t="s">
        <v>192</v>
      </c>
      <c r="B248" s="1" t="s">
        <v>193</v>
      </c>
      <c r="C248" s="1" t="s">
        <v>19</v>
      </c>
      <c r="D248" s="1" t="s">
        <v>20</v>
      </c>
      <c r="E248" s="2" t="s">
        <v>101</v>
      </c>
      <c r="F248" s="3">
        <v>-961000</v>
      </c>
      <c r="G248" s="3">
        <v>-644984.83959999995</v>
      </c>
      <c r="H248" s="4">
        <v>0.67116008279435002</v>
      </c>
      <c r="I248" s="21">
        <v>-0.39452813000000003</v>
      </c>
      <c r="J248" s="21">
        <v>-0.6</v>
      </c>
      <c r="K248" s="22">
        <v>0</v>
      </c>
      <c r="L248" s="22">
        <v>-132526.23879999999</v>
      </c>
      <c r="M248" s="22">
        <f t="shared" si="6"/>
        <v>-197458.46363244954</v>
      </c>
      <c r="N248" s="49">
        <f t="shared" si="7"/>
        <v>39508</v>
      </c>
    </row>
    <row r="249" spans="1:14" x14ac:dyDescent="0.2">
      <c r="A249" s="1" t="s">
        <v>192</v>
      </c>
      <c r="B249" s="1" t="s">
        <v>193</v>
      </c>
      <c r="C249" s="1" t="s">
        <v>19</v>
      </c>
      <c r="D249" s="1" t="s">
        <v>20</v>
      </c>
      <c r="E249" s="2" t="s">
        <v>102</v>
      </c>
      <c r="F249" s="3">
        <v>-930000</v>
      </c>
      <c r="G249" s="3">
        <v>-620547.46479999996</v>
      </c>
      <c r="H249" s="4">
        <v>0.66725533847226504</v>
      </c>
      <c r="I249" s="21">
        <v>-0.54950257999999996</v>
      </c>
      <c r="J249" s="21">
        <v>-0.6</v>
      </c>
      <c r="K249" s="22">
        <v>0</v>
      </c>
      <c r="L249" s="22">
        <v>-31336.045699999999</v>
      </c>
      <c r="M249" s="22">
        <f t="shared" si="6"/>
        <v>-46962.6002120064</v>
      </c>
      <c r="N249" s="49">
        <f t="shared" si="7"/>
        <v>39539</v>
      </c>
    </row>
    <row r="250" spans="1:14" x14ac:dyDescent="0.2">
      <c r="A250" s="1" t="s">
        <v>192</v>
      </c>
      <c r="B250" s="1" t="s">
        <v>193</v>
      </c>
      <c r="C250" s="1" t="s">
        <v>19</v>
      </c>
      <c r="D250" s="1" t="s">
        <v>20</v>
      </c>
      <c r="E250" s="2" t="s">
        <v>103</v>
      </c>
      <c r="F250" s="3">
        <v>-961000</v>
      </c>
      <c r="G250" s="3">
        <v>-637610.15170000005</v>
      </c>
      <c r="H250" s="4">
        <v>0.66348610994389601</v>
      </c>
      <c r="I250" s="21">
        <v>-0.54947718000000001</v>
      </c>
      <c r="J250" s="21">
        <v>-0.6</v>
      </c>
      <c r="K250" s="22">
        <v>0</v>
      </c>
      <c r="L250" s="22">
        <v>-32213.862399999998</v>
      </c>
      <c r="M250" s="22">
        <f t="shared" si="6"/>
        <v>-48552.429232804861</v>
      </c>
      <c r="N250" s="49">
        <f t="shared" si="7"/>
        <v>39569</v>
      </c>
    </row>
    <row r="251" spans="1:14" x14ac:dyDescent="0.2">
      <c r="A251" s="1" t="s">
        <v>192</v>
      </c>
      <c r="B251" s="1" t="s">
        <v>193</v>
      </c>
      <c r="C251" s="1" t="s">
        <v>19</v>
      </c>
      <c r="D251" s="1" t="s">
        <v>20</v>
      </c>
      <c r="E251" s="2" t="s">
        <v>104</v>
      </c>
      <c r="F251" s="3">
        <v>-930000</v>
      </c>
      <c r="G251" s="3">
        <v>-613429.11959999998</v>
      </c>
      <c r="H251" s="4">
        <v>0.65960120382506704</v>
      </c>
      <c r="I251" s="21">
        <v>-0.54945023999999998</v>
      </c>
      <c r="J251" s="21">
        <v>-0.6</v>
      </c>
      <c r="K251" s="22">
        <v>0</v>
      </c>
      <c r="L251" s="22">
        <v>-31008.694200000002</v>
      </c>
      <c r="M251" s="22">
        <f t="shared" si="6"/>
        <v>-47011.275934881138</v>
      </c>
      <c r="N251" s="49">
        <f t="shared" si="7"/>
        <v>39600</v>
      </c>
    </row>
    <row r="252" spans="1:14" x14ac:dyDescent="0.2">
      <c r="A252" s="1" t="s">
        <v>192</v>
      </c>
      <c r="B252" s="1" t="s">
        <v>193</v>
      </c>
      <c r="C252" s="1" t="s">
        <v>19</v>
      </c>
      <c r="D252" s="1" t="s">
        <v>20</v>
      </c>
      <c r="E252" s="2" t="s">
        <v>105</v>
      </c>
      <c r="F252" s="3">
        <v>-961000</v>
      </c>
      <c r="G252" s="3">
        <v>-630273.14049999998</v>
      </c>
      <c r="H252" s="4">
        <v>0.65585134291598302</v>
      </c>
      <c r="I252" s="21">
        <v>-0.54942350000000006</v>
      </c>
      <c r="J252" s="21">
        <v>-0.6</v>
      </c>
      <c r="K252" s="22">
        <v>0</v>
      </c>
      <c r="L252" s="22">
        <v>-31877.010699999999</v>
      </c>
      <c r="M252" s="22">
        <f t="shared" si="6"/>
        <v>-48604.018340911687</v>
      </c>
      <c r="N252" s="49">
        <f t="shared" si="7"/>
        <v>39630</v>
      </c>
    </row>
    <row r="253" spans="1:14" x14ac:dyDescent="0.2">
      <c r="A253" s="1" t="s">
        <v>192</v>
      </c>
      <c r="B253" s="1" t="s">
        <v>193</v>
      </c>
      <c r="C253" s="1" t="s">
        <v>19</v>
      </c>
      <c r="D253" s="1" t="s">
        <v>20</v>
      </c>
      <c r="E253" s="2" t="s">
        <v>106</v>
      </c>
      <c r="F253" s="3">
        <v>-961000</v>
      </c>
      <c r="G253" s="3">
        <v>-626734.56400000001</v>
      </c>
      <c r="H253" s="4">
        <v>0.65216916133944702</v>
      </c>
      <c r="I253" s="21">
        <v>-0.54942053000000002</v>
      </c>
      <c r="J253" s="21">
        <v>-0.6</v>
      </c>
      <c r="K253" s="22">
        <v>0</v>
      </c>
      <c r="L253" s="22">
        <v>-31699.9028</v>
      </c>
      <c r="M253" s="22">
        <f t="shared" si="6"/>
        <v>-48606.871773718449</v>
      </c>
      <c r="N253" s="49">
        <f t="shared" si="7"/>
        <v>39661</v>
      </c>
    </row>
    <row r="254" spans="1:14" x14ac:dyDescent="0.2">
      <c r="A254" s="1" t="s">
        <v>192</v>
      </c>
      <c r="B254" s="1" t="s">
        <v>193</v>
      </c>
      <c r="C254" s="1" t="s">
        <v>19</v>
      </c>
      <c r="D254" s="1" t="s">
        <v>20</v>
      </c>
      <c r="E254" s="2" t="s">
        <v>107</v>
      </c>
      <c r="F254" s="3">
        <v>-930000</v>
      </c>
      <c r="G254" s="3">
        <v>-603116.40119999996</v>
      </c>
      <c r="H254" s="4">
        <v>0.64851225936802803</v>
      </c>
      <c r="I254" s="21">
        <v>-0.54941923999999998</v>
      </c>
      <c r="J254" s="21">
        <v>-0.6</v>
      </c>
      <c r="K254" s="22">
        <v>0</v>
      </c>
      <c r="L254" s="22">
        <v>-30506.088100000001</v>
      </c>
      <c r="M254" s="22">
        <f t="shared" si="6"/>
        <v>-47040.110127953529</v>
      </c>
      <c r="N254" s="49">
        <f t="shared" si="7"/>
        <v>39692</v>
      </c>
    </row>
    <row r="255" spans="1:14" x14ac:dyDescent="0.2">
      <c r="A255" s="1" t="s">
        <v>192</v>
      </c>
      <c r="B255" s="1" t="s">
        <v>193</v>
      </c>
      <c r="C255" s="1" t="s">
        <v>19</v>
      </c>
      <c r="D255" s="1" t="s">
        <v>20</v>
      </c>
      <c r="E255" s="2" t="s">
        <v>108</v>
      </c>
      <c r="F255" s="3">
        <v>-961000</v>
      </c>
      <c r="G255" s="3">
        <v>-619831.06059999997</v>
      </c>
      <c r="H255" s="4">
        <v>0.6449854949481999</v>
      </c>
      <c r="I255" s="21">
        <v>-0.54941793999999999</v>
      </c>
      <c r="J255" s="21">
        <v>-0.6</v>
      </c>
      <c r="K255" s="22">
        <v>0</v>
      </c>
      <c r="L255" s="22">
        <v>-31352.3338</v>
      </c>
      <c r="M255" s="22">
        <f t="shared" si="6"/>
        <v>-48609.362606701674</v>
      </c>
      <c r="N255" s="49">
        <f t="shared" si="7"/>
        <v>39722</v>
      </c>
    </row>
    <row r="256" spans="1:14" x14ac:dyDescent="0.2">
      <c r="A256" s="1" t="s">
        <v>192</v>
      </c>
      <c r="B256" s="1" t="s">
        <v>193</v>
      </c>
      <c r="C256" s="1" t="s">
        <v>19</v>
      </c>
      <c r="D256" s="1" t="s">
        <v>20</v>
      </c>
      <c r="E256" s="2" t="s">
        <v>109</v>
      </c>
      <c r="F256" s="3">
        <v>-930000</v>
      </c>
      <c r="G256" s="3">
        <v>-596459.00199999998</v>
      </c>
      <c r="H256" s="4">
        <v>0.64135376561559299</v>
      </c>
      <c r="I256" s="21">
        <v>-0.41441654</v>
      </c>
      <c r="J256" s="21">
        <v>-0.6</v>
      </c>
      <c r="K256" s="22">
        <v>0</v>
      </c>
      <c r="L256" s="22">
        <v>-110692.9231</v>
      </c>
      <c r="M256" s="22">
        <f t="shared" si="6"/>
        <v>-172592.61430195736</v>
      </c>
      <c r="N256" s="49">
        <f t="shared" si="7"/>
        <v>39753</v>
      </c>
    </row>
    <row r="257" spans="1:14" x14ac:dyDescent="0.2">
      <c r="A257" s="1" t="s">
        <v>192</v>
      </c>
      <c r="B257" s="1" t="s">
        <v>193</v>
      </c>
      <c r="C257" s="1" t="s">
        <v>19</v>
      </c>
      <c r="D257" s="1" t="s">
        <v>20</v>
      </c>
      <c r="E257" s="2" t="s">
        <v>110</v>
      </c>
      <c r="F257" s="3">
        <v>-961000</v>
      </c>
      <c r="G257" s="3">
        <v>-612975.18629999994</v>
      </c>
      <c r="H257" s="4">
        <v>0.63785139049650497</v>
      </c>
      <c r="I257" s="21">
        <v>-0.41441515000000001</v>
      </c>
      <c r="J257" s="21">
        <v>-0.6</v>
      </c>
      <c r="K257" s="22">
        <v>0</v>
      </c>
      <c r="L257" s="22">
        <v>-113758.90979999999</v>
      </c>
      <c r="M257" s="22">
        <f t="shared" si="6"/>
        <v>-178347.04367650559</v>
      </c>
      <c r="N257" s="49">
        <f t="shared" si="7"/>
        <v>39783</v>
      </c>
    </row>
    <row r="258" spans="1:14" x14ac:dyDescent="0.2">
      <c r="A258" s="1" t="s">
        <v>192</v>
      </c>
      <c r="B258" s="1" t="s">
        <v>193</v>
      </c>
      <c r="C258" s="1" t="s">
        <v>19</v>
      </c>
      <c r="D258" s="1" t="s">
        <v>20</v>
      </c>
      <c r="E258" s="2" t="s">
        <v>111</v>
      </c>
      <c r="F258" s="3">
        <v>-961000</v>
      </c>
      <c r="G258" s="3">
        <v>-609509.34120000002</v>
      </c>
      <c r="H258" s="4">
        <v>0.63424489202315992</v>
      </c>
      <c r="I258" s="21">
        <v>-0.41441365000000002</v>
      </c>
      <c r="J258" s="21">
        <v>-0.6</v>
      </c>
      <c r="K258" s="22">
        <v>0</v>
      </c>
      <c r="L258" s="22">
        <v>-113116.6119</v>
      </c>
      <c r="M258" s="22">
        <f t="shared" si="6"/>
        <v>-178348.47914844454</v>
      </c>
      <c r="N258" s="49">
        <f t="shared" si="7"/>
        <v>39814</v>
      </c>
    </row>
    <row r="259" spans="1:14" x14ac:dyDescent="0.2">
      <c r="A259" s="1" t="s">
        <v>192</v>
      </c>
      <c r="B259" s="1" t="s">
        <v>193</v>
      </c>
      <c r="C259" s="1" t="s">
        <v>19</v>
      </c>
      <c r="D259" s="1" t="s">
        <v>20</v>
      </c>
      <c r="E259" s="2" t="s">
        <v>112</v>
      </c>
      <c r="F259" s="3">
        <v>-868000</v>
      </c>
      <c r="G259" s="3">
        <v>-547405.27350000001</v>
      </c>
      <c r="H259" s="4">
        <v>0.63065123675902401</v>
      </c>
      <c r="I259" s="21">
        <v>-0.41441211</v>
      </c>
      <c r="J259" s="21">
        <v>-0.6</v>
      </c>
      <c r="K259" s="22">
        <v>0</v>
      </c>
      <c r="L259" s="22">
        <v>-101591.7905</v>
      </c>
      <c r="M259" s="22">
        <f t="shared" si="6"/>
        <v>-161090.28981230539</v>
      </c>
      <c r="N259" s="49">
        <f t="shared" si="7"/>
        <v>39845</v>
      </c>
    </row>
    <row r="260" spans="1:14" x14ac:dyDescent="0.2">
      <c r="A260" s="1" t="s">
        <v>192</v>
      </c>
      <c r="B260" s="1" t="s">
        <v>193</v>
      </c>
      <c r="C260" s="1" t="s">
        <v>19</v>
      </c>
      <c r="D260" s="1" t="s">
        <v>20</v>
      </c>
      <c r="E260" s="2" t="s">
        <v>113</v>
      </c>
      <c r="F260" s="3">
        <v>-961000</v>
      </c>
      <c r="G260" s="3">
        <v>-602947.16500000004</v>
      </c>
      <c r="H260" s="4">
        <v>0.62741640476166993</v>
      </c>
      <c r="I260" s="21">
        <v>-0.41441066999999998</v>
      </c>
      <c r="J260" s="21">
        <v>-0.6</v>
      </c>
      <c r="K260" s="22">
        <v>0</v>
      </c>
      <c r="L260" s="22">
        <v>-111900.56080000001</v>
      </c>
      <c r="M260" s="22">
        <f t="shared" si="6"/>
        <v>-178351.34681010852</v>
      </c>
      <c r="N260" s="49">
        <f t="shared" si="7"/>
        <v>39873</v>
      </c>
    </row>
    <row r="261" spans="1:14" x14ac:dyDescent="0.2">
      <c r="A261" s="1" t="s">
        <v>192</v>
      </c>
      <c r="B261" s="1" t="s">
        <v>193</v>
      </c>
      <c r="C261" s="1" t="s">
        <v>19</v>
      </c>
      <c r="D261" s="1" t="s">
        <v>20</v>
      </c>
      <c r="E261" s="2" t="s">
        <v>114</v>
      </c>
      <c r="F261" s="3">
        <v>-930000</v>
      </c>
      <c r="G261" s="3">
        <v>-580177.92350000003</v>
      </c>
      <c r="H261" s="4">
        <v>0.62384722961833605</v>
      </c>
      <c r="I261" s="21">
        <v>-0.56940902999999998</v>
      </c>
      <c r="J261" s="21">
        <v>-0.6</v>
      </c>
      <c r="K261" s="22">
        <v>0</v>
      </c>
      <c r="L261" s="22">
        <v>-17748.207000000002</v>
      </c>
      <c r="M261" s="22">
        <f t="shared" si="6"/>
        <v>-28449.604578444934</v>
      </c>
      <c r="N261" s="49">
        <f t="shared" si="7"/>
        <v>39904</v>
      </c>
    </row>
    <row r="262" spans="1:14" x14ac:dyDescent="0.2">
      <c r="A262" s="1" t="s">
        <v>192</v>
      </c>
      <c r="B262" s="1" t="s">
        <v>193</v>
      </c>
      <c r="C262" s="1" t="s">
        <v>19</v>
      </c>
      <c r="D262" s="1" t="s">
        <v>20</v>
      </c>
      <c r="E262" s="2" t="s">
        <v>115</v>
      </c>
      <c r="F262" s="3">
        <v>-961000</v>
      </c>
      <c r="G262" s="3">
        <v>-596209.64040000003</v>
      </c>
      <c r="H262" s="4">
        <v>0.62040545311907402</v>
      </c>
      <c r="I262" s="21">
        <v>-0.56940738999999996</v>
      </c>
      <c r="J262" s="21">
        <v>-0.6</v>
      </c>
      <c r="K262" s="22">
        <v>0</v>
      </c>
      <c r="L262" s="22">
        <v>-18239.6093</v>
      </c>
      <c r="M262" s="22">
        <f t="shared" si="6"/>
        <v>-29399.498679937107</v>
      </c>
      <c r="N262" s="49">
        <f t="shared" si="7"/>
        <v>39934</v>
      </c>
    </row>
    <row r="263" spans="1:14" x14ac:dyDescent="0.2">
      <c r="A263" s="1" t="s">
        <v>192</v>
      </c>
      <c r="B263" s="1" t="s">
        <v>193</v>
      </c>
      <c r="C263" s="1" t="s">
        <v>19</v>
      </c>
      <c r="D263" s="1" t="s">
        <v>20</v>
      </c>
      <c r="E263" s="2" t="s">
        <v>116</v>
      </c>
      <c r="F263" s="3">
        <v>-930000</v>
      </c>
      <c r="G263" s="3">
        <v>-573681.32059999998</v>
      </c>
      <c r="H263" s="4">
        <v>0.6168616350283741</v>
      </c>
      <c r="I263" s="21">
        <v>-0.56940564999999999</v>
      </c>
      <c r="J263" s="21">
        <v>-0.6</v>
      </c>
      <c r="K263" s="22">
        <v>0</v>
      </c>
      <c r="L263" s="22">
        <v>-17551.408900000002</v>
      </c>
      <c r="M263" s="22">
        <f t="shared" ref="M263:M326" si="8">+L263/H263</f>
        <v>-28452.748401499601</v>
      </c>
      <c r="N263" s="49">
        <f t="shared" ref="N263:N326" si="9">DATE(YEAR(E263),MONTH(E263),1)</f>
        <v>39965</v>
      </c>
    </row>
    <row r="264" spans="1:14" x14ac:dyDescent="0.2">
      <c r="A264" s="1" t="s">
        <v>192</v>
      </c>
      <c r="B264" s="1" t="s">
        <v>193</v>
      </c>
      <c r="C264" s="1" t="s">
        <v>19</v>
      </c>
      <c r="D264" s="1" t="s">
        <v>20</v>
      </c>
      <c r="E264" s="2" t="s">
        <v>117</v>
      </c>
      <c r="F264" s="3">
        <v>-961000</v>
      </c>
      <c r="G264" s="3">
        <v>-589520.08700000006</v>
      </c>
      <c r="H264" s="4">
        <v>0.61344441931806204</v>
      </c>
      <c r="I264" s="21">
        <v>-0.56940391000000001</v>
      </c>
      <c r="J264" s="21">
        <v>-0.6</v>
      </c>
      <c r="K264" s="22">
        <v>0</v>
      </c>
      <c r="L264" s="22">
        <v>-18037.0085</v>
      </c>
      <c r="M264" s="22">
        <f t="shared" si="8"/>
        <v>-29402.840635588327</v>
      </c>
      <c r="N264" s="49">
        <f t="shared" si="9"/>
        <v>39995</v>
      </c>
    </row>
    <row r="265" spans="1:14" x14ac:dyDescent="0.2">
      <c r="A265" s="1" t="s">
        <v>192</v>
      </c>
      <c r="B265" s="1" t="s">
        <v>193</v>
      </c>
      <c r="C265" s="1" t="s">
        <v>19</v>
      </c>
      <c r="D265" s="1" t="s">
        <v>20</v>
      </c>
      <c r="E265" s="2" t="s">
        <v>118</v>
      </c>
      <c r="F265" s="3">
        <v>-961000</v>
      </c>
      <c r="G265" s="3">
        <v>-586138.88800000004</v>
      </c>
      <c r="H265" s="4">
        <v>0.60992600211463199</v>
      </c>
      <c r="I265" s="21">
        <v>-0.56940206999999998</v>
      </c>
      <c r="J265" s="21">
        <v>-0.6</v>
      </c>
      <c r="K265" s="22">
        <v>0</v>
      </c>
      <c r="L265" s="22">
        <v>-17934.6374</v>
      </c>
      <c r="M265" s="22">
        <f t="shared" si="8"/>
        <v>-29404.611932955911</v>
      </c>
      <c r="N265" s="49">
        <f t="shared" si="9"/>
        <v>40026</v>
      </c>
    </row>
    <row r="266" spans="1:14" x14ac:dyDescent="0.2">
      <c r="A266" s="1" t="s">
        <v>192</v>
      </c>
      <c r="B266" s="1" t="s">
        <v>193</v>
      </c>
      <c r="C266" s="1" t="s">
        <v>19</v>
      </c>
      <c r="D266" s="1" t="s">
        <v>20</v>
      </c>
      <c r="E266" s="2" t="s">
        <v>119</v>
      </c>
      <c r="F266" s="3">
        <v>-930000</v>
      </c>
      <c r="G266" s="3">
        <v>-563971.07339999999</v>
      </c>
      <c r="H266" s="4">
        <v>0.60642050905712108</v>
      </c>
      <c r="I266" s="21">
        <v>-0.56940016999999998</v>
      </c>
      <c r="J266" s="21">
        <v>-0.6</v>
      </c>
      <c r="K266" s="22">
        <v>0</v>
      </c>
      <c r="L266" s="22">
        <v>-17257.416400000002</v>
      </c>
      <c r="M266" s="22">
        <f t="shared" si="8"/>
        <v>-28457.837659270954</v>
      </c>
      <c r="N266" s="49">
        <f t="shared" si="9"/>
        <v>40057</v>
      </c>
    </row>
    <row r="267" spans="1:14" x14ac:dyDescent="0.2">
      <c r="A267" s="1" t="s">
        <v>192</v>
      </c>
      <c r="B267" s="1" t="s">
        <v>193</v>
      </c>
      <c r="C267" s="1" t="s">
        <v>19</v>
      </c>
      <c r="D267" s="1" t="s">
        <v>20</v>
      </c>
      <c r="E267" s="2" t="s">
        <v>120</v>
      </c>
      <c r="F267" s="3">
        <v>-961000</v>
      </c>
      <c r="G267" s="3">
        <v>-579521.83510000003</v>
      </c>
      <c r="H267" s="4">
        <v>0.60304041111194795</v>
      </c>
      <c r="I267" s="21">
        <v>-0.56939828999999997</v>
      </c>
      <c r="J267" s="21">
        <v>-0.6</v>
      </c>
      <c r="K267" s="22">
        <v>0</v>
      </c>
      <c r="L267" s="22">
        <v>-17734.357499999998</v>
      </c>
      <c r="M267" s="22">
        <f t="shared" si="8"/>
        <v>-29408.240597507494</v>
      </c>
      <c r="N267" s="49">
        <f t="shared" si="9"/>
        <v>40087</v>
      </c>
    </row>
    <row r="268" spans="1:14" x14ac:dyDescent="0.2">
      <c r="A268" s="1" t="s">
        <v>192</v>
      </c>
      <c r="B268" s="1" t="s">
        <v>193</v>
      </c>
      <c r="C268" s="1" t="s">
        <v>19</v>
      </c>
      <c r="D268" s="1" t="s">
        <v>20</v>
      </c>
      <c r="E268" s="2" t="s">
        <v>121</v>
      </c>
      <c r="F268" s="3">
        <v>-930000</v>
      </c>
      <c r="G268" s="3">
        <v>-557591.15099999995</v>
      </c>
      <c r="H268" s="4">
        <v>0.59956037739750212</v>
      </c>
      <c r="I268" s="21">
        <v>-0.52939630000000004</v>
      </c>
      <c r="J268" s="21">
        <v>-0.6</v>
      </c>
      <c r="K268" s="22">
        <v>0</v>
      </c>
      <c r="L268" s="22">
        <v>-39367.999499999998</v>
      </c>
      <c r="M268" s="22">
        <f t="shared" si="8"/>
        <v>-65661.442924036717</v>
      </c>
      <c r="N268" s="49">
        <f t="shared" si="9"/>
        <v>40118</v>
      </c>
    </row>
    <row r="269" spans="1:14" x14ac:dyDescent="0.2">
      <c r="A269" s="1" t="s">
        <v>192</v>
      </c>
      <c r="B269" s="1" t="s">
        <v>193</v>
      </c>
      <c r="C269" s="1" t="s">
        <v>19</v>
      </c>
      <c r="D269" s="1" t="s">
        <v>20</v>
      </c>
      <c r="E269" s="2" t="s">
        <v>122</v>
      </c>
      <c r="F269" s="3">
        <v>-961000</v>
      </c>
      <c r="G269" s="3">
        <v>-572952.94189999998</v>
      </c>
      <c r="H269" s="4">
        <v>0.59620493433570498</v>
      </c>
      <c r="I269" s="21">
        <v>-0.52939431999999997</v>
      </c>
      <c r="J269" s="21">
        <v>-0.6</v>
      </c>
      <c r="K269" s="22">
        <v>0</v>
      </c>
      <c r="L269" s="22">
        <v>-40453.7327</v>
      </c>
      <c r="M269" s="22">
        <f t="shared" si="8"/>
        <v>-67852.059535659137</v>
      </c>
      <c r="N269" s="49">
        <f t="shared" si="9"/>
        <v>40148</v>
      </c>
    </row>
    <row r="270" spans="1:14" x14ac:dyDescent="0.2">
      <c r="A270" s="1" t="s">
        <v>192</v>
      </c>
      <c r="B270" s="1" t="s">
        <v>193</v>
      </c>
      <c r="C270" s="1" t="s">
        <v>19</v>
      </c>
      <c r="D270" s="1" t="s">
        <v>20</v>
      </c>
      <c r="E270" s="2" t="s">
        <v>123</v>
      </c>
      <c r="F270" s="3">
        <v>-961000</v>
      </c>
      <c r="G270" s="3">
        <v>-569633.12840000005</v>
      </c>
      <c r="H270" s="4">
        <v>0.59275039370460492</v>
      </c>
      <c r="I270" s="21">
        <v>-0.52939221999999997</v>
      </c>
      <c r="J270" s="21">
        <v>-0.6</v>
      </c>
      <c r="K270" s="22">
        <v>0</v>
      </c>
      <c r="L270" s="22">
        <v>-40220.5285</v>
      </c>
      <c r="M270" s="22">
        <f t="shared" si="8"/>
        <v>-67854.073024949786</v>
      </c>
      <c r="N270" s="49">
        <f t="shared" si="9"/>
        <v>40179</v>
      </c>
    </row>
    <row r="271" spans="1:14" x14ac:dyDescent="0.2">
      <c r="A271" s="1" t="s">
        <v>192</v>
      </c>
      <c r="B271" s="1" t="s">
        <v>193</v>
      </c>
      <c r="C271" s="1" t="s">
        <v>19</v>
      </c>
      <c r="D271" s="1" t="s">
        <v>20</v>
      </c>
      <c r="E271" s="2" t="s">
        <v>124</v>
      </c>
      <c r="F271" s="3">
        <v>-868000</v>
      </c>
      <c r="G271" s="3">
        <v>-511520.05599999998</v>
      </c>
      <c r="H271" s="4">
        <v>0.58930882023631803</v>
      </c>
      <c r="I271" s="21">
        <v>-0.52939007999999999</v>
      </c>
      <c r="J271" s="21">
        <v>-0.6</v>
      </c>
      <c r="K271" s="22">
        <v>0</v>
      </c>
      <c r="L271" s="22">
        <v>-36118.391600000003</v>
      </c>
      <c r="M271" s="22">
        <f t="shared" si="8"/>
        <v>-61289.412884599638</v>
      </c>
      <c r="N271" s="49">
        <f t="shared" si="9"/>
        <v>40210</v>
      </c>
    </row>
    <row r="272" spans="1:14" x14ac:dyDescent="0.2">
      <c r="A272" s="1" t="s">
        <v>192</v>
      </c>
      <c r="B272" s="1" t="s">
        <v>193</v>
      </c>
      <c r="C272" s="1" t="s">
        <v>19</v>
      </c>
      <c r="D272" s="1" t="s">
        <v>20</v>
      </c>
      <c r="E272" s="2" t="s">
        <v>125</v>
      </c>
      <c r="F272" s="3">
        <v>-961000</v>
      </c>
      <c r="G272" s="3">
        <v>-563349.2071</v>
      </c>
      <c r="H272" s="4">
        <v>0.58621145379781292</v>
      </c>
      <c r="I272" s="21">
        <v>-0.52938808999999998</v>
      </c>
      <c r="J272" s="21">
        <v>-0.6</v>
      </c>
      <c r="K272" s="22">
        <v>0</v>
      </c>
      <c r="L272" s="22">
        <v>-39779.160799999998</v>
      </c>
      <c r="M272" s="22">
        <f t="shared" si="8"/>
        <v>-67858.040886591101</v>
      </c>
      <c r="N272" s="49">
        <f t="shared" si="9"/>
        <v>40238</v>
      </c>
    </row>
    <row r="273" spans="1:14" x14ac:dyDescent="0.2">
      <c r="A273" s="1" t="s">
        <v>192</v>
      </c>
      <c r="B273" s="1" t="s">
        <v>193</v>
      </c>
      <c r="C273" s="1" t="s">
        <v>19</v>
      </c>
      <c r="D273" s="1" t="s">
        <v>20</v>
      </c>
      <c r="E273" s="2" t="s">
        <v>126</v>
      </c>
      <c r="F273" s="3">
        <v>-930000</v>
      </c>
      <c r="G273" s="3">
        <v>-541998.95860000001</v>
      </c>
      <c r="H273" s="4">
        <v>0.582794579169301</v>
      </c>
      <c r="I273" s="21">
        <v>-0.59938585</v>
      </c>
      <c r="J273" s="21">
        <v>-0.6</v>
      </c>
      <c r="K273" s="22">
        <v>0</v>
      </c>
      <c r="L273" s="22">
        <v>-332.86799999999999</v>
      </c>
      <c r="M273" s="22">
        <f t="shared" si="8"/>
        <v>-571.15836676871754</v>
      </c>
      <c r="N273" s="49">
        <f t="shared" si="9"/>
        <v>40269</v>
      </c>
    </row>
    <row r="274" spans="1:14" x14ac:dyDescent="0.2">
      <c r="A274" s="1" t="s">
        <v>192</v>
      </c>
      <c r="B274" s="1" t="s">
        <v>193</v>
      </c>
      <c r="C274" s="1" t="s">
        <v>19</v>
      </c>
      <c r="D274" s="1" t="s">
        <v>20</v>
      </c>
      <c r="E274" s="2" t="s">
        <v>127</v>
      </c>
      <c r="F274" s="3">
        <v>-961000</v>
      </c>
      <c r="G274" s="3">
        <v>-556899.77980000002</v>
      </c>
      <c r="H274" s="4">
        <v>0.57950029120166402</v>
      </c>
      <c r="I274" s="21">
        <v>-0.59938363000000006</v>
      </c>
      <c r="J274" s="21">
        <v>-0.6</v>
      </c>
      <c r="K274" s="22">
        <v>0</v>
      </c>
      <c r="L274" s="22">
        <v>-343.25560000000002</v>
      </c>
      <c r="M274" s="22">
        <f t="shared" si="8"/>
        <v>-592.33033220435141</v>
      </c>
      <c r="N274" s="49">
        <f t="shared" si="9"/>
        <v>40299</v>
      </c>
    </row>
    <row r="275" spans="1:14" x14ac:dyDescent="0.2">
      <c r="A275" s="1" t="s">
        <v>192</v>
      </c>
      <c r="B275" s="1" t="s">
        <v>193</v>
      </c>
      <c r="C275" s="1" t="s">
        <v>19</v>
      </c>
      <c r="D275" s="1" t="s">
        <v>20</v>
      </c>
      <c r="E275" s="2" t="s">
        <v>128</v>
      </c>
      <c r="F275" s="3">
        <v>-930000</v>
      </c>
      <c r="G275" s="3">
        <v>-535781.34790000005</v>
      </c>
      <c r="H275" s="4">
        <v>0.57610897624922608</v>
      </c>
      <c r="I275" s="21">
        <v>-0.59938129000000007</v>
      </c>
      <c r="J275" s="21">
        <v>-0.6</v>
      </c>
      <c r="K275" s="22">
        <v>0</v>
      </c>
      <c r="L275" s="22">
        <v>-331.4948</v>
      </c>
      <c r="M275" s="22">
        <f t="shared" si="8"/>
        <v>-575.40294226659398</v>
      </c>
      <c r="N275" s="49">
        <f t="shared" si="9"/>
        <v>40330</v>
      </c>
    </row>
    <row r="276" spans="1:14" x14ac:dyDescent="0.2">
      <c r="A276" s="1" t="s">
        <v>192</v>
      </c>
      <c r="B276" s="1" t="s">
        <v>193</v>
      </c>
      <c r="C276" s="1" t="s">
        <v>19</v>
      </c>
      <c r="D276" s="1" t="s">
        <v>20</v>
      </c>
      <c r="E276" s="2" t="s">
        <v>129</v>
      </c>
      <c r="F276" s="3">
        <v>-961000</v>
      </c>
      <c r="G276" s="3">
        <v>-550498.69579999999</v>
      </c>
      <c r="H276" s="4">
        <v>0.57283943367717205</v>
      </c>
      <c r="I276" s="21">
        <v>-0.59937897000000007</v>
      </c>
      <c r="J276" s="21">
        <v>-0.6</v>
      </c>
      <c r="K276" s="22">
        <v>0</v>
      </c>
      <c r="L276" s="22">
        <v>-341.87620000000004</v>
      </c>
      <c r="M276" s="22">
        <f t="shared" si="8"/>
        <v>-596.80982121888439</v>
      </c>
      <c r="N276" s="49">
        <f t="shared" si="9"/>
        <v>40360</v>
      </c>
    </row>
    <row r="277" spans="1:14" x14ac:dyDescent="0.2">
      <c r="A277" s="1" t="s">
        <v>192</v>
      </c>
      <c r="B277" s="1" t="s">
        <v>193</v>
      </c>
      <c r="C277" s="1" t="s">
        <v>19</v>
      </c>
      <c r="D277" s="1" t="s">
        <v>20</v>
      </c>
      <c r="E277" s="2" t="s">
        <v>130</v>
      </c>
      <c r="F277" s="3">
        <v>-961000</v>
      </c>
      <c r="G277" s="3">
        <v>-547264.2243</v>
      </c>
      <c r="H277" s="4">
        <v>0.56947369856906105</v>
      </c>
      <c r="I277" s="21">
        <v>-0.59937653000000002</v>
      </c>
      <c r="J277" s="21">
        <v>-0.6</v>
      </c>
      <c r="K277" s="22">
        <v>0</v>
      </c>
      <c r="L277" s="22">
        <v>-341.20530000000002</v>
      </c>
      <c r="M277" s="22">
        <f t="shared" si="8"/>
        <v>-599.15901446784983</v>
      </c>
      <c r="N277" s="49">
        <f t="shared" si="9"/>
        <v>40391</v>
      </c>
    </row>
    <row r="278" spans="1:14" x14ac:dyDescent="0.2">
      <c r="A278" s="1" t="s">
        <v>192</v>
      </c>
      <c r="B278" s="1" t="s">
        <v>193</v>
      </c>
      <c r="C278" s="1" t="s">
        <v>19</v>
      </c>
      <c r="D278" s="1" t="s">
        <v>20</v>
      </c>
      <c r="E278" s="2" t="s">
        <v>131</v>
      </c>
      <c r="F278" s="3">
        <v>-930000</v>
      </c>
      <c r="G278" s="3">
        <v>-526492.50170000002</v>
      </c>
      <c r="H278" s="4">
        <v>0.56612096955953806</v>
      </c>
      <c r="I278" s="21">
        <v>-0.59937403</v>
      </c>
      <c r="J278" s="21">
        <v>-0.6</v>
      </c>
      <c r="K278" s="22">
        <v>0</v>
      </c>
      <c r="L278" s="22">
        <v>-329.5686</v>
      </c>
      <c r="M278" s="22">
        <f t="shared" si="8"/>
        <v>-582.15225671010899</v>
      </c>
      <c r="N278" s="49">
        <f t="shared" si="9"/>
        <v>40422</v>
      </c>
    </row>
    <row r="279" spans="1:14" x14ac:dyDescent="0.2">
      <c r="A279" s="1" t="s">
        <v>192</v>
      </c>
      <c r="B279" s="1" t="s">
        <v>193</v>
      </c>
      <c r="C279" s="1" t="s">
        <v>19</v>
      </c>
      <c r="D279" s="1" t="s">
        <v>20</v>
      </c>
      <c r="E279" s="2" t="s">
        <v>132</v>
      </c>
      <c r="F279" s="3">
        <v>-961000</v>
      </c>
      <c r="G279" s="3">
        <v>-540936.11769999994</v>
      </c>
      <c r="H279" s="4">
        <v>0.56288878015087895</v>
      </c>
      <c r="I279" s="21">
        <v>-0.59937156999999996</v>
      </c>
      <c r="J279" s="21">
        <v>-0.6</v>
      </c>
      <c r="K279" s="22">
        <v>0</v>
      </c>
      <c r="L279" s="22">
        <v>-339.94260000000003</v>
      </c>
      <c r="M279" s="22">
        <f t="shared" si="8"/>
        <v>-603.92498835894446</v>
      </c>
      <c r="N279" s="49">
        <f t="shared" si="9"/>
        <v>40452</v>
      </c>
    </row>
    <row r="280" spans="1:14" x14ac:dyDescent="0.2">
      <c r="A280" s="1" t="s">
        <v>192</v>
      </c>
      <c r="B280" s="1" t="s">
        <v>193</v>
      </c>
      <c r="C280" s="1" t="s">
        <v>19</v>
      </c>
      <c r="D280" s="1" t="s">
        <v>20</v>
      </c>
      <c r="E280" s="2" t="s">
        <v>133</v>
      </c>
      <c r="F280" s="3">
        <v>-930000</v>
      </c>
      <c r="G280" s="3">
        <v>-520392.33840000001</v>
      </c>
      <c r="H280" s="4">
        <v>0.55956165420369497</v>
      </c>
      <c r="I280" s="21">
        <v>-0.50936897000000003</v>
      </c>
      <c r="J280" s="21">
        <v>-0.6</v>
      </c>
      <c r="K280" s="22">
        <v>0</v>
      </c>
      <c r="L280" s="22">
        <v>-47163.693700000003</v>
      </c>
      <c r="M280" s="22">
        <f t="shared" si="8"/>
        <v>-84286.858017671082</v>
      </c>
      <c r="N280" s="49">
        <f t="shared" si="9"/>
        <v>40483</v>
      </c>
    </row>
    <row r="281" spans="1:14" x14ac:dyDescent="0.2">
      <c r="A281" s="1" t="s">
        <v>192</v>
      </c>
      <c r="B281" s="1" t="s">
        <v>193</v>
      </c>
      <c r="C281" s="1" t="s">
        <v>19</v>
      </c>
      <c r="D281" s="1" t="s">
        <v>20</v>
      </c>
      <c r="E281" s="2" t="s">
        <v>134</v>
      </c>
      <c r="F281" s="3">
        <v>-961000</v>
      </c>
      <c r="G281" s="3">
        <v>-534656.43189999997</v>
      </c>
      <c r="H281" s="4">
        <v>0.556354247574532</v>
      </c>
      <c r="I281" s="21">
        <v>-0.50936641000000005</v>
      </c>
      <c r="J281" s="21">
        <v>-0.6</v>
      </c>
      <c r="K281" s="22">
        <v>0</v>
      </c>
      <c r="L281" s="22">
        <v>-48457.832500000004</v>
      </c>
      <c r="M281" s="22">
        <f t="shared" si="8"/>
        <v>-87098.881173740563</v>
      </c>
      <c r="N281" s="49">
        <f t="shared" si="9"/>
        <v>40513</v>
      </c>
    </row>
    <row r="282" spans="1:14" x14ac:dyDescent="0.2">
      <c r="A282" s="1" t="s">
        <v>192</v>
      </c>
      <c r="B282" s="1" t="s">
        <v>193</v>
      </c>
      <c r="C282" s="1" t="s">
        <v>19</v>
      </c>
      <c r="D282" s="1" t="s">
        <v>20</v>
      </c>
      <c r="E282" s="2" t="s">
        <v>135</v>
      </c>
      <c r="F282" s="3">
        <v>-961000</v>
      </c>
      <c r="G282" s="3">
        <v>-531483.67870000005</v>
      </c>
      <c r="H282" s="4">
        <v>0.55305273537184496</v>
      </c>
      <c r="I282" s="21">
        <v>-0.50936371000000003</v>
      </c>
      <c r="J282" s="21">
        <v>-0.6</v>
      </c>
      <c r="K282" s="22">
        <v>0</v>
      </c>
      <c r="L282" s="22">
        <v>-48171.707699999999</v>
      </c>
      <c r="M282" s="22">
        <f t="shared" si="8"/>
        <v>-87101.472642770226</v>
      </c>
      <c r="N282" s="49">
        <f t="shared" si="9"/>
        <v>40544</v>
      </c>
    </row>
    <row r="283" spans="1:14" x14ac:dyDescent="0.2">
      <c r="A283" s="1" t="s">
        <v>192</v>
      </c>
      <c r="B283" s="1" t="s">
        <v>193</v>
      </c>
      <c r="C283" s="1" t="s">
        <v>19</v>
      </c>
      <c r="D283" s="1" t="s">
        <v>20</v>
      </c>
      <c r="E283" s="2" t="s">
        <v>136</v>
      </c>
      <c r="F283" s="3">
        <v>-868000</v>
      </c>
      <c r="G283" s="3">
        <v>-477195.3628</v>
      </c>
      <c r="H283" s="4">
        <v>0.54976424289405001</v>
      </c>
      <c r="I283" s="21">
        <v>-0.50936095999999997</v>
      </c>
      <c r="J283" s="21">
        <v>-0.6</v>
      </c>
      <c r="K283" s="22">
        <v>0</v>
      </c>
      <c r="L283" s="22">
        <v>-43252.527499999997</v>
      </c>
      <c r="M283" s="22">
        <f t="shared" si="8"/>
        <v>-78674.682937383361</v>
      </c>
      <c r="N283" s="49">
        <f t="shared" si="9"/>
        <v>40575</v>
      </c>
    </row>
    <row r="284" spans="1:14" x14ac:dyDescent="0.2">
      <c r="A284" s="1" t="s">
        <v>192</v>
      </c>
      <c r="B284" s="1" t="s">
        <v>193</v>
      </c>
      <c r="C284" s="1" t="s">
        <v>19</v>
      </c>
      <c r="D284" s="1" t="s">
        <v>20</v>
      </c>
      <c r="E284" s="2" t="s">
        <v>137</v>
      </c>
      <c r="F284" s="3">
        <v>-961000</v>
      </c>
      <c r="G284" s="3">
        <v>-525479.78130000003</v>
      </c>
      <c r="H284" s="4">
        <v>0.54680518346098805</v>
      </c>
      <c r="I284" s="21">
        <v>-0.50935843999999997</v>
      </c>
      <c r="J284" s="21">
        <v>-0.6</v>
      </c>
      <c r="K284" s="22">
        <v>0</v>
      </c>
      <c r="L284" s="22">
        <v>-47630.307800000002</v>
      </c>
      <c r="M284" s="22">
        <f t="shared" si="8"/>
        <v>-87106.540392549519</v>
      </c>
      <c r="N284" s="49">
        <f t="shared" si="9"/>
        <v>40603</v>
      </c>
    </row>
    <row r="285" spans="1:14" x14ac:dyDescent="0.2">
      <c r="A285" s="1" t="s">
        <v>192</v>
      </c>
      <c r="B285" s="1" t="s">
        <v>193</v>
      </c>
      <c r="C285" s="1" t="s">
        <v>19</v>
      </c>
      <c r="D285" s="1" t="s">
        <v>20</v>
      </c>
      <c r="E285" s="2" t="s">
        <v>138</v>
      </c>
      <c r="F285" s="3">
        <v>-930000</v>
      </c>
      <c r="G285" s="3">
        <v>-505493.57049999997</v>
      </c>
      <c r="H285" s="4">
        <v>0.54354147370174599</v>
      </c>
      <c r="I285" s="21">
        <v>-0.58735559000000004</v>
      </c>
      <c r="J285" s="21">
        <v>-0.6</v>
      </c>
      <c r="K285" s="22">
        <v>0</v>
      </c>
      <c r="L285" s="22">
        <v>-6391.6660000000002</v>
      </c>
      <c r="M285" s="22">
        <f t="shared" si="8"/>
        <v>-11759.297697138118</v>
      </c>
      <c r="N285" s="49">
        <f t="shared" si="9"/>
        <v>40634</v>
      </c>
    </row>
    <row r="286" spans="1:14" x14ac:dyDescent="0.2">
      <c r="A286" s="1" t="s">
        <v>192</v>
      </c>
      <c r="B286" s="1" t="s">
        <v>193</v>
      </c>
      <c r="C286" s="1" t="s">
        <v>19</v>
      </c>
      <c r="D286" s="1" t="s">
        <v>20</v>
      </c>
      <c r="E286" s="2" t="s">
        <v>139</v>
      </c>
      <c r="F286" s="3">
        <v>-961000</v>
      </c>
      <c r="G286" s="3">
        <v>-519320.02149999997</v>
      </c>
      <c r="H286" s="4">
        <v>0.54039544379791205</v>
      </c>
      <c r="I286" s="21">
        <v>-0.58735278999999996</v>
      </c>
      <c r="J286" s="21">
        <v>-0.6</v>
      </c>
      <c r="K286" s="22">
        <v>0</v>
      </c>
      <c r="L286" s="22">
        <v>-6567.9483</v>
      </c>
      <c r="M286" s="22">
        <f t="shared" si="8"/>
        <v>-12153.966831845033</v>
      </c>
      <c r="N286" s="49">
        <f t="shared" si="9"/>
        <v>40664</v>
      </c>
    </row>
    <row r="287" spans="1:14" x14ac:dyDescent="0.2">
      <c r="A287" s="1" t="s">
        <v>192</v>
      </c>
      <c r="B287" s="1" t="s">
        <v>193</v>
      </c>
      <c r="C287" s="1" t="s">
        <v>19</v>
      </c>
      <c r="D287" s="1" t="s">
        <v>20</v>
      </c>
      <c r="E287" s="2" t="s">
        <v>140</v>
      </c>
      <c r="F287" s="3">
        <v>-930000</v>
      </c>
      <c r="G287" s="3">
        <v>-499556.34330000001</v>
      </c>
      <c r="H287" s="4">
        <v>0.53715735836516398</v>
      </c>
      <c r="I287" s="21">
        <v>-0.58734985000000006</v>
      </c>
      <c r="J287" s="21">
        <v>-0.6</v>
      </c>
      <c r="K287" s="22">
        <v>0</v>
      </c>
      <c r="L287" s="22">
        <v>-6319.4644000000008</v>
      </c>
      <c r="M287" s="22">
        <f t="shared" si="8"/>
        <v>-11764.642709602382</v>
      </c>
      <c r="N287" s="49">
        <f t="shared" si="9"/>
        <v>40695</v>
      </c>
    </row>
    <row r="288" spans="1:14" x14ac:dyDescent="0.2">
      <c r="A288" s="1" t="s">
        <v>192</v>
      </c>
      <c r="B288" s="1" t="s">
        <v>193</v>
      </c>
      <c r="C288" s="1" t="s">
        <v>19</v>
      </c>
      <c r="D288" s="1" t="s">
        <v>20</v>
      </c>
      <c r="E288" s="2" t="s">
        <v>141</v>
      </c>
      <c r="F288" s="3">
        <v>-961000</v>
      </c>
      <c r="G288" s="3">
        <v>-513208.71679999999</v>
      </c>
      <c r="H288" s="4">
        <v>0.53403612565409098</v>
      </c>
      <c r="I288" s="21">
        <v>-0.58734536000000004</v>
      </c>
      <c r="J288" s="21">
        <v>-0.6</v>
      </c>
      <c r="K288" s="22">
        <v>0</v>
      </c>
      <c r="L288" s="22">
        <v>-6494.4729000000007</v>
      </c>
      <c r="M288" s="22">
        <f t="shared" si="8"/>
        <v>-12161.111557847378</v>
      </c>
      <c r="N288" s="49">
        <f t="shared" si="9"/>
        <v>40725</v>
      </c>
    </row>
    <row r="289" spans="1:14" x14ac:dyDescent="0.2">
      <c r="A289" s="1" t="s">
        <v>192</v>
      </c>
      <c r="B289" s="1" t="s">
        <v>193</v>
      </c>
      <c r="C289" s="1" t="s">
        <v>19</v>
      </c>
      <c r="D289" s="1" t="s">
        <v>20</v>
      </c>
      <c r="E289" s="2" t="s">
        <v>142</v>
      </c>
      <c r="F289" s="3">
        <v>-961000</v>
      </c>
      <c r="G289" s="3">
        <v>-510307.45770000003</v>
      </c>
      <c r="H289" s="4">
        <v>0.531017125569196</v>
      </c>
      <c r="I289" s="21">
        <v>-0.58735046999999996</v>
      </c>
      <c r="J289" s="21">
        <v>-0.6</v>
      </c>
      <c r="K289" s="22">
        <v>0</v>
      </c>
      <c r="L289" s="22">
        <v>-6455.1474000000007</v>
      </c>
      <c r="M289" s="22">
        <f t="shared" si="8"/>
        <v>-12156.194384655191</v>
      </c>
      <c r="N289" s="49">
        <f t="shared" si="9"/>
        <v>40756</v>
      </c>
    </row>
    <row r="290" spans="1:14" x14ac:dyDescent="0.2">
      <c r="A290" s="1" t="s">
        <v>192</v>
      </c>
      <c r="B290" s="1" t="s">
        <v>193</v>
      </c>
      <c r="C290" s="1" t="s">
        <v>19</v>
      </c>
      <c r="D290" s="1" t="s">
        <v>20</v>
      </c>
      <c r="E290" s="2" t="s">
        <v>143</v>
      </c>
      <c r="F290" s="3">
        <v>-930000</v>
      </c>
      <c r="G290" s="3">
        <v>-491077.99449999997</v>
      </c>
      <c r="H290" s="4">
        <v>0.52804085425646596</v>
      </c>
      <c r="I290" s="21">
        <v>-0.58736061000000006</v>
      </c>
      <c r="J290" s="21">
        <v>-0.6</v>
      </c>
      <c r="K290" s="22">
        <v>0</v>
      </c>
      <c r="L290" s="22">
        <v>-6206.9258</v>
      </c>
      <c r="M290" s="22">
        <f t="shared" si="8"/>
        <v>-11754.631767536186</v>
      </c>
      <c r="N290" s="49">
        <f t="shared" si="9"/>
        <v>40787</v>
      </c>
    </row>
    <row r="291" spans="1:14" x14ac:dyDescent="0.2">
      <c r="A291" s="1" t="s">
        <v>192</v>
      </c>
      <c r="B291" s="1" t="s">
        <v>193</v>
      </c>
      <c r="C291" s="1" t="s">
        <v>19</v>
      </c>
      <c r="D291" s="1" t="s">
        <v>20</v>
      </c>
      <c r="E291" s="2" t="s">
        <v>144</v>
      </c>
      <c r="F291" s="3">
        <v>-961000</v>
      </c>
      <c r="G291" s="3">
        <v>-504692.22330000001</v>
      </c>
      <c r="H291" s="4">
        <v>0.52517400969439398</v>
      </c>
      <c r="I291" s="21">
        <v>-0.58737057999999998</v>
      </c>
      <c r="J291" s="21">
        <v>-0.6</v>
      </c>
      <c r="K291" s="22">
        <v>0</v>
      </c>
      <c r="L291" s="22">
        <v>-6373.97</v>
      </c>
      <c r="M291" s="22">
        <f t="shared" si="8"/>
        <v>-12136.872507664842</v>
      </c>
      <c r="N291" s="49">
        <f t="shared" si="9"/>
        <v>40817</v>
      </c>
    </row>
    <row r="292" spans="1:14" x14ac:dyDescent="0.2">
      <c r="A292" s="1" t="s">
        <v>192</v>
      </c>
      <c r="B292" s="1" t="s">
        <v>193</v>
      </c>
      <c r="C292" s="1" t="s">
        <v>19</v>
      </c>
      <c r="D292" s="1" t="s">
        <v>20</v>
      </c>
      <c r="E292" s="2" t="s">
        <v>145</v>
      </c>
      <c r="F292" s="3">
        <v>-930000</v>
      </c>
      <c r="G292" s="3">
        <v>-485669.641</v>
      </c>
      <c r="H292" s="4">
        <v>0.522225420381074</v>
      </c>
      <c r="I292" s="21">
        <v>-0.52738105000000002</v>
      </c>
      <c r="J292" s="21">
        <v>-0.6</v>
      </c>
      <c r="K292" s="22">
        <v>0</v>
      </c>
      <c r="L292" s="22">
        <v>-35268.821300000003</v>
      </c>
      <c r="M292" s="22">
        <f t="shared" si="8"/>
        <v>-67535.627190005282</v>
      </c>
      <c r="N292" s="49">
        <f t="shared" si="9"/>
        <v>40848</v>
      </c>
    </row>
    <row r="293" spans="1:14" x14ac:dyDescent="0.2">
      <c r="A293" s="1" t="s">
        <v>192</v>
      </c>
      <c r="B293" s="1" t="s">
        <v>193</v>
      </c>
      <c r="C293" s="1" t="s">
        <v>19</v>
      </c>
      <c r="D293" s="1" t="s">
        <v>20</v>
      </c>
      <c r="E293" s="2" t="s">
        <v>146</v>
      </c>
      <c r="F293" s="3">
        <v>-961000</v>
      </c>
      <c r="G293" s="3">
        <v>-499129.24589999998</v>
      </c>
      <c r="H293" s="4">
        <v>0.51938527149574398</v>
      </c>
      <c r="I293" s="21">
        <v>-0.52739133000000005</v>
      </c>
      <c r="J293" s="21">
        <v>-0.6</v>
      </c>
      <c r="K293" s="22">
        <v>0</v>
      </c>
      <c r="L293" s="22">
        <v>-36241.108999999997</v>
      </c>
      <c r="M293" s="22">
        <f t="shared" si="8"/>
        <v>-69776.928590276686</v>
      </c>
      <c r="N293" s="49">
        <f t="shared" si="9"/>
        <v>40878</v>
      </c>
    </row>
    <row r="294" spans="1:14" x14ac:dyDescent="0.2">
      <c r="A294" s="1" t="s">
        <v>192</v>
      </c>
      <c r="B294" s="1" t="s">
        <v>193</v>
      </c>
      <c r="C294" s="1" t="s">
        <v>19</v>
      </c>
      <c r="D294" s="1" t="s">
        <v>20</v>
      </c>
      <c r="E294" s="2" t="s">
        <v>147</v>
      </c>
      <c r="F294" s="3">
        <v>-961000</v>
      </c>
      <c r="G294" s="3">
        <v>-496322.0687</v>
      </c>
      <c r="H294" s="4">
        <v>0.51646417138615797</v>
      </c>
      <c r="I294" s="21">
        <v>-0.52740213000000002</v>
      </c>
      <c r="J294" s="21">
        <v>-0.6</v>
      </c>
      <c r="K294" s="22">
        <v>0</v>
      </c>
      <c r="L294" s="22">
        <v>-36031.926099999997</v>
      </c>
      <c r="M294" s="22">
        <f t="shared" si="8"/>
        <v>-69766.555157722818</v>
      </c>
      <c r="N294" s="49">
        <f t="shared" si="9"/>
        <v>40909</v>
      </c>
    </row>
    <row r="295" spans="1:14" x14ac:dyDescent="0.2">
      <c r="A295" s="1" t="s">
        <v>192</v>
      </c>
      <c r="B295" s="1" t="s">
        <v>193</v>
      </c>
      <c r="C295" s="1" t="s">
        <v>19</v>
      </c>
      <c r="D295" s="1" t="s">
        <v>20</v>
      </c>
      <c r="E295" s="2" t="s">
        <v>148</v>
      </c>
      <c r="F295" s="3">
        <v>-899000</v>
      </c>
      <c r="G295" s="3">
        <v>-461687.71380000003</v>
      </c>
      <c r="H295" s="4">
        <v>0.51355696749143309</v>
      </c>
      <c r="I295" s="21">
        <v>-0.52741309000000003</v>
      </c>
      <c r="J295" s="21">
        <v>-0.6</v>
      </c>
      <c r="K295" s="22">
        <v>0</v>
      </c>
      <c r="L295" s="22">
        <v>-33512.484799999998</v>
      </c>
      <c r="M295" s="22">
        <f t="shared" si="8"/>
        <v>-65255.632619878801</v>
      </c>
      <c r="N295" s="49">
        <f t="shared" si="9"/>
        <v>40940</v>
      </c>
    </row>
    <row r="296" spans="1:14" x14ac:dyDescent="0.2">
      <c r="A296" s="1" t="s">
        <v>192</v>
      </c>
      <c r="B296" s="1" t="s">
        <v>193</v>
      </c>
      <c r="C296" s="1" t="s">
        <v>19</v>
      </c>
      <c r="D296" s="1" t="s">
        <v>20</v>
      </c>
      <c r="E296" s="2" t="s">
        <v>149</v>
      </c>
      <c r="F296" s="3">
        <v>-961000</v>
      </c>
      <c r="G296" s="3">
        <v>-490926.717</v>
      </c>
      <c r="H296" s="4">
        <v>0.51084986156105194</v>
      </c>
      <c r="I296" s="21">
        <v>-0.52742348999999999</v>
      </c>
      <c r="J296" s="21">
        <v>-0.6</v>
      </c>
      <c r="K296" s="22">
        <v>0</v>
      </c>
      <c r="L296" s="22">
        <v>-35629.745499999997</v>
      </c>
      <c r="M296" s="22">
        <f t="shared" si="8"/>
        <v>-69746.021641510946</v>
      </c>
      <c r="N296" s="49">
        <f t="shared" si="9"/>
        <v>40969</v>
      </c>
    </row>
    <row r="297" spans="1:14" x14ac:dyDescent="0.2">
      <c r="A297" s="1" t="s">
        <v>192</v>
      </c>
      <c r="B297" s="1" t="s">
        <v>193</v>
      </c>
      <c r="C297" s="1" t="s">
        <v>19</v>
      </c>
      <c r="D297" s="1" t="s">
        <v>20</v>
      </c>
      <c r="E297" s="2" t="s">
        <v>150</v>
      </c>
      <c r="F297" s="3">
        <v>-930000</v>
      </c>
      <c r="G297" s="3">
        <v>-472411.5539</v>
      </c>
      <c r="H297" s="4">
        <v>0.50796941279627206</v>
      </c>
      <c r="I297" s="21">
        <v>-0.62743477999999997</v>
      </c>
      <c r="J297" s="21">
        <v>-0.6</v>
      </c>
      <c r="K297" s="22">
        <v>0</v>
      </c>
      <c r="L297" s="22">
        <v>12960.506600000001</v>
      </c>
      <c r="M297" s="22">
        <f t="shared" si="8"/>
        <v>25514.344512703927</v>
      </c>
      <c r="N297" s="49">
        <f t="shared" si="9"/>
        <v>41000</v>
      </c>
    </row>
    <row r="298" spans="1:14" x14ac:dyDescent="0.2">
      <c r="A298" s="1" t="s">
        <v>192</v>
      </c>
      <c r="B298" s="1" t="s">
        <v>193</v>
      </c>
      <c r="C298" s="1" t="s">
        <v>19</v>
      </c>
      <c r="D298" s="1" t="s">
        <v>20</v>
      </c>
      <c r="E298" s="2" t="s">
        <v>151</v>
      </c>
      <c r="F298" s="3">
        <v>-961000</v>
      </c>
      <c r="G298" s="3">
        <v>-485492.37089999998</v>
      </c>
      <c r="H298" s="4">
        <v>0.50519497492337306</v>
      </c>
      <c r="I298" s="21">
        <v>-0.62744586000000002</v>
      </c>
      <c r="J298" s="21">
        <v>-0.6</v>
      </c>
      <c r="K298" s="22">
        <v>0</v>
      </c>
      <c r="L298" s="22">
        <v>13324.754800000001</v>
      </c>
      <c r="M298" s="22">
        <f t="shared" si="8"/>
        <v>26375.469791680076</v>
      </c>
      <c r="N298" s="49">
        <f t="shared" si="9"/>
        <v>41030</v>
      </c>
    </row>
    <row r="299" spans="1:14" x14ac:dyDescent="0.2">
      <c r="A299" s="1" t="s">
        <v>192</v>
      </c>
      <c r="B299" s="1" t="s">
        <v>193</v>
      </c>
      <c r="C299" s="1" t="s">
        <v>19</v>
      </c>
      <c r="D299" s="1" t="s">
        <v>20</v>
      </c>
      <c r="E299" s="2" t="s">
        <v>152</v>
      </c>
      <c r="F299" s="3">
        <v>-930000</v>
      </c>
      <c r="G299" s="3">
        <v>-467177.6298</v>
      </c>
      <c r="H299" s="4">
        <v>0.50234153737726994</v>
      </c>
      <c r="I299" s="21">
        <v>-0.62745746999999996</v>
      </c>
      <c r="J299" s="21">
        <v>-0.6</v>
      </c>
      <c r="K299" s="22">
        <v>0</v>
      </c>
      <c r="L299" s="22">
        <v>12827.516</v>
      </c>
      <c r="M299" s="22">
        <f t="shared" si="8"/>
        <v>25535.447590045183</v>
      </c>
      <c r="N299" s="49">
        <f t="shared" si="9"/>
        <v>41061</v>
      </c>
    </row>
    <row r="300" spans="1:14" x14ac:dyDescent="0.2">
      <c r="A300" s="1" t="s">
        <v>192</v>
      </c>
      <c r="B300" s="1" t="s">
        <v>193</v>
      </c>
      <c r="C300" s="1" t="s">
        <v>19</v>
      </c>
      <c r="D300" s="1" t="s">
        <v>20</v>
      </c>
      <c r="E300" s="2" t="s">
        <v>153</v>
      </c>
      <c r="F300" s="3">
        <v>-961000</v>
      </c>
      <c r="G300" s="3">
        <v>-480109.01429999998</v>
      </c>
      <c r="H300" s="4">
        <v>0.49959314698697699</v>
      </c>
      <c r="I300" s="21">
        <v>-0.62746887000000007</v>
      </c>
      <c r="J300" s="21">
        <v>-0.6</v>
      </c>
      <c r="K300" s="22">
        <v>0</v>
      </c>
      <c r="L300" s="22">
        <v>13188.0507</v>
      </c>
      <c r="M300" s="22">
        <f t="shared" si="8"/>
        <v>26397.581270953215</v>
      </c>
      <c r="N300" s="49">
        <f t="shared" si="9"/>
        <v>41091</v>
      </c>
    </row>
    <row r="301" spans="1:14" x14ac:dyDescent="0.2">
      <c r="A301" s="1" t="s">
        <v>192</v>
      </c>
      <c r="B301" s="1" t="s">
        <v>193</v>
      </c>
      <c r="C301" s="1" t="s">
        <v>19</v>
      </c>
      <c r="D301" s="1" t="s">
        <v>20</v>
      </c>
      <c r="E301" s="2" t="s">
        <v>154</v>
      </c>
      <c r="F301" s="3">
        <v>-961000</v>
      </c>
      <c r="G301" s="3">
        <v>-477392.63520000002</v>
      </c>
      <c r="H301" s="4">
        <v>0.49676652983160596</v>
      </c>
      <c r="I301" s="21">
        <v>-0.62748081</v>
      </c>
      <c r="J301" s="21">
        <v>-0.6</v>
      </c>
      <c r="K301" s="22">
        <v>0</v>
      </c>
      <c r="L301" s="22">
        <v>13119.134900000001</v>
      </c>
      <c r="M301" s="22">
        <f t="shared" si="8"/>
        <v>26409.055586830957</v>
      </c>
      <c r="N301" s="49">
        <f t="shared" si="9"/>
        <v>41122</v>
      </c>
    </row>
    <row r="302" spans="1:14" x14ac:dyDescent="0.2">
      <c r="A302" s="1" t="s">
        <v>192</v>
      </c>
      <c r="B302" s="1" t="s">
        <v>193</v>
      </c>
      <c r="C302" s="1" t="s">
        <v>19</v>
      </c>
      <c r="D302" s="1" t="s">
        <v>20</v>
      </c>
      <c r="E302" s="2" t="s">
        <v>155</v>
      </c>
      <c r="F302" s="3">
        <v>-930000</v>
      </c>
      <c r="G302" s="3">
        <v>-459376.72690000001</v>
      </c>
      <c r="H302" s="4">
        <v>0.49395346976608301</v>
      </c>
      <c r="I302" s="21">
        <v>-0.62749290999999996</v>
      </c>
      <c r="J302" s="21">
        <v>-0.6</v>
      </c>
      <c r="K302" s="22">
        <v>0</v>
      </c>
      <c r="L302" s="22">
        <v>12629.6047</v>
      </c>
      <c r="M302" s="22">
        <f t="shared" si="8"/>
        <v>25568.409724869198</v>
      </c>
      <c r="N302" s="49">
        <f t="shared" si="9"/>
        <v>41153</v>
      </c>
    </row>
    <row r="303" spans="1:14" x14ac:dyDescent="0.2">
      <c r="A303" s="1" t="s">
        <v>192</v>
      </c>
      <c r="B303" s="1" t="s">
        <v>193</v>
      </c>
      <c r="C303" s="1" t="s">
        <v>19</v>
      </c>
      <c r="D303" s="1" t="s">
        <v>20</v>
      </c>
      <c r="E303" s="2" t="s">
        <v>156</v>
      </c>
      <c r="F303" s="3">
        <v>-961000</v>
      </c>
      <c r="G303" s="3">
        <v>-472085.49890000001</v>
      </c>
      <c r="H303" s="4">
        <v>0.49124401552228303</v>
      </c>
      <c r="I303" s="21">
        <v>-0.62750479000000003</v>
      </c>
      <c r="J303" s="21">
        <v>-0.6</v>
      </c>
      <c r="K303" s="22">
        <v>0</v>
      </c>
      <c r="L303" s="22">
        <v>12984.6116</v>
      </c>
      <c r="M303" s="22">
        <f t="shared" si="8"/>
        <v>26432.101338058972</v>
      </c>
      <c r="N303" s="49">
        <f t="shared" si="9"/>
        <v>41183</v>
      </c>
    </row>
    <row r="304" spans="1:14" x14ac:dyDescent="0.2">
      <c r="A304" s="1" t="s">
        <v>192</v>
      </c>
      <c r="B304" s="1" t="s">
        <v>193</v>
      </c>
      <c r="C304" s="1" t="s">
        <v>19</v>
      </c>
      <c r="D304" s="1" t="s">
        <v>20</v>
      </c>
      <c r="E304" s="2" t="s">
        <v>157</v>
      </c>
      <c r="F304" s="3">
        <v>-930000</v>
      </c>
      <c r="G304" s="3">
        <v>-454265.46490000002</v>
      </c>
      <c r="H304" s="4">
        <v>0.48845748914550802</v>
      </c>
      <c r="I304" s="21">
        <v>-0.56751722000000004</v>
      </c>
      <c r="J304" s="21">
        <v>-0.6</v>
      </c>
      <c r="K304" s="22">
        <v>0</v>
      </c>
      <c r="L304" s="22">
        <v>-14755.8043</v>
      </c>
      <c r="M304" s="22">
        <f t="shared" si="8"/>
        <v>-30208.983643209842</v>
      </c>
      <c r="N304" s="49">
        <f t="shared" si="9"/>
        <v>41214</v>
      </c>
    </row>
    <row r="305" spans="1:14" x14ac:dyDescent="0.2">
      <c r="A305" s="1" t="s">
        <v>192</v>
      </c>
      <c r="B305" s="1" t="s">
        <v>193</v>
      </c>
      <c r="C305" s="1" t="s">
        <v>19</v>
      </c>
      <c r="D305" s="1" t="s">
        <v>20</v>
      </c>
      <c r="E305" s="2" t="s">
        <v>158</v>
      </c>
      <c r="F305" s="3">
        <v>-961000</v>
      </c>
      <c r="G305" s="3">
        <v>-466828.4498</v>
      </c>
      <c r="H305" s="4">
        <v>0.48577362097028803</v>
      </c>
      <c r="I305" s="21">
        <v>-0.56752941000000001</v>
      </c>
      <c r="J305" s="21">
        <v>-0.6</v>
      </c>
      <c r="K305" s="22">
        <v>0</v>
      </c>
      <c r="L305" s="22">
        <v>-15158.1939</v>
      </c>
      <c r="M305" s="22">
        <f t="shared" si="8"/>
        <v>-31204.234329815819</v>
      </c>
      <c r="N305" s="49">
        <f t="shared" si="9"/>
        <v>41244</v>
      </c>
    </row>
    <row r="306" spans="1:14" x14ac:dyDescent="0.2">
      <c r="A306" s="1" t="s">
        <v>192</v>
      </c>
      <c r="B306" s="1" t="s">
        <v>193</v>
      </c>
      <c r="C306" s="1" t="s">
        <v>19</v>
      </c>
      <c r="D306" s="1" t="s">
        <v>20</v>
      </c>
      <c r="E306" s="2" t="s">
        <v>159</v>
      </c>
      <c r="F306" s="3">
        <v>-961000</v>
      </c>
      <c r="G306" s="3">
        <v>-464175.91480000003</v>
      </c>
      <c r="H306" s="4">
        <v>0.48301343893028803</v>
      </c>
      <c r="I306" s="21">
        <v>-0.56754216999999996</v>
      </c>
      <c r="J306" s="21">
        <v>-0.6</v>
      </c>
      <c r="K306" s="22">
        <v>0</v>
      </c>
      <c r="L306" s="22">
        <v>-15066.141300000001</v>
      </c>
      <c r="M306" s="22">
        <f t="shared" si="8"/>
        <v>-31191.971249012091</v>
      </c>
      <c r="N306" s="49">
        <f t="shared" si="9"/>
        <v>41275</v>
      </c>
    </row>
    <row r="307" spans="1:14" x14ac:dyDescent="0.2">
      <c r="A307" s="1" t="s">
        <v>192</v>
      </c>
      <c r="B307" s="1" t="s">
        <v>193</v>
      </c>
      <c r="C307" s="1" t="s">
        <v>19</v>
      </c>
      <c r="D307" s="1" t="s">
        <v>20</v>
      </c>
      <c r="E307" s="2" t="s">
        <v>160</v>
      </c>
      <c r="F307" s="3">
        <v>-868000</v>
      </c>
      <c r="G307" s="3">
        <v>-416871.38500000001</v>
      </c>
      <c r="H307" s="4">
        <v>0.48026657262315997</v>
      </c>
      <c r="I307" s="21">
        <v>-0.56755509999999998</v>
      </c>
      <c r="J307" s="21">
        <v>-0.6</v>
      </c>
      <c r="K307" s="22">
        <v>0</v>
      </c>
      <c r="L307" s="22">
        <v>-13525.350200000001</v>
      </c>
      <c r="M307" s="22">
        <f t="shared" si="8"/>
        <v>-28162.172782765447</v>
      </c>
      <c r="N307" s="49">
        <f t="shared" si="9"/>
        <v>41306</v>
      </c>
    </row>
    <row r="308" spans="1:14" x14ac:dyDescent="0.2">
      <c r="A308" s="1" t="s">
        <v>192</v>
      </c>
      <c r="B308" s="1" t="s">
        <v>193</v>
      </c>
      <c r="C308" s="1" t="s">
        <v>19</v>
      </c>
      <c r="D308" s="1" t="s">
        <v>20</v>
      </c>
      <c r="E308" s="2" t="s">
        <v>161</v>
      </c>
      <c r="F308" s="3">
        <v>-961000</v>
      </c>
      <c r="G308" s="3">
        <v>-459162.85619999998</v>
      </c>
      <c r="H308" s="4">
        <v>0.47779693676117102</v>
      </c>
      <c r="I308" s="21">
        <v>-0.56756691999999997</v>
      </c>
      <c r="J308" s="21">
        <v>-0.6</v>
      </c>
      <c r="K308" s="22">
        <v>0</v>
      </c>
      <c r="L308" s="22">
        <v>-14892.066200000001</v>
      </c>
      <c r="M308" s="22">
        <f t="shared" si="8"/>
        <v>-31168.191033095442</v>
      </c>
      <c r="N308" s="49">
        <f t="shared" si="9"/>
        <v>41334</v>
      </c>
    </row>
    <row r="309" spans="1:14" x14ac:dyDescent="0.2">
      <c r="A309" s="1" t="s">
        <v>192</v>
      </c>
      <c r="B309" s="1" t="s">
        <v>193</v>
      </c>
      <c r="C309" s="1" t="s">
        <v>19</v>
      </c>
      <c r="D309" s="1" t="s">
        <v>20</v>
      </c>
      <c r="E309" s="2" t="s">
        <v>162</v>
      </c>
      <c r="F309" s="3">
        <v>-930000</v>
      </c>
      <c r="G309" s="3">
        <v>-441820.00939999998</v>
      </c>
      <c r="H309" s="4">
        <v>0.47507527891135903</v>
      </c>
      <c r="I309" s="21">
        <v>-0.66758015999999998</v>
      </c>
      <c r="J309" s="21">
        <v>-0.6</v>
      </c>
      <c r="K309" s="22">
        <v>0</v>
      </c>
      <c r="L309" s="22">
        <v>29858.267599999999</v>
      </c>
      <c r="M309" s="22">
        <f t="shared" si="8"/>
        <v>62849.550219536985</v>
      </c>
      <c r="N309" s="49">
        <f t="shared" si="9"/>
        <v>41365</v>
      </c>
    </row>
    <row r="310" spans="1:14" x14ac:dyDescent="0.2">
      <c r="A310" s="1" t="s">
        <v>192</v>
      </c>
      <c r="B310" s="1" t="s">
        <v>193</v>
      </c>
      <c r="C310" s="1" t="s">
        <v>19</v>
      </c>
      <c r="D310" s="1" t="s">
        <v>20</v>
      </c>
      <c r="E310" s="2" t="s">
        <v>163</v>
      </c>
      <c r="F310" s="3">
        <v>-961000</v>
      </c>
      <c r="G310" s="3">
        <v>-454028.25650000002</v>
      </c>
      <c r="H310" s="4">
        <v>0.47245396100570997</v>
      </c>
      <c r="I310" s="21">
        <v>-0.66759312999999998</v>
      </c>
      <c r="J310" s="21">
        <v>-0.6</v>
      </c>
      <c r="K310" s="22">
        <v>0</v>
      </c>
      <c r="L310" s="22">
        <v>30689.193200000002</v>
      </c>
      <c r="M310" s="22">
        <f t="shared" si="8"/>
        <v>64957.002656242097</v>
      </c>
      <c r="N310" s="49">
        <f t="shared" si="9"/>
        <v>41395</v>
      </c>
    </row>
    <row r="311" spans="1:14" x14ac:dyDescent="0.2">
      <c r="A311" s="1" t="s">
        <v>192</v>
      </c>
      <c r="B311" s="1" t="s">
        <v>193</v>
      </c>
      <c r="C311" s="1" t="s">
        <v>19</v>
      </c>
      <c r="D311" s="1" t="s">
        <v>20</v>
      </c>
      <c r="E311" s="2" t="s">
        <v>164</v>
      </c>
      <c r="F311" s="3">
        <v>-930000</v>
      </c>
      <c r="G311" s="3">
        <v>-436875.10869999998</v>
      </c>
      <c r="H311" s="4">
        <v>0.46975818137664999</v>
      </c>
      <c r="I311" s="21">
        <v>-0.6676067</v>
      </c>
      <c r="J311" s="21">
        <v>-0.6</v>
      </c>
      <c r="K311" s="22">
        <v>0</v>
      </c>
      <c r="L311" s="22">
        <v>29535.686000000002</v>
      </c>
      <c r="M311" s="22">
        <f t="shared" si="8"/>
        <v>62874.234384687428</v>
      </c>
      <c r="N311" s="49">
        <f t="shared" si="9"/>
        <v>41426</v>
      </c>
    </row>
    <row r="312" spans="1:14" x14ac:dyDescent="0.2">
      <c r="A312" s="1" t="s">
        <v>192</v>
      </c>
      <c r="B312" s="1" t="s">
        <v>193</v>
      </c>
      <c r="C312" s="1" t="s">
        <v>19</v>
      </c>
      <c r="D312" s="1" t="s">
        <v>20</v>
      </c>
      <c r="E312" s="2" t="s">
        <v>165</v>
      </c>
      <c r="F312" s="3">
        <v>-961000</v>
      </c>
      <c r="G312" s="3">
        <v>-448942.50540000002</v>
      </c>
      <c r="H312" s="4">
        <v>0.46716181624153602</v>
      </c>
      <c r="I312" s="21">
        <v>-0.66761999000000005</v>
      </c>
      <c r="J312" s="21">
        <v>-0.6</v>
      </c>
      <c r="K312" s="22">
        <v>0</v>
      </c>
      <c r="L312" s="22">
        <v>30357.4889</v>
      </c>
      <c r="M312" s="22">
        <f t="shared" si="8"/>
        <v>64982.812902466132</v>
      </c>
      <c r="N312" s="49">
        <f t="shared" si="9"/>
        <v>41456</v>
      </c>
    </row>
    <row r="313" spans="1:14" x14ac:dyDescent="0.2">
      <c r="A313" s="1" t="s">
        <v>192</v>
      </c>
      <c r="B313" s="1" t="s">
        <v>193</v>
      </c>
      <c r="C313" s="1" t="s">
        <v>19</v>
      </c>
      <c r="D313" s="1" t="s">
        <v>20</v>
      </c>
      <c r="E313" s="2" t="s">
        <v>166</v>
      </c>
      <c r="F313" s="3">
        <v>-961000</v>
      </c>
      <c r="G313" s="3">
        <v>-446376.5502</v>
      </c>
      <c r="H313" s="4">
        <v>0.464491727607942</v>
      </c>
      <c r="I313" s="21">
        <v>-0.66763389000000006</v>
      </c>
      <c r="J313" s="21">
        <v>-0.6</v>
      </c>
      <c r="K313" s="22">
        <v>0</v>
      </c>
      <c r="L313" s="22">
        <v>30190.1813</v>
      </c>
      <c r="M313" s="22">
        <f t="shared" si="8"/>
        <v>64996.165713164795</v>
      </c>
      <c r="N313" s="49">
        <f t="shared" si="9"/>
        <v>41487</v>
      </c>
    </row>
    <row r="314" spans="1:14" x14ac:dyDescent="0.2">
      <c r="A314" s="1" t="s">
        <v>192</v>
      </c>
      <c r="B314" s="1" t="s">
        <v>193</v>
      </c>
      <c r="C314" s="1" t="s">
        <v>19</v>
      </c>
      <c r="D314" s="1" t="s">
        <v>20</v>
      </c>
      <c r="E314" s="2" t="s">
        <v>167</v>
      </c>
      <c r="F314" s="3">
        <v>-930000</v>
      </c>
      <c r="G314" s="3">
        <v>-429506.19990000001</v>
      </c>
      <c r="H314" s="4">
        <v>0.46183462350476101</v>
      </c>
      <c r="I314" s="21">
        <v>-0.66764794999999999</v>
      </c>
      <c r="J314" s="21">
        <v>-0.6</v>
      </c>
      <c r="K314" s="22">
        <v>0</v>
      </c>
      <c r="L314" s="22">
        <v>29055.212800000001</v>
      </c>
      <c r="M314" s="22">
        <f t="shared" si="8"/>
        <v>62912.591047216003</v>
      </c>
      <c r="N314" s="49">
        <f t="shared" si="9"/>
        <v>41518</v>
      </c>
    </row>
    <row r="315" spans="1:14" x14ac:dyDescent="0.2">
      <c r="A315" s="1" t="s">
        <v>192</v>
      </c>
      <c r="B315" s="1" t="s">
        <v>193</v>
      </c>
      <c r="C315" s="1" t="s">
        <v>19</v>
      </c>
      <c r="D315" s="1" t="s">
        <v>20</v>
      </c>
      <c r="E315" s="2" t="s">
        <v>168</v>
      </c>
      <c r="F315" s="3">
        <v>-961000</v>
      </c>
      <c r="G315" s="3">
        <v>-441363.80369999999</v>
      </c>
      <c r="H315" s="4">
        <v>0.459275550126228</v>
      </c>
      <c r="I315" s="21">
        <v>-0.66766170999999996</v>
      </c>
      <c r="J315" s="21">
        <v>-0.6</v>
      </c>
      <c r="K315" s="22">
        <v>0</v>
      </c>
      <c r="L315" s="22">
        <v>29863.430400000001</v>
      </c>
      <c r="M315" s="22">
        <f t="shared" si="8"/>
        <v>65022.904859168506</v>
      </c>
      <c r="N315" s="49">
        <f t="shared" si="9"/>
        <v>41548</v>
      </c>
    </row>
    <row r="316" spans="1:14" x14ac:dyDescent="0.2">
      <c r="A316" s="1" t="s">
        <v>192</v>
      </c>
      <c r="B316" s="1" t="s">
        <v>193</v>
      </c>
      <c r="C316" s="1" t="s">
        <v>19</v>
      </c>
      <c r="D316" s="1" t="s">
        <v>20</v>
      </c>
      <c r="E316" s="2" t="s">
        <v>169</v>
      </c>
      <c r="F316" s="3">
        <v>-930000</v>
      </c>
      <c r="G316" s="3">
        <v>-424678.78590000002</v>
      </c>
      <c r="H316" s="4">
        <v>0.45664385583744999</v>
      </c>
      <c r="I316" s="21">
        <v>-0.60767610000000005</v>
      </c>
      <c r="J316" s="21">
        <v>-0.6</v>
      </c>
      <c r="K316" s="22">
        <v>0</v>
      </c>
      <c r="L316" s="22">
        <v>3259.8756000000003</v>
      </c>
      <c r="M316" s="22">
        <f t="shared" si="8"/>
        <v>7138.7703093511182</v>
      </c>
      <c r="N316" s="49">
        <f t="shared" si="9"/>
        <v>41579</v>
      </c>
    </row>
    <row r="317" spans="1:14" x14ac:dyDescent="0.2">
      <c r="A317" s="1" t="s">
        <v>192</v>
      </c>
      <c r="B317" s="1" t="s">
        <v>193</v>
      </c>
      <c r="C317" s="1" t="s">
        <v>19</v>
      </c>
      <c r="D317" s="1" t="s">
        <v>20</v>
      </c>
      <c r="E317" s="2" t="s">
        <v>170</v>
      </c>
      <c r="F317" s="3">
        <v>-961000</v>
      </c>
      <c r="G317" s="3">
        <v>-436399.02069999999</v>
      </c>
      <c r="H317" s="4">
        <v>0.454109282700426</v>
      </c>
      <c r="I317" s="21">
        <v>-0.60769017999999997</v>
      </c>
      <c r="J317" s="21">
        <v>-0.6</v>
      </c>
      <c r="K317" s="22">
        <v>0</v>
      </c>
      <c r="L317" s="22">
        <v>3355.9852000000001</v>
      </c>
      <c r="M317" s="22">
        <f t="shared" si="8"/>
        <v>7390.2589703587482</v>
      </c>
      <c r="N317" s="49">
        <f t="shared" si="9"/>
        <v>41609</v>
      </c>
    </row>
    <row r="318" spans="1:14" x14ac:dyDescent="0.2">
      <c r="A318" s="1" t="s">
        <v>192</v>
      </c>
      <c r="B318" s="1" t="s">
        <v>193</v>
      </c>
      <c r="C318" s="1" t="s">
        <v>19</v>
      </c>
      <c r="D318" s="1" t="s">
        <v>20</v>
      </c>
      <c r="E318" s="2" t="s">
        <v>171</v>
      </c>
      <c r="F318" s="3">
        <v>-961000</v>
      </c>
      <c r="G318" s="3">
        <v>-433894.20289999997</v>
      </c>
      <c r="H318" s="4">
        <v>0.451502812591351</v>
      </c>
      <c r="I318" s="21">
        <v>-0.60770489000000005</v>
      </c>
      <c r="J318" s="21">
        <v>-0.6</v>
      </c>
      <c r="K318" s="22">
        <v>0</v>
      </c>
      <c r="L318" s="22">
        <v>3343.1056000000003</v>
      </c>
      <c r="M318" s="22">
        <f t="shared" si="8"/>
        <v>7404.3959567219781</v>
      </c>
      <c r="N318" s="49">
        <f t="shared" si="9"/>
        <v>41640</v>
      </c>
    </row>
    <row r="319" spans="1:14" x14ac:dyDescent="0.2">
      <c r="A319" s="1" t="s">
        <v>192</v>
      </c>
      <c r="B319" s="1" t="s">
        <v>193</v>
      </c>
      <c r="C319" s="1" t="s">
        <v>19</v>
      </c>
      <c r="D319" s="1" t="s">
        <v>20</v>
      </c>
      <c r="E319" s="2" t="s">
        <v>172</v>
      </c>
      <c r="F319" s="3">
        <v>-868000</v>
      </c>
      <c r="G319" s="3">
        <v>-389653.09049999999</v>
      </c>
      <c r="H319" s="4">
        <v>0.44890909039376103</v>
      </c>
      <c r="I319" s="21">
        <v>-0.60771976000000005</v>
      </c>
      <c r="J319" s="21">
        <v>-0.6</v>
      </c>
      <c r="K319" s="22">
        <v>0</v>
      </c>
      <c r="L319" s="22">
        <v>3008.0291999999999</v>
      </c>
      <c r="M319" s="22">
        <f t="shared" si="8"/>
        <v>6700.7535921393446</v>
      </c>
      <c r="N319" s="49">
        <f t="shared" si="9"/>
        <v>41671</v>
      </c>
    </row>
    <row r="320" spans="1:14" x14ac:dyDescent="0.2">
      <c r="A320" s="1" t="s">
        <v>192</v>
      </c>
      <c r="B320" s="1" t="s">
        <v>193</v>
      </c>
      <c r="C320" s="1" t="s">
        <v>19</v>
      </c>
      <c r="D320" s="1" t="s">
        <v>20</v>
      </c>
      <c r="E320" s="2" t="s">
        <v>173</v>
      </c>
      <c r="F320" s="3">
        <v>-961000</v>
      </c>
      <c r="G320" s="3">
        <v>-429160.77669999999</v>
      </c>
      <c r="H320" s="4">
        <v>0.44657729100170801</v>
      </c>
      <c r="I320" s="21">
        <v>-0.60773334000000001</v>
      </c>
      <c r="J320" s="21">
        <v>-0.6</v>
      </c>
      <c r="K320" s="22">
        <v>0</v>
      </c>
      <c r="L320" s="22">
        <v>3318.8462</v>
      </c>
      <c r="M320" s="22">
        <f t="shared" si="8"/>
        <v>7431.7397388379659</v>
      </c>
      <c r="N320" s="49">
        <f t="shared" si="9"/>
        <v>41699</v>
      </c>
    </row>
    <row r="321" spans="1:14" x14ac:dyDescent="0.2">
      <c r="A321" s="1" t="s">
        <v>192</v>
      </c>
      <c r="B321" s="1" t="s">
        <v>193</v>
      </c>
      <c r="C321" s="1" t="s">
        <v>19</v>
      </c>
      <c r="D321" s="1" t="s">
        <v>20</v>
      </c>
      <c r="E321" s="2" t="s">
        <v>174</v>
      </c>
      <c r="F321" s="3">
        <v>-930000</v>
      </c>
      <c r="G321" s="3">
        <v>-412927.16029999999</v>
      </c>
      <c r="H321" s="4">
        <v>0.44400769927350203</v>
      </c>
      <c r="I321" s="21">
        <v>-0.70774853000000004</v>
      </c>
      <c r="J321" s="21">
        <v>-0.6</v>
      </c>
      <c r="K321" s="22">
        <v>0</v>
      </c>
      <c r="L321" s="22">
        <v>44492.294300000001</v>
      </c>
      <c r="M321" s="22">
        <f t="shared" si="8"/>
        <v>100206.13239995512</v>
      </c>
      <c r="N321" s="49">
        <f t="shared" si="9"/>
        <v>41730</v>
      </c>
    </row>
    <row r="322" spans="1:14" x14ac:dyDescent="0.2">
      <c r="A322" s="1" t="s">
        <v>192</v>
      </c>
      <c r="B322" s="1" t="s">
        <v>193</v>
      </c>
      <c r="C322" s="1" t="s">
        <v>19</v>
      </c>
      <c r="D322" s="1" t="s">
        <v>20</v>
      </c>
      <c r="E322" s="2" t="s">
        <v>175</v>
      </c>
      <c r="F322" s="3">
        <v>-961000</v>
      </c>
      <c r="G322" s="3">
        <v>-424313.217</v>
      </c>
      <c r="H322" s="4">
        <v>0.44153300419494101</v>
      </c>
      <c r="I322" s="21">
        <v>-0.70776338999999999</v>
      </c>
      <c r="J322" s="21">
        <v>-0.6</v>
      </c>
      <c r="K322" s="22">
        <v>0</v>
      </c>
      <c r="L322" s="22">
        <v>45725.429000000004</v>
      </c>
      <c r="M322" s="22">
        <f t="shared" si="8"/>
        <v>103560.61396445868</v>
      </c>
      <c r="N322" s="49">
        <f t="shared" si="9"/>
        <v>41760</v>
      </c>
    </row>
    <row r="323" spans="1:14" x14ac:dyDescent="0.2">
      <c r="A323" s="1" t="s">
        <v>192</v>
      </c>
      <c r="B323" s="1" t="s">
        <v>193</v>
      </c>
      <c r="C323" s="1" t="s">
        <v>19</v>
      </c>
      <c r="D323" s="1" t="s">
        <v>20</v>
      </c>
      <c r="E323" s="2" t="s">
        <v>176</v>
      </c>
      <c r="F323" s="3">
        <v>-930000</v>
      </c>
      <c r="G323" s="3">
        <v>-408259.0073</v>
      </c>
      <c r="H323" s="4">
        <v>0.43898817992039602</v>
      </c>
      <c r="I323" s="21">
        <v>-0.70777889999999999</v>
      </c>
      <c r="J323" s="21">
        <v>-0.6</v>
      </c>
      <c r="K323" s="22">
        <v>0</v>
      </c>
      <c r="L323" s="22">
        <v>44001.706599999998</v>
      </c>
      <c r="M323" s="22">
        <f t="shared" si="8"/>
        <v>100234.37671597229</v>
      </c>
      <c r="N323" s="49">
        <f t="shared" si="9"/>
        <v>41791</v>
      </c>
    </row>
    <row r="324" spans="1:14" x14ac:dyDescent="0.2">
      <c r="A324" s="1" t="s">
        <v>192</v>
      </c>
      <c r="B324" s="1" t="s">
        <v>193</v>
      </c>
      <c r="C324" s="1" t="s">
        <v>19</v>
      </c>
      <c r="D324" s="1" t="s">
        <v>20</v>
      </c>
      <c r="E324" s="2" t="s">
        <v>177</v>
      </c>
      <c r="F324" s="3">
        <v>-961000</v>
      </c>
      <c r="G324" s="3">
        <v>-419512.40730000002</v>
      </c>
      <c r="H324" s="4">
        <v>0.43653736454259201</v>
      </c>
      <c r="I324" s="21">
        <v>-0.70779407000000005</v>
      </c>
      <c r="J324" s="21">
        <v>-0.6</v>
      </c>
      <c r="K324" s="22">
        <v>0</v>
      </c>
      <c r="L324" s="22">
        <v>45220.9496</v>
      </c>
      <c r="M324" s="22">
        <f t="shared" si="8"/>
        <v>103590.10080931547</v>
      </c>
      <c r="N324" s="49">
        <f t="shared" si="9"/>
        <v>41821</v>
      </c>
    </row>
    <row r="325" spans="1:14" x14ac:dyDescent="0.2">
      <c r="A325" s="1" t="s">
        <v>192</v>
      </c>
      <c r="B325" s="1" t="s">
        <v>193</v>
      </c>
      <c r="C325" s="1" t="s">
        <v>19</v>
      </c>
      <c r="D325" s="1" t="s">
        <v>20</v>
      </c>
      <c r="E325" s="2" t="s">
        <v>178</v>
      </c>
      <c r="F325" s="3">
        <v>-961000</v>
      </c>
      <c r="G325" s="3">
        <v>-417090.45650000003</v>
      </c>
      <c r="H325" s="4">
        <v>0.43401712436352996</v>
      </c>
      <c r="I325" s="21">
        <v>-0.70780991000000004</v>
      </c>
      <c r="J325" s="21">
        <v>-0.6</v>
      </c>
      <c r="K325" s="22">
        <v>0</v>
      </c>
      <c r="L325" s="22">
        <v>44966.4833</v>
      </c>
      <c r="M325" s="22">
        <f t="shared" si="8"/>
        <v>103605.32056411756</v>
      </c>
      <c r="N325" s="49">
        <f t="shared" si="9"/>
        <v>41852</v>
      </c>
    </row>
    <row r="326" spans="1:14" x14ac:dyDescent="0.2">
      <c r="A326" s="1" t="s">
        <v>192</v>
      </c>
      <c r="B326" s="1" t="s">
        <v>193</v>
      </c>
      <c r="C326" s="1" t="s">
        <v>19</v>
      </c>
      <c r="D326" s="1" t="s">
        <v>20</v>
      </c>
      <c r="E326" s="2" t="s">
        <v>179</v>
      </c>
      <c r="F326" s="3">
        <v>-930000</v>
      </c>
      <c r="G326" s="3">
        <v>-401303.65610000002</v>
      </c>
      <c r="H326" s="4">
        <v>0.431509307687165</v>
      </c>
      <c r="I326" s="21">
        <v>-0.70782591000000006</v>
      </c>
      <c r="J326" s="21">
        <v>-0.6</v>
      </c>
      <c r="K326" s="22">
        <v>0</v>
      </c>
      <c r="L326" s="22">
        <v>43270.931400000001</v>
      </c>
      <c r="M326" s="22">
        <f t="shared" si="8"/>
        <v>100278.09511671183</v>
      </c>
      <c r="N326" s="49">
        <f t="shared" si="9"/>
        <v>41883</v>
      </c>
    </row>
    <row r="327" spans="1:14" x14ac:dyDescent="0.2">
      <c r="A327" s="1" t="s">
        <v>192</v>
      </c>
      <c r="B327" s="1" t="s">
        <v>193</v>
      </c>
      <c r="C327" s="1" t="s">
        <v>19</v>
      </c>
      <c r="D327" s="1" t="s">
        <v>20</v>
      </c>
      <c r="E327" s="2" t="s">
        <v>180</v>
      </c>
      <c r="F327" s="3">
        <v>-961000</v>
      </c>
      <c r="G327" s="3">
        <v>-412359.5001</v>
      </c>
      <c r="H327" s="4">
        <v>0.42909417279460799</v>
      </c>
      <c r="I327" s="21">
        <v>-0.70784155000000004</v>
      </c>
      <c r="J327" s="21">
        <v>-0.6</v>
      </c>
      <c r="K327" s="22">
        <v>0</v>
      </c>
      <c r="L327" s="22">
        <v>44469.487999999998</v>
      </c>
      <c r="M327" s="22">
        <f>+L327/H327</f>
        <v>103635.73038146559</v>
      </c>
      <c r="N327" s="49">
        <f>DATE(YEAR(E327),MONTH(E327),1)</f>
        <v>41913</v>
      </c>
    </row>
    <row r="328" spans="1:14" x14ac:dyDescent="0.2">
      <c r="A328" s="1" t="s">
        <v>192</v>
      </c>
      <c r="B328" s="1" t="s">
        <v>193</v>
      </c>
      <c r="C328" s="1" t="s">
        <v>19</v>
      </c>
      <c r="D328" s="1" t="s">
        <v>20</v>
      </c>
      <c r="E328" s="2" t="s">
        <v>181</v>
      </c>
      <c r="F328" s="3">
        <v>-930000</v>
      </c>
      <c r="G328" s="3">
        <v>-396747.91840000002</v>
      </c>
      <c r="H328" s="4">
        <v>0.42661066494267902</v>
      </c>
      <c r="I328" s="21">
        <v>-0.64785788</v>
      </c>
      <c r="J328" s="21">
        <v>-0.6</v>
      </c>
      <c r="K328" s="22">
        <v>0</v>
      </c>
      <c r="L328" s="22">
        <v>18987.512699999999</v>
      </c>
      <c r="M328" s="22">
        <f>+L328/H328</f>
        <v>44507.824722457961</v>
      </c>
      <c r="N328" s="49">
        <f>DATE(YEAR(E328),MONTH(E328),1)</f>
        <v>41944</v>
      </c>
    </row>
    <row r="329" spans="1:14" x14ac:dyDescent="0.2">
      <c r="A329" s="1" t="s">
        <v>192</v>
      </c>
      <c r="B329" s="1" t="s">
        <v>193</v>
      </c>
      <c r="C329" s="1" t="s">
        <v>19</v>
      </c>
      <c r="D329" s="1" t="s">
        <v>20</v>
      </c>
      <c r="E329" s="2" t="s">
        <v>182</v>
      </c>
      <c r="F329" s="3">
        <v>-961000</v>
      </c>
      <c r="G329" s="3">
        <v>-407674.42700000003</v>
      </c>
      <c r="H329" s="4">
        <v>0.42421896673306803</v>
      </c>
      <c r="I329" s="21">
        <v>-0.64787382999999998</v>
      </c>
      <c r="J329" s="21">
        <v>-0.6</v>
      </c>
      <c r="K329" s="22">
        <v>0</v>
      </c>
      <c r="L329" s="22">
        <v>19516.9365</v>
      </c>
      <c r="M329" s="22">
        <f>+L329/H329</f>
        <v>46006.75130181219</v>
      </c>
      <c r="N329" s="49">
        <f>DATE(YEAR(E329),MONTH(E329),1)</f>
        <v>41974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9"/>
  <sheetViews>
    <sheetView workbookViewId="0">
      <selection activeCell="F13" sqref="F13"/>
    </sheetView>
  </sheetViews>
  <sheetFormatPr defaultRowHeight="12.75" x14ac:dyDescent="0.2"/>
  <cols>
    <col min="3" max="3" width="4.42578125" customWidth="1"/>
    <col min="4" max="4" width="16.7109375" customWidth="1"/>
    <col min="5" max="5" width="11.7109375" customWidth="1"/>
    <col min="11" max="11" width="11.28515625" customWidth="1"/>
    <col min="12" max="12" width="12.7109375" customWidth="1"/>
  </cols>
  <sheetData>
    <row r="1" spans="1:13" ht="15.75" x14ac:dyDescent="0.25">
      <c r="A1" s="23" t="s">
        <v>224</v>
      </c>
    </row>
    <row r="2" spans="1:13" ht="16.5" thickBot="1" x14ac:dyDescent="0.3">
      <c r="A2" s="23" t="s">
        <v>225</v>
      </c>
      <c r="K2">
        <v>807334</v>
      </c>
      <c r="M2" t="s">
        <v>232</v>
      </c>
    </row>
    <row r="3" spans="1:13" ht="13.5" thickBot="1" x14ac:dyDescent="0.25">
      <c r="A3" s="1"/>
      <c r="B3" s="1"/>
      <c r="C3" s="1"/>
      <c r="D3" s="1"/>
      <c r="E3" s="2"/>
      <c r="F3" s="28">
        <f>+SUM(F6:F329)</f>
        <v>0</v>
      </c>
      <c r="G3" s="3"/>
      <c r="H3" s="4"/>
      <c r="I3" s="5"/>
      <c r="J3" s="6" t="s">
        <v>0</v>
      </c>
      <c r="K3" s="24">
        <f>+SUM(K6:K329)</f>
        <v>1229328.2116000003</v>
      </c>
      <c r="L3" s="24">
        <f>+SUM(L6:L329)</f>
        <v>0</v>
      </c>
      <c r="M3" t="s">
        <v>231</v>
      </c>
    </row>
    <row r="4" spans="1:13" x14ac:dyDescent="0.2">
      <c r="A4" s="7"/>
      <c r="B4" s="7"/>
      <c r="C4" s="7" t="s">
        <v>1</v>
      </c>
      <c r="D4" s="7"/>
      <c r="E4" s="8"/>
      <c r="F4" s="27" t="s">
        <v>2</v>
      </c>
      <c r="G4" s="9" t="s">
        <v>3</v>
      </c>
      <c r="H4" s="10" t="s">
        <v>4</v>
      </c>
      <c r="I4" s="11" t="s">
        <v>5</v>
      </c>
      <c r="J4" s="12" t="s">
        <v>6</v>
      </c>
      <c r="K4" s="13"/>
      <c r="L4" s="13" t="s">
        <v>5</v>
      </c>
    </row>
    <row r="5" spans="1:13" x14ac:dyDescent="0.2">
      <c r="A5" s="14" t="s">
        <v>7</v>
      </c>
      <c r="B5" s="14" t="s">
        <v>8</v>
      </c>
      <c r="C5" s="14" t="s">
        <v>9</v>
      </c>
      <c r="D5" s="14" t="s">
        <v>10</v>
      </c>
      <c r="E5" s="15" t="s">
        <v>11</v>
      </c>
      <c r="F5" s="16" t="s">
        <v>12</v>
      </c>
      <c r="G5" s="16" t="s">
        <v>12</v>
      </c>
      <c r="H5" s="17" t="s">
        <v>13</v>
      </c>
      <c r="I5" s="18" t="s">
        <v>14</v>
      </c>
      <c r="J5" s="19" t="s">
        <v>14</v>
      </c>
      <c r="K5" s="20" t="s">
        <v>15</v>
      </c>
      <c r="L5" s="20" t="s">
        <v>16</v>
      </c>
    </row>
    <row r="6" spans="1:13" x14ac:dyDescent="0.2">
      <c r="A6" s="25" t="s">
        <v>226</v>
      </c>
      <c r="B6" s="25" t="s">
        <v>227</v>
      </c>
      <c r="C6" s="25" t="s">
        <v>228</v>
      </c>
      <c r="D6" s="25" t="s">
        <v>229</v>
      </c>
      <c r="E6" s="2" t="s">
        <v>184</v>
      </c>
      <c r="F6" s="3">
        <v>0</v>
      </c>
      <c r="G6" s="3">
        <v>0</v>
      </c>
      <c r="H6" s="4">
        <v>0.99962954154338601</v>
      </c>
      <c r="I6" s="21">
        <v>4.8454117999999999</v>
      </c>
      <c r="J6" s="21">
        <v>0</v>
      </c>
      <c r="K6" s="22">
        <v>4718.7970000000005</v>
      </c>
      <c r="L6" s="22">
        <v>0</v>
      </c>
    </row>
    <row r="7" spans="1:13" x14ac:dyDescent="0.2">
      <c r="A7" s="25" t="s">
        <v>226</v>
      </c>
      <c r="B7" s="25" t="s">
        <v>227</v>
      </c>
      <c r="C7" s="25" t="s">
        <v>228</v>
      </c>
      <c r="D7" s="25" t="s">
        <v>229</v>
      </c>
      <c r="E7" s="2" t="s">
        <v>21</v>
      </c>
      <c r="F7" s="3">
        <v>0</v>
      </c>
      <c r="G7" s="3">
        <v>0</v>
      </c>
      <c r="H7" s="4">
        <v>0.99581344051224407</v>
      </c>
      <c r="I7" s="21">
        <v>4.9972450799999999</v>
      </c>
      <c r="J7" s="21">
        <v>0</v>
      </c>
      <c r="K7" s="22">
        <v>4703.2329</v>
      </c>
      <c r="L7" s="22">
        <v>0</v>
      </c>
    </row>
    <row r="8" spans="1:13" x14ac:dyDescent="0.2">
      <c r="A8" s="25" t="s">
        <v>226</v>
      </c>
      <c r="B8" s="25" t="s">
        <v>227</v>
      </c>
      <c r="C8" s="25" t="s">
        <v>228</v>
      </c>
      <c r="D8" s="25" t="s">
        <v>229</v>
      </c>
      <c r="E8" s="2" t="s">
        <v>22</v>
      </c>
      <c r="F8" s="3">
        <v>0</v>
      </c>
      <c r="G8" s="3">
        <v>0</v>
      </c>
      <c r="H8" s="4">
        <v>0.99211699723743996</v>
      </c>
      <c r="I8" s="21">
        <v>5.1078278600000004</v>
      </c>
      <c r="J8" s="21">
        <v>0</v>
      </c>
      <c r="K8" s="22">
        <v>4536.7617</v>
      </c>
      <c r="L8" s="22">
        <v>0</v>
      </c>
    </row>
    <row r="9" spans="1:13" x14ac:dyDescent="0.2">
      <c r="A9" s="25" t="s">
        <v>226</v>
      </c>
      <c r="B9" s="25" t="s">
        <v>227</v>
      </c>
      <c r="C9" s="25" t="s">
        <v>228</v>
      </c>
      <c r="D9" s="25" t="s">
        <v>229</v>
      </c>
      <c r="E9" s="2" t="s">
        <v>23</v>
      </c>
      <c r="F9" s="3">
        <v>0</v>
      </c>
      <c r="G9" s="3">
        <v>0</v>
      </c>
      <c r="H9" s="4">
        <v>0.98852139117587701</v>
      </c>
      <c r="I9" s="21">
        <v>5.2249447</v>
      </c>
      <c r="J9" s="21">
        <v>0</v>
      </c>
      <c r="K9" s="22">
        <v>4673.4985000000006</v>
      </c>
      <c r="L9" s="22">
        <v>0</v>
      </c>
    </row>
    <row r="10" spans="1:13" x14ac:dyDescent="0.2">
      <c r="A10" s="25" t="s">
        <v>226</v>
      </c>
      <c r="B10" s="25" t="s">
        <v>227</v>
      </c>
      <c r="C10" s="25" t="s">
        <v>228</v>
      </c>
      <c r="D10" s="25" t="s">
        <v>229</v>
      </c>
      <c r="E10" s="2" t="s">
        <v>24</v>
      </c>
      <c r="F10" s="3">
        <v>0</v>
      </c>
      <c r="G10" s="3">
        <v>0</v>
      </c>
      <c r="H10" s="4">
        <v>0.98478353838476507</v>
      </c>
      <c r="I10" s="21">
        <v>5.6472363000000003</v>
      </c>
      <c r="J10" s="21">
        <v>0</v>
      </c>
      <c r="K10" s="22">
        <v>4507.9481000000005</v>
      </c>
      <c r="L10" s="22">
        <v>0</v>
      </c>
    </row>
    <row r="11" spans="1:13" x14ac:dyDescent="0.2">
      <c r="A11" s="25" t="s">
        <v>226</v>
      </c>
      <c r="B11" s="25" t="s">
        <v>227</v>
      </c>
      <c r="C11" s="25" t="s">
        <v>228</v>
      </c>
      <c r="D11" s="25" t="s">
        <v>229</v>
      </c>
      <c r="E11" s="2" t="s">
        <v>25</v>
      </c>
      <c r="F11" s="3">
        <v>0</v>
      </c>
      <c r="G11" s="3">
        <v>0</v>
      </c>
      <c r="H11" s="4">
        <v>0.98117001655922509</v>
      </c>
      <c r="I11" s="21">
        <v>6.0606892500000002</v>
      </c>
      <c r="J11" s="21">
        <v>0</v>
      </c>
      <c r="K11" s="22">
        <v>4643.4147000000003</v>
      </c>
      <c r="L11" s="22">
        <v>0</v>
      </c>
    </row>
    <row r="12" spans="1:13" x14ac:dyDescent="0.2">
      <c r="A12" s="25" t="s">
        <v>226</v>
      </c>
      <c r="B12" s="25" t="s">
        <v>227</v>
      </c>
      <c r="C12" s="25" t="s">
        <v>228</v>
      </c>
      <c r="D12" s="25" t="s">
        <v>229</v>
      </c>
      <c r="E12" s="2" t="s">
        <v>26</v>
      </c>
      <c r="F12" s="3">
        <v>0</v>
      </c>
      <c r="G12" s="3">
        <v>0</v>
      </c>
      <c r="H12" s="4">
        <v>0.97741686543824902</v>
      </c>
      <c r="I12" s="21">
        <v>6.1932744099999999</v>
      </c>
      <c r="J12" s="21">
        <v>0</v>
      </c>
      <c r="K12" s="22">
        <v>4627.7617</v>
      </c>
      <c r="L12" s="22">
        <v>0</v>
      </c>
    </row>
    <row r="13" spans="1:13" x14ac:dyDescent="0.2">
      <c r="A13" s="25" t="s">
        <v>226</v>
      </c>
      <c r="B13" s="25" t="s">
        <v>227</v>
      </c>
      <c r="C13" s="25" t="s">
        <v>228</v>
      </c>
      <c r="D13" s="25" t="s">
        <v>229</v>
      </c>
      <c r="E13" s="2" t="s">
        <v>27</v>
      </c>
      <c r="F13" s="3">
        <v>0</v>
      </c>
      <c r="G13" s="3">
        <v>0</v>
      </c>
      <c r="H13" s="4">
        <v>0.97363168925959898</v>
      </c>
      <c r="I13" s="21">
        <v>6.01968221</v>
      </c>
      <c r="J13" s="21">
        <v>0</v>
      </c>
      <c r="K13" s="22">
        <v>4165.1445000000003</v>
      </c>
      <c r="L13" s="22">
        <v>0</v>
      </c>
    </row>
    <row r="14" spans="1:13" x14ac:dyDescent="0.2">
      <c r="A14" s="25" t="s">
        <v>226</v>
      </c>
      <c r="B14" s="25" t="s">
        <v>227</v>
      </c>
      <c r="C14" s="25" t="s">
        <v>228</v>
      </c>
      <c r="D14" s="25" t="s">
        <v>229</v>
      </c>
      <c r="E14" s="2" t="s">
        <v>28</v>
      </c>
      <c r="F14" s="3">
        <v>0</v>
      </c>
      <c r="G14" s="3">
        <v>0</v>
      </c>
      <c r="H14" s="4">
        <v>0.97020325237206406</v>
      </c>
      <c r="I14" s="21">
        <v>5.75385305</v>
      </c>
      <c r="J14" s="21">
        <v>0</v>
      </c>
      <c r="K14" s="22">
        <v>4596.4041000000007</v>
      </c>
      <c r="L14" s="22">
        <v>0</v>
      </c>
    </row>
    <row r="15" spans="1:13" x14ac:dyDescent="0.2">
      <c r="A15" s="25" t="s">
        <v>226</v>
      </c>
      <c r="B15" s="25" t="s">
        <v>227</v>
      </c>
      <c r="C15" s="25" t="s">
        <v>228</v>
      </c>
      <c r="D15" s="25" t="s">
        <v>229</v>
      </c>
      <c r="E15" s="2" t="s">
        <v>29</v>
      </c>
      <c r="F15" s="3">
        <v>0</v>
      </c>
      <c r="G15" s="3">
        <v>0</v>
      </c>
      <c r="H15" s="4">
        <v>0.96636991262728911</v>
      </c>
      <c r="I15" s="21">
        <v>5.3273783000000003</v>
      </c>
      <c r="J15" s="21">
        <v>0</v>
      </c>
      <c r="K15" s="22">
        <v>4431.7516000000005</v>
      </c>
      <c r="L15" s="22">
        <v>0</v>
      </c>
    </row>
    <row r="16" spans="1:13" x14ac:dyDescent="0.2">
      <c r="A16" s="25" t="s">
        <v>226</v>
      </c>
      <c r="B16" s="25" t="s">
        <v>227</v>
      </c>
      <c r="C16" s="25" t="s">
        <v>228</v>
      </c>
      <c r="D16" s="25" t="s">
        <v>229</v>
      </c>
      <c r="E16" s="2" t="s">
        <v>30</v>
      </c>
      <c r="F16" s="3">
        <v>0</v>
      </c>
      <c r="G16" s="3">
        <v>0</v>
      </c>
      <c r="H16" s="4">
        <v>0.96260922893995604</v>
      </c>
      <c r="I16" s="21">
        <v>5.2904889300000004</v>
      </c>
      <c r="J16" s="21">
        <v>0</v>
      </c>
      <c r="K16" s="22">
        <v>4562.7999</v>
      </c>
      <c r="L16" s="22">
        <v>0</v>
      </c>
    </row>
    <row r="17" spans="1:12" x14ac:dyDescent="0.2">
      <c r="A17" s="25" t="s">
        <v>226</v>
      </c>
      <c r="B17" s="25" t="s">
        <v>227</v>
      </c>
      <c r="C17" s="25" t="s">
        <v>228</v>
      </c>
      <c r="D17" s="25" t="s">
        <v>229</v>
      </c>
      <c r="E17" s="2" t="s">
        <v>31</v>
      </c>
      <c r="F17" s="3">
        <v>0</v>
      </c>
      <c r="G17" s="3">
        <v>0</v>
      </c>
      <c r="H17" s="4">
        <v>0.95870035147740695</v>
      </c>
      <c r="I17" s="21">
        <v>5.3604962799999996</v>
      </c>
      <c r="J17" s="21">
        <v>0</v>
      </c>
      <c r="K17" s="22">
        <v>4398.6673000000001</v>
      </c>
      <c r="L17" s="22">
        <v>0</v>
      </c>
    </row>
    <row r="18" spans="1:12" x14ac:dyDescent="0.2">
      <c r="A18" s="25" t="s">
        <v>226</v>
      </c>
      <c r="B18" s="25" t="s">
        <v>227</v>
      </c>
      <c r="C18" s="25" t="s">
        <v>228</v>
      </c>
      <c r="D18" s="25" t="s">
        <v>229</v>
      </c>
      <c r="E18" s="2" t="s">
        <v>32</v>
      </c>
      <c r="F18" s="3">
        <v>0</v>
      </c>
      <c r="G18" s="3">
        <v>0</v>
      </c>
      <c r="H18" s="4">
        <v>0.954837675467618</v>
      </c>
      <c r="I18" s="21">
        <v>5.4320318499999996</v>
      </c>
      <c r="J18" s="21">
        <v>0</v>
      </c>
      <c r="K18" s="22">
        <v>4527.9630999999999</v>
      </c>
      <c r="L18" s="22">
        <v>0</v>
      </c>
    </row>
    <row r="19" spans="1:12" x14ac:dyDescent="0.2">
      <c r="A19" s="25" t="s">
        <v>226</v>
      </c>
      <c r="B19" s="25" t="s">
        <v>227</v>
      </c>
      <c r="C19" s="25" t="s">
        <v>228</v>
      </c>
      <c r="D19" s="25" t="s">
        <v>229</v>
      </c>
      <c r="E19" s="2" t="s">
        <v>33</v>
      </c>
      <c r="F19" s="3">
        <v>0</v>
      </c>
      <c r="G19" s="3">
        <v>0</v>
      </c>
      <c r="H19" s="4">
        <v>0.95073685207054393</v>
      </c>
      <c r="I19" s="21">
        <v>5.4776684500000004</v>
      </c>
      <c r="J19" s="21">
        <v>0</v>
      </c>
      <c r="K19" s="22">
        <v>4509.5659000000005</v>
      </c>
      <c r="L19" s="22">
        <v>0</v>
      </c>
    </row>
    <row r="20" spans="1:12" x14ac:dyDescent="0.2">
      <c r="A20" s="25" t="s">
        <v>226</v>
      </c>
      <c r="B20" s="25" t="s">
        <v>227</v>
      </c>
      <c r="C20" s="25" t="s">
        <v>228</v>
      </c>
      <c r="D20" s="25" t="s">
        <v>229</v>
      </c>
      <c r="E20" s="2" t="s">
        <v>34</v>
      </c>
      <c r="F20" s="3">
        <v>0</v>
      </c>
      <c r="G20" s="3">
        <v>0</v>
      </c>
      <c r="H20" s="4">
        <v>0.94659326179385295</v>
      </c>
      <c r="I20" s="21">
        <v>5.5048289300000004</v>
      </c>
      <c r="J20" s="21">
        <v>0</v>
      </c>
      <c r="K20" s="22">
        <v>4345.9832999999999</v>
      </c>
      <c r="L20" s="22">
        <v>0</v>
      </c>
    </row>
    <row r="21" spans="1:12" x14ac:dyDescent="0.2">
      <c r="A21" s="25" t="s">
        <v>226</v>
      </c>
      <c r="B21" s="25" t="s">
        <v>227</v>
      </c>
      <c r="C21" s="25" t="s">
        <v>228</v>
      </c>
      <c r="D21" s="25" t="s">
        <v>229</v>
      </c>
      <c r="E21" s="2" t="s">
        <v>35</v>
      </c>
      <c r="F21" s="3">
        <v>0</v>
      </c>
      <c r="G21" s="3">
        <v>0</v>
      </c>
      <c r="H21" s="4">
        <v>0.94251328435499304</v>
      </c>
      <c r="I21" s="21">
        <v>5.5518696099999998</v>
      </c>
      <c r="J21" s="21">
        <v>0</v>
      </c>
      <c r="K21" s="22">
        <v>4472.4023999999999</v>
      </c>
      <c r="L21" s="22">
        <v>0</v>
      </c>
    </row>
    <row r="22" spans="1:12" x14ac:dyDescent="0.2">
      <c r="A22" s="25" t="s">
        <v>226</v>
      </c>
      <c r="B22" s="25" t="s">
        <v>227</v>
      </c>
      <c r="C22" s="25" t="s">
        <v>228</v>
      </c>
      <c r="D22" s="25" t="s">
        <v>229</v>
      </c>
      <c r="E22" s="2" t="s">
        <v>36</v>
      </c>
      <c r="F22" s="3">
        <v>0</v>
      </c>
      <c r="G22" s="3">
        <v>0</v>
      </c>
      <c r="H22" s="4">
        <v>0.93821518904088608</v>
      </c>
      <c r="I22" s="21">
        <v>5.7812060899999995</v>
      </c>
      <c r="J22" s="21">
        <v>0</v>
      </c>
      <c r="K22" s="22">
        <v>4309.3342000000002</v>
      </c>
      <c r="L22" s="22">
        <v>0</v>
      </c>
    </row>
    <row r="23" spans="1:12" x14ac:dyDescent="0.2">
      <c r="A23" s="25" t="s">
        <v>226</v>
      </c>
      <c r="B23" s="25" t="s">
        <v>227</v>
      </c>
      <c r="C23" s="25" t="s">
        <v>228</v>
      </c>
      <c r="D23" s="25" t="s">
        <v>229</v>
      </c>
      <c r="E23" s="2" t="s">
        <v>37</v>
      </c>
      <c r="F23" s="3">
        <v>0</v>
      </c>
      <c r="G23" s="3">
        <v>0</v>
      </c>
      <c r="H23" s="4">
        <v>0.93400930496177204</v>
      </c>
      <c r="I23" s="21">
        <v>6.0059087800000004</v>
      </c>
      <c r="J23" s="21">
        <v>0</v>
      </c>
      <c r="K23" s="22">
        <v>4433.8811000000005</v>
      </c>
      <c r="L23" s="22">
        <v>0</v>
      </c>
    </row>
    <row r="24" spans="1:12" x14ac:dyDescent="0.2">
      <c r="A24" s="25" t="s">
        <v>226</v>
      </c>
      <c r="B24" s="25" t="s">
        <v>227</v>
      </c>
      <c r="C24" s="25" t="s">
        <v>228</v>
      </c>
      <c r="D24" s="25" t="s">
        <v>229</v>
      </c>
      <c r="E24" s="2" t="s">
        <v>38</v>
      </c>
      <c r="F24" s="3">
        <v>0</v>
      </c>
      <c r="G24" s="3">
        <v>0</v>
      </c>
      <c r="H24" s="4">
        <v>0.92961609898985098</v>
      </c>
      <c r="I24" s="21">
        <v>6.1034229299999998</v>
      </c>
      <c r="J24" s="21">
        <v>0</v>
      </c>
      <c r="K24" s="22">
        <v>4413.7777999999998</v>
      </c>
      <c r="L24" s="22">
        <v>0</v>
      </c>
    </row>
    <row r="25" spans="1:12" x14ac:dyDescent="0.2">
      <c r="A25" s="25" t="s">
        <v>226</v>
      </c>
      <c r="B25" s="25" t="s">
        <v>227</v>
      </c>
      <c r="C25" s="25" t="s">
        <v>228</v>
      </c>
      <c r="D25" s="25" t="s">
        <v>229</v>
      </c>
      <c r="E25" s="2" t="s">
        <v>39</v>
      </c>
      <c r="F25" s="3">
        <v>0</v>
      </c>
      <c r="G25" s="3">
        <v>0</v>
      </c>
      <c r="H25" s="4">
        <v>0.925175873869992</v>
      </c>
      <c r="I25" s="21">
        <v>5.92042059</v>
      </c>
      <c r="J25" s="21">
        <v>0</v>
      </c>
      <c r="K25" s="22">
        <v>3968.1254000000004</v>
      </c>
      <c r="L25" s="22">
        <v>0</v>
      </c>
    </row>
    <row r="26" spans="1:12" x14ac:dyDescent="0.2">
      <c r="A26" s="25" t="s">
        <v>226</v>
      </c>
      <c r="B26" s="25" t="s">
        <v>227</v>
      </c>
      <c r="C26" s="25" t="s">
        <v>228</v>
      </c>
      <c r="D26" s="25" t="s">
        <v>229</v>
      </c>
      <c r="E26" s="2" t="s">
        <v>40</v>
      </c>
      <c r="F26" s="3">
        <v>0</v>
      </c>
      <c r="G26" s="3">
        <v>0</v>
      </c>
      <c r="H26" s="4">
        <v>0.92112567786281996</v>
      </c>
      <c r="I26" s="21">
        <v>5.69889505</v>
      </c>
      <c r="J26" s="21">
        <v>0</v>
      </c>
      <c r="K26" s="22">
        <v>4374.4988000000003</v>
      </c>
      <c r="L26" s="22">
        <v>0</v>
      </c>
    </row>
    <row r="27" spans="1:12" x14ac:dyDescent="0.2">
      <c r="A27" s="25" t="s">
        <v>226</v>
      </c>
      <c r="B27" s="25" t="s">
        <v>227</v>
      </c>
      <c r="C27" s="25" t="s">
        <v>228</v>
      </c>
      <c r="D27" s="25" t="s">
        <v>229</v>
      </c>
      <c r="E27" s="2" t="s">
        <v>41</v>
      </c>
      <c r="F27" s="3">
        <v>0</v>
      </c>
      <c r="G27" s="3">
        <v>0</v>
      </c>
      <c r="H27" s="4">
        <v>0.91659844031056503</v>
      </c>
      <c r="I27" s="21">
        <v>5.2277845000000003</v>
      </c>
      <c r="J27" s="21">
        <v>0</v>
      </c>
      <c r="K27" s="22">
        <v>4213.1704</v>
      </c>
      <c r="L27" s="22">
        <v>0</v>
      </c>
    </row>
    <row r="28" spans="1:12" x14ac:dyDescent="0.2">
      <c r="A28" s="25" t="s">
        <v>226</v>
      </c>
      <c r="B28" s="25" t="s">
        <v>227</v>
      </c>
      <c r="C28" s="25" t="s">
        <v>228</v>
      </c>
      <c r="D28" s="25" t="s">
        <v>229</v>
      </c>
      <c r="E28" s="2" t="s">
        <v>42</v>
      </c>
      <c r="F28" s="3">
        <v>0</v>
      </c>
      <c r="G28" s="3">
        <v>0</v>
      </c>
      <c r="H28" s="4">
        <v>0.91217495144767502</v>
      </c>
      <c r="I28" s="21">
        <v>5.1950564300000002</v>
      </c>
      <c r="J28" s="21">
        <v>0</v>
      </c>
      <c r="K28" s="22">
        <v>4333.4162000000006</v>
      </c>
      <c r="L28" s="22">
        <v>0</v>
      </c>
    </row>
    <row r="29" spans="1:12" x14ac:dyDescent="0.2">
      <c r="A29" s="25" t="s">
        <v>226</v>
      </c>
      <c r="B29" s="25" t="s">
        <v>227</v>
      </c>
      <c r="C29" s="25" t="s">
        <v>228</v>
      </c>
      <c r="D29" s="25" t="s">
        <v>229</v>
      </c>
      <c r="E29" s="2" t="s">
        <v>43</v>
      </c>
      <c r="F29" s="3">
        <v>0</v>
      </c>
      <c r="G29" s="3">
        <v>0</v>
      </c>
      <c r="H29" s="4">
        <v>0.90756119711962102</v>
      </c>
      <c r="I29" s="21">
        <v>5.2588627099999998</v>
      </c>
      <c r="J29" s="21">
        <v>0</v>
      </c>
      <c r="K29" s="22">
        <v>4173.1913000000004</v>
      </c>
      <c r="L29" s="22">
        <v>0</v>
      </c>
    </row>
    <row r="30" spans="1:12" x14ac:dyDescent="0.2">
      <c r="A30" s="25" t="s">
        <v>226</v>
      </c>
      <c r="B30" s="25" t="s">
        <v>227</v>
      </c>
      <c r="C30" s="25" t="s">
        <v>228</v>
      </c>
      <c r="D30" s="25" t="s">
        <v>229</v>
      </c>
      <c r="E30" s="2" t="s">
        <v>44</v>
      </c>
      <c r="F30" s="3">
        <v>0</v>
      </c>
      <c r="G30" s="3">
        <v>0</v>
      </c>
      <c r="H30" s="4">
        <v>0.90306340760398207</v>
      </c>
      <c r="I30" s="21">
        <v>5.3334032200000001</v>
      </c>
      <c r="J30" s="21">
        <v>0</v>
      </c>
      <c r="K30" s="22">
        <v>4291.7057000000004</v>
      </c>
      <c r="L30" s="22">
        <v>0</v>
      </c>
    </row>
    <row r="31" spans="1:12" x14ac:dyDescent="0.2">
      <c r="A31" s="25" t="s">
        <v>226</v>
      </c>
      <c r="B31" s="25" t="s">
        <v>227</v>
      </c>
      <c r="C31" s="25" t="s">
        <v>228</v>
      </c>
      <c r="D31" s="25" t="s">
        <v>229</v>
      </c>
      <c r="E31" s="2" t="s">
        <v>45</v>
      </c>
      <c r="F31" s="3">
        <v>0</v>
      </c>
      <c r="G31" s="3">
        <v>0</v>
      </c>
      <c r="H31" s="4">
        <v>0.89861500343450407</v>
      </c>
      <c r="I31" s="21">
        <v>5.3775487399999999</v>
      </c>
      <c r="J31" s="21">
        <v>0</v>
      </c>
      <c r="K31" s="22">
        <v>4270.3171000000002</v>
      </c>
      <c r="L31" s="22">
        <v>0</v>
      </c>
    </row>
    <row r="32" spans="1:12" x14ac:dyDescent="0.2">
      <c r="A32" s="25" t="s">
        <v>226</v>
      </c>
      <c r="B32" s="25" t="s">
        <v>227</v>
      </c>
      <c r="C32" s="25" t="s">
        <v>228</v>
      </c>
      <c r="D32" s="25" t="s">
        <v>229</v>
      </c>
      <c r="E32" s="2" t="s">
        <v>46</v>
      </c>
      <c r="F32" s="3">
        <v>0</v>
      </c>
      <c r="G32" s="3">
        <v>0</v>
      </c>
      <c r="H32" s="4">
        <v>0.894143182631981</v>
      </c>
      <c r="I32" s="21">
        <v>5.4000792200000003</v>
      </c>
      <c r="J32" s="21">
        <v>0</v>
      </c>
      <c r="K32" s="22">
        <v>4111.6469000000006</v>
      </c>
      <c r="L32" s="22">
        <v>0</v>
      </c>
    </row>
    <row r="33" spans="1:12" x14ac:dyDescent="0.2">
      <c r="A33" s="25" t="s">
        <v>226</v>
      </c>
      <c r="B33" s="25" t="s">
        <v>227</v>
      </c>
      <c r="C33" s="25" t="s">
        <v>228</v>
      </c>
      <c r="D33" s="25" t="s">
        <v>229</v>
      </c>
      <c r="E33" s="2" t="s">
        <v>47</v>
      </c>
      <c r="F33" s="3">
        <v>0</v>
      </c>
      <c r="G33" s="3">
        <v>0</v>
      </c>
      <c r="H33" s="4">
        <v>0.88979386360635304</v>
      </c>
      <c r="I33" s="21">
        <v>5.4365009000000004</v>
      </c>
      <c r="J33" s="21">
        <v>0</v>
      </c>
      <c r="K33" s="22">
        <v>4227.7507999999998</v>
      </c>
      <c r="L33" s="22">
        <v>0</v>
      </c>
    </row>
    <row r="34" spans="1:12" x14ac:dyDescent="0.2">
      <c r="A34" s="25" t="s">
        <v>226</v>
      </c>
      <c r="B34" s="25" t="s">
        <v>227</v>
      </c>
      <c r="C34" s="25" t="s">
        <v>228</v>
      </c>
      <c r="D34" s="25" t="s">
        <v>229</v>
      </c>
      <c r="E34" s="2" t="s">
        <v>48</v>
      </c>
      <c r="F34" s="3">
        <v>0</v>
      </c>
      <c r="G34" s="3">
        <v>0</v>
      </c>
      <c r="H34" s="4">
        <v>0.88527765557661098</v>
      </c>
      <c r="I34" s="21">
        <v>5.6508609600000002</v>
      </c>
      <c r="J34" s="21">
        <v>0</v>
      </c>
      <c r="K34" s="22">
        <v>4070.4483</v>
      </c>
      <c r="L34" s="22">
        <v>0</v>
      </c>
    </row>
    <row r="35" spans="1:12" x14ac:dyDescent="0.2">
      <c r="A35" s="25" t="s">
        <v>226</v>
      </c>
      <c r="B35" s="25" t="s">
        <v>227</v>
      </c>
      <c r="C35" s="25" t="s">
        <v>228</v>
      </c>
      <c r="D35" s="25" t="s">
        <v>229</v>
      </c>
      <c r="E35" s="2" t="s">
        <v>49</v>
      </c>
      <c r="F35" s="3">
        <v>0</v>
      </c>
      <c r="G35" s="3">
        <v>0</v>
      </c>
      <c r="H35" s="4">
        <v>0.88088646677476101</v>
      </c>
      <c r="I35" s="21">
        <v>5.8727599699999997</v>
      </c>
      <c r="J35" s="21">
        <v>0</v>
      </c>
      <c r="K35" s="22">
        <v>4185.0281000000004</v>
      </c>
      <c r="L35" s="22">
        <v>0</v>
      </c>
    </row>
    <row r="36" spans="1:12" x14ac:dyDescent="0.2">
      <c r="A36" s="25" t="s">
        <v>226</v>
      </c>
      <c r="B36" s="25" t="s">
        <v>227</v>
      </c>
      <c r="C36" s="25" t="s">
        <v>228</v>
      </c>
      <c r="D36" s="25" t="s">
        <v>229</v>
      </c>
      <c r="E36" s="2" t="s">
        <v>50</v>
      </c>
      <c r="F36" s="3">
        <v>0</v>
      </c>
      <c r="G36" s="3">
        <v>0</v>
      </c>
      <c r="H36" s="4">
        <v>0.87632811555177004</v>
      </c>
      <c r="I36" s="21">
        <v>5.9567599500000004</v>
      </c>
      <c r="J36" s="21">
        <v>0</v>
      </c>
      <c r="K36" s="22">
        <v>4163.1686</v>
      </c>
      <c r="L36" s="22">
        <v>0</v>
      </c>
    </row>
    <row r="37" spans="1:12" x14ac:dyDescent="0.2">
      <c r="A37" s="25" t="s">
        <v>226</v>
      </c>
      <c r="B37" s="25" t="s">
        <v>227</v>
      </c>
      <c r="C37" s="25" t="s">
        <v>228</v>
      </c>
      <c r="D37" s="25" t="s">
        <v>229</v>
      </c>
      <c r="E37" s="2" t="s">
        <v>51</v>
      </c>
      <c r="F37" s="3">
        <v>0</v>
      </c>
      <c r="G37" s="3">
        <v>0</v>
      </c>
      <c r="H37" s="4">
        <v>0.87174920763522801</v>
      </c>
      <c r="I37" s="21">
        <v>5.7757309999999995</v>
      </c>
      <c r="J37" s="21">
        <v>0</v>
      </c>
      <c r="K37" s="22">
        <v>3874.096</v>
      </c>
      <c r="L37" s="22">
        <v>0</v>
      </c>
    </row>
    <row r="38" spans="1:12" x14ac:dyDescent="0.2">
      <c r="A38" s="25" t="s">
        <v>226</v>
      </c>
      <c r="B38" s="25" t="s">
        <v>227</v>
      </c>
      <c r="C38" s="25" t="s">
        <v>228</v>
      </c>
      <c r="D38" s="25" t="s">
        <v>229</v>
      </c>
      <c r="E38" s="2" t="s">
        <v>52</v>
      </c>
      <c r="F38" s="3">
        <v>0</v>
      </c>
      <c r="G38" s="3">
        <v>0</v>
      </c>
      <c r="H38" s="4">
        <v>0.86744761658443104</v>
      </c>
      <c r="I38" s="21">
        <v>5.5716586799999996</v>
      </c>
      <c r="J38" s="21">
        <v>0</v>
      </c>
      <c r="K38" s="22">
        <v>4120.6486000000004</v>
      </c>
      <c r="L38" s="22">
        <v>0</v>
      </c>
    </row>
    <row r="39" spans="1:12" x14ac:dyDescent="0.2">
      <c r="A39" s="25" t="s">
        <v>226</v>
      </c>
      <c r="B39" s="25" t="s">
        <v>227</v>
      </c>
      <c r="C39" s="25" t="s">
        <v>228</v>
      </c>
      <c r="D39" s="25" t="s">
        <v>229</v>
      </c>
      <c r="E39" s="2" t="s">
        <v>53</v>
      </c>
      <c r="F39" s="3">
        <v>0</v>
      </c>
      <c r="G39" s="3">
        <v>0</v>
      </c>
      <c r="H39" s="4">
        <v>0.86283056832182004</v>
      </c>
      <c r="I39" s="21">
        <v>5.2346416099999997</v>
      </c>
      <c r="J39" s="21">
        <v>0</v>
      </c>
      <c r="K39" s="22">
        <v>3966.5768000000003</v>
      </c>
      <c r="L39" s="22">
        <v>0</v>
      </c>
    </row>
    <row r="40" spans="1:12" x14ac:dyDescent="0.2">
      <c r="A40" s="25" t="s">
        <v>226</v>
      </c>
      <c r="B40" s="25" t="s">
        <v>227</v>
      </c>
      <c r="C40" s="25" t="s">
        <v>228</v>
      </c>
      <c r="D40" s="25" t="s">
        <v>229</v>
      </c>
      <c r="E40" s="2" t="s">
        <v>54</v>
      </c>
      <c r="F40" s="3">
        <v>0</v>
      </c>
      <c r="G40" s="3">
        <v>0</v>
      </c>
      <c r="H40" s="4">
        <v>0.85834449827729997</v>
      </c>
      <c r="I40" s="21">
        <v>5.2198322399999997</v>
      </c>
      <c r="J40" s="21">
        <v>0</v>
      </c>
      <c r="K40" s="22">
        <v>4077.8873000000003</v>
      </c>
      <c r="L40" s="22">
        <v>0</v>
      </c>
    </row>
    <row r="41" spans="1:12" x14ac:dyDescent="0.2">
      <c r="A41" s="25" t="s">
        <v>226</v>
      </c>
      <c r="B41" s="25" t="s">
        <v>227</v>
      </c>
      <c r="C41" s="25" t="s">
        <v>228</v>
      </c>
      <c r="D41" s="25" t="s">
        <v>229</v>
      </c>
      <c r="E41" s="2" t="s">
        <v>55</v>
      </c>
      <c r="F41" s="3">
        <v>0</v>
      </c>
      <c r="G41" s="3">
        <v>0</v>
      </c>
      <c r="H41" s="4">
        <v>0.85369089856089997</v>
      </c>
      <c r="I41" s="21">
        <v>5.2755122999999999</v>
      </c>
      <c r="J41" s="21">
        <v>0</v>
      </c>
      <c r="K41" s="22">
        <v>3925.3255000000004</v>
      </c>
      <c r="L41" s="22">
        <v>0</v>
      </c>
    </row>
    <row r="42" spans="1:12" x14ac:dyDescent="0.2">
      <c r="A42" s="25" t="s">
        <v>226</v>
      </c>
      <c r="B42" s="25" t="s">
        <v>227</v>
      </c>
      <c r="C42" s="25" t="s">
        <v>228</v>
      </c>
      <c r="D42" s="25" t="s">
        <v>229</v>
      </c>
      <c r="E42" s="2" t="s">
        <v>56</v>
      </c>
      <c r="F42" s="3">
        <v>0</v>
      </c>
      <c r="G42" s="3">
        <v>0</v>
      </c>
      <c r="H42" s="4">
        <v>0.84920634237610204</v>
      </c>
      <c r="I42" s="21">
        <v>5.3526229000000001</v>
      </c>
      <c r="J42" s="21">
        <v>0</v>
      </c>
      <c r="K42" s="22">
        <v>4035.2211000000002</v>
      </c>
      <c r="L42" s="22">
        <v>0</v>
      </c>
    </row>
    <row r="43" spans="1:12" x14ac:dyDescent="0.2">
      <c r="A43" s="25" t="s">
        <v>226</v>
      </c>
      <c r="B43" s="25" t="s">
        <v>227</v>
      </c>
      <c r="C43" s="25" t="s">
        <v>228</v>
      </c>
      <c r="D43" s="25" t="s">
        <v>229</v>
      </c>
      <c r="E43" s="2" t="s">
        <v>57</v>
      </c>
      <c r="F43" s="3">
        <v>0</v>
      </c>
      <c r="G43" s="3">
        <v>0</v>
      </c>
      <c r="H43" s="4">
        <v>0.84489757406270005</v>
      </c>
      <c r="I43" s="21">
        <v>5.3833697000000003</v>
      </c>
      <c r="J43" s="21">
        <v>0</v>
      </c>
      <c r="K43" s="22">
        <v>4013.6714000000002</v>
      </c>
      <c r="L43" s="22">
        <v>0</v>
      </c>
    </row>
    <row r="44" spans="1:12" x14ac:dyDescent="0.2">
      <c r="A44" s="25" t="s">
        <v>226</v>
      </c>
      <c r="B44" s="25" t="s">
        <v>227</v>
      </c>
      <c r="C44" s="25" t="s">
        <v>228</v>
      </c>
      <c r="D44" s="25" t="s">
        <v>229</v>
      </c>
      <c r="E44" s="2" t="s">
        <v>58</v>
      </c>
      <c r="F44" s="3">
        <v>0</v>
      </c>
      <c r="G44" s="3">
        <v>0</v>
      </c>
      <c r="H44" s="4">
        <v>0.84058873670476397</v>
      </c>
      <c r="I44" s="21">
        <v>5.4047733100000004</v>
      </c>
      <c r="J44" s="21">
        <v>0</v>
      </c>
      <c r="K44" s="22">
        <v>3863.2581</v>
      </c>
      <c r="L44" s="22">
        <v>0</v>
      </c>
    </row>
    <row r="45" spans="1:12" x14ac:dyDescent="0.2">
      <c r="A45" s="25" t="s">
        <v>226</v>
      </c>
      <c r="B45" s="25" t="s">
        <v>227</v>
      </c>
      <c r="C45" s="25" t="s">
        <v>228</v>
      </c>
      <c r="D45" s="25" t="s">
        <v>229</v>
      </c>
      <c r="E45" s="2" t="s">
        <v>59</v>
      </c>
      <c r="F45" s="3">
        <v>0</v>
      </c>
      <c r="G45" s="3">
        <v>0</v>
      </c>
      <c r="H45" s="4">
        <v>0.836419042298852</v>
      </c>
      <c r="I45" s="21">
        <v>5.4477794099999999</v>
      </c>
      <c r="J45" s="21">
        <v>0</v>
      </c>
      <c r="K45" s="22">
        <v>3971.1954000000001</v>
      </c>
      <c r="L45" s="22">
        <v>0</v>
      </c>
    </row>
    <row r="46" spans="1:12" x14ac:dyDescent="0.2">
      <c r="A46" s="25" t="s">
        <v>226</v>
      </c>
      <c r="B46" s="25" t="s">
        <v>227</v>
      </c>
      <c r="C46" s="25" t="s">
        <v>228</v>
      </c>
      <c r="D46" s="25" t="s">
        <v>229</v>
      </c>
      <c r="E46" s="2" t="s">
        <v>61</v>
      </c>
      <c r="F46" s="3">
        <v>0</v>
      </c>
      <c r="G46" s="3">
        <v>0</v>
      </c>
      <c r="H46" s="4">
        <v>0.83211073111656397</v>
      </c>
      <c r="I46" s="21">
        <v>5.6608064100000002</v>
      </c>
      <c r="J46" s="21">
        <v>0</v>
      </c>
      <c r="K46" s="22">
        <v>3822.3569000000002</v>
      </c>
      <c r="L46" s="22">
        <v>0</v>
      </c>
    </row>
    <row r="47" spans="1:12" x14ac:dyDescent="0.2">
      <c r="A47" s="25" t="s">
        <v>226</v>
      </c>
      <c r="B47" s="25" t="s">
        <v>227</v>
      </c>
      <c r="C47" s="25" t="s">
        <v>228</v>
      </c>
      <c r="D47" s="25" t="s">
        <v>229</v>
      </c>
      <c r="E47" s="2" t="s">
        <v>62</v>
      </c>
      <c r="F47" s="3">
        <v>0</v>
      </c>
      <c r="G47" s="3">
        <v>0</v>
      </c>
      <c r="H47" s="4">
        <v>0.82794196808291398</v>
      </c>
      <c r="I47" s="21">
        <v>5.88131673</v>
      </c>
      <c r="J47" s="21">
        <v>0</v>
      </c>
      <c r="K47" s="22">
        <v>3928.9708000000001</v>
      </c>
      <c r="L47" s="22">
        <v>0</v>
      </c>
    </row>
    <row r="48" spans="1:12" x14ac:dyDescent="0.2">
      <c r="A48" s="25" t="s">
        <v>226</v>
      </c>
      <c r="B48" s="25" t="s">
        <v>227</v>
      </c>
      <c r="C48" s="25" t="s">
        <v>228</v>
      </c>
      <c r="D48" s="25" t="s">
        <v>229</v>
      </c>
      <c r="E48" s="2" t="s">
        <v>63</v>
      </c>
      <c r="F48" s="3">
        <v>0</v>
      </c>
      <c r="G48" s="3">
        <v>0</v>
      </c>
      <c r="H48" s="4">
        <v>0.82363505318974306</v>
      </c>
      <c r="I48" s="21">
        <v>5.9945599899999999</v>
      </c>
      <c r="J48" s="21">
        <v>0</v>
      </c>
      <c r="K48" s="22">
        <v>3907.5114000000003</v>
      </c>
      <c r="L48" s="22">
        <v>0</v>
      </c>
    </row>
    <row r="49" spans="1:12" x14ac:dyDescent="0.2">
      <c r="A49" s="25" t="s">
        <v>226</v>
      </c>
      <c r="B49" s="25" t="s">
        <v>227</v>
      </c>
      <c r="C49" s="25" t="s">
        <v>228</v>
      </c>
      <c r="D49" s="25" t="s">
        <v>229</v>
      </c>
      <c r="E49" s="2" t="s">
        <v>64</v>
      </c>
      <c r="F49" s="3">
        <v>0</v>
      </c>
      <c r="G49" s="3">
        <v>0</v>
      </c>
      <c r="H49" s="4">
        <v>0.81932917828687102</v>
      </c>
      <c r="I49" s="21">
        <v>5.8124628000000005</v>
      </c>
      <c r="J49" s="21">
        <v>0</v>
      </c>
      <c r="K49" s="22">
        <v>3510.0018</v>
      </c>
      <c r="L49" s="22">
        <v>0</v>
      </c>
    </row>
    <row r="50" spans="1:12" x14ac:dyDescent="0.2">
      <c r="A50" s="25" t="s">
        <v>226</v>
      </c>
      <c r="B50" s="25" t="s">
        <v>227</v>
      </c>
      <c r="C50" s="25" t="s">
        <v>228</v>
      </c>
      <c r="D50" s="25" t="s">
        <v>229</v>
      </c>
      <c r="E50" s="2" t="s">
        <v>65</v>
      </c>
      <c r="F50" s="3">
        <v>0</v>
      </c>
      <c r="G50" s="3">
        <v>0</v>
      </c>
      <c r="H50" s="4">
        <v>0.81544107868058002</v>
      </c>
      <c r="I50" s="21">
        <v>5.6075704100000001</v>
      </c>
      <c r="J50" s="21">
        <v>0</v>
      </c>
      <c r="K50" s="22">
        <v>3866.6651000000002</v>
      </c>
      <c r="L50" s="22">
        <v>0</v>
      </c>
    </row>
    <row r="51" spans="1:12" x14ac:dyDescent="0.2">
      <c r="A51" s="25" t="s">
        <v>226</v>
      </c>
      <c r="B51" s="25" t="s">
        <v>227</v>
      </c>
      <c r="C51" s="25" t="s">
        <v>228</v>
      </c>
      <c r="D51" s="25" t="s">
        <v>229</v>
      </c>
      <c r="E51" s="2" t="s">
        <v>66</v>
      </c>
      <c r="F51" s="3">
        <v>0</v>
      </c>
      <c r="G51" s="3">
        <v>0</v>
      </c>
      <c r="H51" s="4">
        <v>0.81113779253348095</v>
      </c>
      <c r="I51" s="21">
        <v>5.2699112599999998</v>
      </c>
      <c r="J51" s="21">
        <v>0</v>
      </c>
      <c r="K51" s="22">
        <v>3721.3792000000003</v>
      </c>
      <c r="L51" s="22">
        <v>0</v>
      </c>
    </row>
    <row r="52" spans="1:12" x14ac:dyDescent="0.2">
      <c r="A52" s="25" t="s">
        <v>226</v>
      </c>
      <c r="B52" s="25" t="s">
        <v>227</v>
      </c>
      <c r="C52" s="25" t="s">
        <v>228</v>
      </c>
      <c r="D52" s="25" t="s">
        <v>229</v>
      </c>
      <c r="E52" s="2" t="s">
        <v>67</v>
      </c>
      <c r="F52" s="3">
        <v>0</v>
      </c>
      <c r="G52" s="3">
        <v>0</v>
      </c>
      <c r="H52" s="4">
        <v>0.80697491746059602</v>
      </c>
      <c r="I52" s="21">
        <v>5.2538030100000004</v>
      </c>
      <c r="J52" s="21">
        <v>0</v>
      </c>
      <c r="K52" s="22">
        <v>3825.0962000000004</v>
      </c>
      <c r="L52" s="22">
        <v>0</v>
      </c>
    </row>
    <row r="53" spans="1:12" x14ac:dyDescent="0.2">
      <c r="A53" s="25" t="s">
        <v>226</v>
      </c>
      <c r="B53" s="25" t="s">
        <v>227</v>
      </c>
      <c r="C53" s="25" t="s">
        <v>228</v>
      </c>
      <c r="D53" s="25" t="s">
        <v>229</v>
      </c>
      <c r="E53" s="2" t="s">
        <v>68</v>
      </c>
      <c r="F53" s="3">
        <v>0</v>
      </c>
      <c r="G53" s="3">
        <v>0</v>
      </c>
      <c r="H53" s="4">
        <v>0.80267513984678196</v>
      </c>
      <c r="I53" s="21">
        <v>5.30793816</v>
      </c>
      <c r="J53" s="21">
        <v>0</v>
      </c>
      <c r="K53" s="22">
        <v>3681.3508000000002</v>
      </c>
      <c r="L53" s="22">
        <v>0</v>
      </c>
    </row>
    <row r="54" spans="1:12" x14ac:dyDescent="0.2">
      <c r="A54" s="25" t="s">
        <v>226</v>
      </c>
      <c r="B54" s="25" t="s">
        <v>227</v>
      </c>
      <c r="C54" s="25" t="s">
        <v>228</v>
      </c>
      <c r="D54" s="25" t="s">
        <v>229</v>
      </c>
      <c r="E54" s="2" t="s">
        <v>69</v>
      </c>
      <c r="F54" s="3">
        <v>0</v>
      </c>
      <c r="G54" s="3">
        <v>0</v>
      </c>
      <c r="H54" s="4">
        <v>0.79851606581726797</v>
      </c>
      <c r="I54" s="21">
        <v>5.3835943999999998</v>
      </c>
      <c r="J54" s="21">
        <v>0</v>
      </c>
      <c r="K54" s="22">
        <v>3783.8014000000003</v>
      </c>
      <c r="L54" s="22">
        <v>0</v>
      </c>
    </row>
    <row r="55" spans="1:12" x14ac:dyDescent="0.2">
      <c r="A55" s="25" t="s">
        <v>226</v>
      </c>
      <c r="B55" s="25" t="s">
        <v>227</v>
      </c>
      <c r="C55" s="25" t="s">
        <v>228</v>
      </c>
      <c r="D55" s="25" t="s">
        <v>229</v>
      </c>
      <c r="E55" s="2" t="s">
        <v>70</v>
      </c>
      <c r="F55" s="3">
        <v>0</v>
      </c>
      <c r="G55" s="3">
        <v>0</v>
      </c>
      <c r="H55" s="4">
        <v>0.79422063257709896</v>
      </c>
      <c r="I55" s="21">
        <v>5.4150064999999996</v>
      </c>
      <c r="J55" s="21">
        <v>0</v>
      </c>
      <c r="K55" s="22">
        <v>3762.9694000000004</v>
      </c>
      <c r="L55" s="22">
        <v>0</v>
      </c>
    </row>
    <row r="56" spans="1:12" x14ac:dyDescent="0.2">
      <c r="A56" s="25" t="s">
        <v>226</v>
      </c>
      <c r="B56" s="25" t="s">
        <v>227</v>
      </c>
      <c r="C56" s="25" t="s">
        <v>228</v>
      </c>
      <c r="D56" s="25" t="s">
        <v>229</v>
      </c>
      <c r="E56" s="2" t="s">
        <v>71</v>
      </c>
      <c r="F56" s="3">
        <v>0</v>
      </c>
      <c r="G56" s="3">
        <v>0</v>
      </c>
      <c r="H56" s="4">
        <v>0.78992772413329504</v>
      </c>
      <c r="I56" s="21">
        <v>5.4371947299999999</v>
      </c>
      <c r="J56" s="21">
        <v>0</v>
      </c>
      <c r="K56" s="22">
        <v>3621.4088000000002</v>
      </c>
      <c r="L56" s="22">
        <v>0</v>
      </c>
    </row>
    <row r="57" spans="1:12" x14ac:dyDescent="0.2">
      <c r="A57" s="25" t="s">
        <v>226</v>
      </c>
      <c r="B57" s="25" t="s">
        <v>227</v>
      </c>
      <c r="C57" s="25" t="s">
        <v>228</v>
      </c>
      <c r="D57" s="25" t="s">
        <v>229</v>
      </c>
      <c r="E57" s="2" t="s">
        <v>72</v>
      </c>
      <c r="F57" s="3">
        <v>0</v>
      </c>
      <c r="G57" s="3">
        <v>0</v>
      </c>
      <c r="H57" s="4">
        <v>0.78577590005610398</v>
      </c>
      <c r="I57" s="21">
        <v>5.4807472800000001</v>
      </c>
      <c r="J57" s="21">
        <v>0</v>
      </c>
      <c r="K57" s="22">
        <v>3721.9351000000001</v>
      </c>
      <c r="L57" s="22">
        <v>0</v>
      </c>
    </row>
    <row r="58" spans="1:12" x14ac:dyDescent="0.2">
      <c r="A58" s="25" t="s">
        <v>226</v>
      </c>
      <c r="B58" s="25" t="s">
        <v>227</v>
      </c>
      <c r="C58" s="25" t="s">
        <v>228</v>
      </c>
      <c r="D58" s="25" t="s">
        <v>229</v>
      </c>
      <c r="E58" s="2" t="s">
        <v>73</v>
      </c>
      <c r="F58" s="3">
        <v>0</v>
      </c>
      <c r="G58" s="3">
        <v>0</v>
      </c>
      <c r="H58" s="4">
        <v>0.7814885768792571</v>
      </c>
      <c r="I58" s="21">
        <v>5.6937914799999998</v>
      </c>
      <c r="J58" s="21">
        <v>0</v>
      </c>
      <c r="K58" s="22">
        <v>3581.674</v>
      </c>
      <c r="L58" s="22">
        <v>0</v>
      </c>
    </row>
    <row r="59" spans="1:12" x14ac:dyDescent="0.2">
      <c r="A59" s="25" t="s">
        <v>226</v>
      </c>
      <c r="B59" s="25" t="s">
        <v>227</v>
      </c>
      <c r="C59" s="25" t="s">
        <v>228</v>
      </c>
      <c r="D59" s="25" t="s">
        <v>229</v>
      </c>
      <c r="E59" s="2" t="s">
        <v>74</v>
      </c>
      <c r="F59" s="3">
        <v>0</v>
      </c>
      <c r="G59" s="3">
        <v>0</v>
      </c>
      <c r="H59" s="4">
        <v>0.77734255084676096</v>
      </c>
      <c r="I59" s="21">
        <v>5.9143886700000001</v>
      </c>
      <c r="J59" s="21">
        <v>0</v>
      </c>
      <c r="K59" s="22">
        <v>3680.8545000000004</v>
      </c>
      <c r="L59" s="22">
        <v>0</v>
      </c>
    </row>
    <row r="60" spans="1:12" x14ac:dyDescent="0.2">
      <c r="A60" s="25" t="s">
        <v>226</v>
      </c>
      <c r="B60" s="25" t="s">
        <v>227</v>
      </c>
      <c r="C60" s="25" t="s">
        <v>228</v>
      </c>
      <c r="D60" s="25" t="s">
        <v>229</v>
      </c>
      <c r="E60" s="2" t="s">
        <v>75</v>
      </c>
      <c r="F60" s="3">
        <v>0</v>
      </c>
      <c r="G60" s="3">
        <v>0</v>
      </c>
      <c r="H60" s="4">
        <v>0.77306162230796505</v>
      </c>
      <c r="I60" s="21">
        <v>6.0432002100000002</v>
      </c>
      <c r="J60" s="21">
        <v>0</v>
      </c>
      <c r="K60" s="22">
        <v>3659.9634000000001</v>
      </c>
      <c r="L60" s="22">
        <v>0</v>
      </c>
    </row>
    <row r="61" spans="1:12" x14ac:dyDescent="0.2">
      <c r="A61" s="25" t="s">
        <v>226</v>
      </c>
      <c r="B61" s="25" t="s">
        <v>227</v>
      </c>
      <c r="C61" s="25" t="s">
        <v>228</v>
      </c>
      <c r="D61" s="25" t="s">
        <v>229</v>
      </c>
      <c r="E61" s="2" t="s">
        <v>76</v>
      </c>
      <c r="F61" s="3">
        <v>0</v>
      </c>
      <c r="G61" s="3">
        <v>0</v>
      </c>
      <c r="H61" s="4">
        <v>0.76878425018585406</v>
      </c>
      <c r="I61" s="21">
        <v>5.8619449299999999</v>
      </c>
      <c r="J61" s="21">
        <v>0</v>
      </c>
      <c r="K61" s="22">
        <v>3286.8973000000001</v>
      </c>
      <c r="L61" s="22">
        <v>0</v>
      </c>
    </row>
    <row r="62" spans="1:12" x14ac:dyDescent="0.2">
      <c r="A62" s="25" t="s">
        <v>226</v>
      </c>
      <c r="B62" s="25" t="s">
        <v>227</v>
      </c>
      <c r="C62" s="25" t="s">
        <v>228</v>
      </c>
      <c r="D62" s="25" t="s">
        <v>229</v>
      </c>
      <c r="E62" s="2" t="s">
        <v>77</v>
      </c>
      <c r="F62" s="3">
        <v>0</v>
      </c>
      <c r="G62" s="3">
        <v>0</v>
      </c>
      <c r="H62" s="4">
        <v>0.76492404446380802</v>
      </c>
      <c r="I62" s="21">
        <v>5.6579095700000002</v>
      </c>
      <c r="J62" s="21">
        <v>0</v>
      </c>
      <c r="K62" s="22">
        <v>3620.1836000000003</v>
      </c>
      <c r="L62" s="22">
        <v>0</v>
      </c>
    </row>
    <row r="63" spans="1:12" x14ac:dyDescent="0.2">
      <c r="A63" s="25" t="s">
        <v>226</v>
      </c>
      <c r="B63" s="25" t="s">
        <v>227</v>
      </c>
      <c r="C63" s="25" t="s">
        <v>228</v>
      </c>
      <c r="D63" s="25" t="s">
        <v>229</v>
      </c>
      <c r="E63" s="2" t="s">
        <v>78</v>
      </c>
      <c r="F63" s="3">
        <v>0</v>
      </c>
      <c r="G63" s="3">
        <v>0</v>
      </c>
      <c r="H63" s="4">
        <v>0.76065400548106998</v>
      </c>
      <c r="I63" s="21">
        <v>5.3210036900000004</v>
      </c>
      <c r="J63" s="21">
        <v>0</v>
      </c>
      <c r="K63" s="22">
        <v>3483.1693</v>
      </c>
      <c r="L63" s="22">
        <v>0</v>
      </c>
    </row>
    <row r="64" spans="1:12" x14ac:dyDescent="0.2">
      <c r="A64" s="25" t="s">
        <v>226</v>
      </c>
      <c r="B64" s="25" t="s">
        <v>227</v>
      </c>
      <c r="C64" s="25" t="s">
        <v>228</v>
      </c>
      <c r="D64" s="25" t="s">
        <v>229</v>
      </c>
      <c r="E64" s="2" t="s">
        <v>79</v>
      </c>
      <c r="F64" s="3">
        <v>0</v>
      </c>
      <c r="G64" s="3">
        <v>0</v>
      </c>
      <c r="H64" s="4">
        <v>0.75652565595225407</v>
      </c>
      <c r="I64" s="21">
        <v>5.3046985500000003</v>
      </c>
      <c r="J64" s="21">
        <v>0</v>
      </c>
      <c r="K64" s="22">
        <v>3579.0379000000003</v>
      </c>
      <c r="L64" s="22">
        <v>0</v>
      </c>
    </row>
    <row r="65" spans="1:12" x14ac:dyDescent="0.2">
      <c r="A65" s="25" t="s">
        <v>226</v>
      </c>
      <c r="B65" s="25" t="s">
        <v>227</v>
      </c>
      <c r="C65" s="25" t="s">
        <v>228</v>
      </c>
      <c r="D65" s="25" t="s">
        <v>229</v>
      </c>
      <c r="E65" s="2" t="s">
        <v>80</v>
      </c>
      <c r="F65" s="3">
        <v>0</v>
      </c>
      <c r="G65" s="3">
        <v>0</v>
      </c>
      <c r="H65" s="4">
        <v>0.75226396770795212</v>
      </c>
      <c r="I65" s="21">
        <v>5.3585057999999997</v>
      </c>
      <c r="J65" s="21">
        <v>0</v>
      </c>
      <c r="K65" s="22">
        <v>3443.3464000000004</v>
      </c>
      <c r="L65" s="22">
        <v>0</v>
      </c>
    </row>
    <row r="66" spans="1:12" x14ac:dyDescent="0.2">
      <c r="A66" s="25" t="s">
        <v>226</v>
      </c>
      <c r="B66" s="25" t="s">
        <v>227</v>
      </c>
      <c r="C66" s="25" t="s">
        <v>228</v>
      </c>
      <c r="D66" s="25" t="s">
        <v>229</v>
      </c>
      <c r="E66" s="2" t="s">
        <v>81</v>
      </c>
      <c r="F66" s="3">
        <v>0</v>
      </c>
      <c r="G66" s="3">
        <v>0</v>
      </c>
      <c r="H66" s="4">
        <v>0.74817443896822611</v>
      </c>
      <c r="I66" s="21">
        <v>5.4334184600000004</v>
      </c>
      <c r="J66" s="21">
        <v>0</v>
      </c>
      <c r="K66" s="22">
        <v>3537.8857000000003</v>
      </c>
      <c r="L66" s="22">
        <v>0</v>
      </c>
    </row>
    <row r="67" spans="1:12" x14ac:dyDescent="0.2">
      <c r="A67" s="25" t="s">
        <v>226</v>
      </c>
      <c r="B67" s="25" t="s">
        <v>227</v>
      </c>
      <c r="C67" s="25" t="s">
        <v>228</v>
      </c>
      <c r="D67" s="25" t="s">
        <v>229</v>
      </c>
      <c r="E67" s="2" t="s">
        <v>82</v>
      </c>
      <c r="F67" s="3">
        <v>0</v>
      </c>
      <c r="G67" s="3">
        <v>0</v>
      </c>
      <c r="H67" s="4">
        <v>0.74423954404667403</v>
      </c>
      <c r="I67" s="21">
        <v>5.4644236800000003</v>
      </c>
      <c r="J67" s="21">
        <v>0</v>
      </c>
      <c r="K67" s="22">
        <v>3518.6170000000002</v>
      </c>
      <c r="L67" s="22">
        <v>0</v>
      </c>
    </row>
    <row r="68" spans="1:12" x14ac:dyDescent="0.2">
      <c r="A68" s="25" t="s">
        <v>226</v>
      </c>
      <c r="B68" s="25" t="s">
        <v>227</v>
      </c>
      <c r="C68" s="25" t="s">
        <v>228</v>
      </c>
      <c r="D68" s="25" t="s">
        <v>229</v>
      </c>
      <c r="E68" s="2" t="s">
        <v>83</v>
      </c>
      <c r="F68" s="3">
        <v>0</v>
      </c>
      <c r="G68" s="3">
        <v>0</v>
      </c>
      <c r="H68" s="4">
        <v>0.74031656987349703</v>
      </c>
      <c r="I68" s="21">
        <v>5.4864081499999999</v>
      </c>
      <c r="J68" s="21">
        <v>0</v>
      </c>
      <c r="K68" s="22">
        <v>3386.6138000000001</v>
      </c>
      <c r="L68" s="22">
        <v>0</v>
      </c>
    </row>
    <row r="69" spans="1:12" x14ac:dyDescent="0.2">
      <c r="A69" s="25" t="s">
        <v>226</v>
      </c>
      <c r="B69" s="25" t="s">
        <v>227</v>
      </c>
      <c r="C69" s="25" t="s">
        <v>228</v>
      </c>
      <c r="D69" s="25" t="s">
        <v>229</v>
      </c>
      <c r="E69" s="2" t="s">
        <v>84</v>
      </c>
      <c r="F69" s="3">
        <v>0</v>
      </c>
      <c r="G69" s="3">
        <v>0</v>
      </c>
      <c r="H69" s="4">
        <v>0.736531521999233</v>
      </c>
      <c r="I69" s="21">
        <v>5.5297262500000004</v>
      </c>
      <c r="J69" s="21">
        <v>0</v>
      </c>
      <c r="K69" s="22">
        <v>3481.0408000000002</v>
      </c>
      <c r="L69" s="22">
        <v>0</v>
      </c>
    </row>
    <row r="70" spans="1:12" x14ac:dyDescent="0.2">
      <c r="A70" s="25" t="s">
        <v>226</v>
      </c>
      <c r="B70" s="25" t="s">
        <v>227</v>
      </c>
      <c r="C70" s="25" t="s">
        <v>228</v>
      </c>
      <c r="D70" s="25" t="s">
        <v>229</v>
      </c>
      <c r="E70" s="2" t="s">
        <v>85</v>
      </c>
      <c r="F70" s="3">
        <v>0</v>
      </c>
      <c r="G70" s="3">
        <v>0</v>
      </c>
      <c r="H70" s="4">
        <v>0.73263209288621811</v>
      </c>
      <c r="I70" s="21">
        <v>5.7421669999999994</v>
      </c>
      <c r="J70" s="21">
        <v>0</v>
      </c>
      <c r="K70" s="22">
        <v>3350.3285000000001</v>
      </c>
      <c r="L70" s="22">
        <v>0</v>
      </c>
    </row>
    <row r="71" spans="1:12" x14ac:dyDescent="0.2">
      <c r="A71" s="25" t="s">
        <v>226</v>
      </c>
      <c r="B71" s="25" t="s">
        <v>227</v>
      </c>
      <c r="C71" s="25" t="s">
        <v>228</v>
      </c>
      <c r="D71" s="25" t="s">
        <v>229</v>
      </c>
      <c r="E71" s="2" t="s">
        <v>86</v>
      </c>
      <c r="F71" s="3">
        <v>0</v>
      </c>
      <c r="G71" s="3">
        <v>0</v>
      </c>
      <c r="H71" s="4">
        <v>0.72886988581309498</v>
      </c>
      <c r="I71" s="21">
        <v>5.9621522599999999</v>
      </c>
      <c r="J71" s="21">
        <v>0</v>
      </c>
      <c r="K71" s="22">
        <v>3443.6255000000001</v>
      </c>
      <c r="L71" s="22">
        <v>0</v>
      </c>
    </row>
    <row r="72" spans="1:12" x14ac:dyDescent="0.2">
      <c r="A72" s="25" t="s">
        <v>226</v>
      </c>
      <c r="B72" s="25" t="s">
        <v>227</v>
      </c>
      <c r="C72" s="25" t="s">
        <v>228</v>
      </c>
      <c r="D72" s="25" t="s">
        <v>229</v>
      </c>
      <c r="E72" s="2" t="s">
        <v>87</v>
      </c>
      <c r="F72" s="3">
        <v>0</v>
      </c>
      <c r="G72" s="3">
        <v>0</v>
      </c>
      <c r="H72" s="4">
        <v>0.72499411483474108</v>
      </c>
      <c r="I72" s="21">
        <v>6.1057976600000003</v>
      </c>
      <c r="J72" s="21">
        <v>0</v>
      </c>
      <c r="K72" s="22">
        <v>3424.674</v>
      </c>
      <c r="L72" s="22">
        <v>0</v>
      </c>
    </row>
    <row r="73" spans="1:12" x14ac:dyDescent="0.2">
      <c r="A73" s="25" t="s">
        <v>226</v>
      </c>
      <c r="B73" s="25" t="s">
        <v>227</v>
      </c>
      <c r="C73" s="25" t="s">
        <v>228</v>
      </c>
      <c r="D73" s="25" t="s">
        <v>229</v>
      </c>
      <c r="E73" s="2" t="s">
        <v>88</v>
      </c>
      <c r="F73" s="3">
        <v>0</v>
      </c>
      <c r="G73" s="3">
        <v>0</v>
      </c>
      <c r="H73" s="4">
        <v>0.72113040874247603</v>
      </c>
      <c r="I73" s="21">
        <v>5.9248475300000001</v>
      </c>
      <c r="J73" s="21">
        <v>0</v>
      </c>
      <c r="K73" s="22">
        <v>3076.1753000000003</v>
      </c>
      <c r="L73" s="22">
        <v>0</v>
      </c>
    </row>
    <row r="74" spans="1:12" x14ac:dyDescent="0.2">
      <c r="A74" s="25" t="s">
        <v>226</v>
      </c>
      <c r="B74" s="25" t="s">
        <v>227</v>
      </c>
      <c r="C74" s="25" t="s">
        <v>228</v>
      </c>
      <c r="D74" s="25" t="s">
        <v>229</v>
      </c>
      <c r="E74" s="2" t="s">
        <v>89</v>
      </c>
      <c r="F74" s="3">
        <v>0</v>
      </c>
      <c r="G74" s="3">
        <v>0</v>
      </c>
      <c r="H74" s="4">
        <v>0.71765100257399406</v>
      </c>
      <c r="I74" s="21">
        <v>5.7211956300000004</v>
      </c>
      <c r="J74" s="21">
        <v>0</v>
      </c>
      <c r="K74" s="22">
        <v>3388.7240000000002</v>
      </c>
      <c r="L74" s="22">
        <v>0</v>
      </c>
    </row>
    <row r="75" spans="1:12" x14ac:dyDescent="0.2">
      <c r="A75" s="25" t="s">
        <v>226</v>
      </c>
      <c r="B75" s="25" t="s">
        <v>227</v>
      </c>
      <c r="C75" s="25" t="s">
        <v>228</v>
      </c>
      <c r="D75" s="25" t="s">
        <v>229</v>
      </c>
      <c r="E75" s="2" t="s">
        <v>90</v>
      </c>
      <c r="F75" s="3">
        <v>0</v>
      </c>
      <c r="G75" s="3">
        <v>0</v>
      </c>
      <c r="H75" s="4">
        <v>0.713810334074233</v>
      </c>
      <c r="I75" s="21">
        <v>5.3849855499999997</v>
      </c>
      <c r="J75" s="21">
        <v>0</v>
      </c>
      <c r="K75" s="22">
        <v>3261.192</v>
      </c>
      <c r="L75" s="22">
        <v>0</v>
      </c>
    </row>
    <row r="76" spans="1:12" x14ac:dyDescent="0.2">
      <c r="A76" s="25" t="s">
        <v>226</v>
      </c>
      <c r="B76" s="25" t="s">
        <v>227</v>
      </c>
      <c r="C76" s="25" t="s">
        <v>228</v>
      </c>
      <c r="D76" s="25" t="s">
        <v>229</v>
      </c>
      <c r="E76" s="2" t="s">
        <v>91</v>
      </c>
      <c r="F76" s="3">
        <v>0</v>
      </c>
      <c r="G76" s="3">
        <v>0</v>
      </c>
      <c r="H76" s="4">
        <v>0.71010511960523603</v>
      </c>
      <c r="I76" s="21">
        <v>5.3686610200000002</v>
      </c>
      <c r="J76" s="21">
        <v>0</v>
      </c>
      <c r="K76" s="22">
        <v>3351.7222000000002</v>
      </c>
      <c r="L76" s="22">
        <v>0</v>
      </c>
    </row>
    <row r="77" spans="1:12" x14ac:dyDescent="0.2">
      <c r="A77" s="25" t="s">
        <v>226</v>
      </c>
      <c r="B77" s="25" t="s">
        <v>227</v>
      </c>
      <c r="C77" s="25" t="s">
        <v>228</v>
      </c>
      <c r="D77" s="25" t="s">
        <v>229</v>
      </c>
      <c r="E77" s="2" t="s">
        <v>92</v>
      </c>
      <c r="F77" s="3">
        <v>0</v>
      </c>
      <c r="G77" s="3">
        <v>0</v>
      </c>
      <c r="H77" s="4">
        <v>0.7062883699674799</v>
      </c>
      <c r="I77" s="21">
        <v>5.4222981199999998</v>
      </c>
      <c r="J77" s="21">
        <v>0</v>
      </c>
      <c r="K77" s="22">
        <v>3225.4684000000002</v>
      </c>
      <c r="L77" s="22">
        <v>0</v>
      </c>
    </row>
    <row r="78" spans="1:12" x14ac:dyDescent="0.2">
      <c r="A78" s="25" t="s">
        <v>226</v>
      </c>
      <c r="B78" s="25" t="s">
        <v>227</v>
      </c>
      <c r="C78" s="25" t="s">
        <v>228</v>
      </c>
      <c r="D78" s="25" t="s">
        <v>229</v>
      </c>
      <c r="E78" s="2" t="s">
        <v>93</v>
      </c>
      <c r="F78" s="3">
        <v>0</v>
      </c>
      <c r="G78" s="3">
        <v>0</v>
      </c>
      <c r="H78" s="4">
        <v>0.70260635056904308</v>
      </c>
      <c r="I78" s="21">
        <v>5.4972249399999997</v>
      </c>
      <c r="J78" s="21">
        <v>0</v>
      </c>
      <c r="K78" s="22">
        <v>3314.8931000000002</v>
      </c>
      <c r="L78" s="22">
        <v>0</v>
      </c>
    </row>
    <row r="79" spans="1:12" x14ac:dyDescent="0.2">
      <c r="A79" s="25" t="s">
        <v>226</v>
      </c>
      <c r="B79" s="25" t="s">
        <v>227</v>
      </c>
      <c r="C79" s="25" t="s">
        <v>228</v>
      </c>
      <c r="D79" s="25" t="s">
        <v>229</v>
      </c>
      <c r="E79" s="2" t="s">
        <v>94</v>
      </c>
      <c r="F79" s="3">
        <v>0</v>
      </c>
      <c r="G79" s="3">
        <v>0</v>
      </c>
      <c r="H79" s="4">
        <v>0.69881361744542703</v>
      </c>
      <c r="I79" s="21">
        <v>5.5279193199999996</v>
      </c>
      <c r="J79" s="21">
        <v>0</v>
      </c>
      <c r="K79" s="22">
        <v>3296.2440000000001</v>
      </c>
      <c r="L79" s="22">
        <v>0</v>
      </c>
    </row>
    <row r="80" spans="1:12" x14ac:dyDescent="0.2">
      <c r="A80" s="25" t="s">
        <v>226</v>
      </c>
      <c r="B80" s="25" t="s">
        <v>227</v>
      </c>
      <c r="C80" s="25" t="s">
        <v>228</v>
      </c>
      <c r="D80" s="25" t="s">
        <v>229</v>
      </c>
      <c r="E80" s="2" t="s">
        <v>95</v>
      </c>
      <c r="F80" s="3">
        <v>0</v>
      </c>
      <c r="G80" s="3">
        <v>0</v>
      </c>
      <c r="H80" s="4">
        <v>0.69503312545640805</v>
      </c>
      <c r="I80" s="21">
        <v>5.5494377400000001</v>
      </c>
      <c r="J80" s="21">
        <v>0</v>
      </c>
      <c r="K80" s="22">
        <v>3171.9104000000002</v>
      </c>
      <c r="L80" s="22">
        <v>0</v>
      </c>
    </row>
    <row r="81" spans="1:12" x14ac:dyDescent="0.2">
      <c r="A81" s="25" t="s">
        <v>226</v>
      </c>
      <c r="B81" s="25" t="s">
        <v>227</v>
      </c>
      <c r="C81" s="25" t="s">
        <v>228</v>
      </c>
      <c r="D81" s="25" t="s">
        <v>229</v>
      </c>
      <c r="E81" s="2" t="s">
        <v>96</v>
      </c>
      <c r="F81" s="3">
        <v>0</v>
      </c>
      <c r="G81" s="3">
        <v>0</v>
      </c>
      <c r="H81" s="4">
        <v>0.69138626216926202</v>
      </c>
      <c r="I81" s="21">
        <v>5.59224751</v>
      </c>
      <c r="J81" s="21">
        <v>0</v>
      </c>
      <c r="K81" s="22">
        <v>3259.6817000000001</v>
      </c>
      <c r="L81" s="22">
        <v>0</v>
      </c>
    </row>
    <row r="82" spans="1:12" x14ac:dyDescent="0.2">
      <c r="A82" s="25" t="s">
        <v>226</v>
      </c>
      <c r="B82" s="25" t="s">
        <v>227</v>
      </c>
      <c r="C82" s="25" t="s">
        <v>228</v>
      </c>
      <c r="D82" s="25" t="s">
        <v>229</v>
      </c>
      <c r="E82" s="2" t="s">
        <v>97</v>
      </c>
      <c r="F82" s="3">
        <v>0</v>
      </c>
      <c r="G82" s="3">
        <v>0</v>
      </c>
      <c r="H82" s="4">
        <v>0.68762992571082904</v>
      </c>
      <c r="I82" s="21">
        <v>5.8037340500000001</v>
      </c>
      <c r="J82" s="21">
        <v>0</v>
      </c>
      <c r="K82" s="22">
        <v>3136.6161000000002</v>
      </c>
      <c r="L82" s="22">
        <v>0</v>
      </c>
    </row>
    <row r="83" spans="1:12" x14ac:dyDescent="0.2">
      <c r="A83" s="25" t="s">
        <v>226</v>
      </c>
      <c r="B83" s="25" t="s">
        <v>227</v>
      </c>
      <c r="C83" s="25" t="s">
        <v>228</v>
      </c>
      <c r="D83" s="25" t="s">
        <v>229</v>
      </c>
      <c r="E83" s="2" t="s">
        <v>98</v>
      </c>
      <c r="F83" s="3">
        <v>0</v>
      </c>
      <c r="G83" s="3">
        <v>0</v>
      </c>
      <c r="H83" s="4">
        <v>0.68400648123909003</v>
      </c>
      <c r="I83" s="21">
        <v>6.0227289700000002</v>
      </c>
      <c r="J83" s="21">
        <v>0</v>
      </c>
      <c r="K83" s="22">
        <v>3223.3002000000001</v>
      </c>
      <c r="L83" s="22">
        <v>0</v>
      </c>
    </row>
    <row r="84" spans="1:12" x14ac:dyDescent="0.2">
      <c r="A84" s="25" t="s">
        <v>226</v>
      </c>
      <c r="B84" s="25" t="s">
        <v>227</v>
      </c>
      <c r="C84" s="25" t="s">
        <v>228</v>
      </c>
      <c r="D84" s="25" t="s">
        <v>229</v>
      </c>
      <c r="E84" s="2" t="s">
        <v>99</v>
      </c>
      <c r="F84" s="3">
        <v>0</v>
      </c>
      <c r="G84" s="3">
        <v>0</v>
      </c>
      <c r="H84" s="4">
        <v>0.68027438705125409</v>
      </c>
      <c r="I84" s="21">
        <v>6.1731394999999996</v>
      </c>
      <c r="J84" s="21">
        <v>0</v>
      </c>
      <c r="K84" s="22">
        <v>3204.8816000000002</v>
      </c>
      <c r="L84" s="22">
        <v>0</v>
      </c>
    </row>
    <row r="85" spans="1:12" x14ac:dyDescent="0.2">
      <c r="A85" s="25" t="s">
        <v>226</v>
      </c>
      <c r="B85" s="25" t="s">
        <v>227</v>
      </c>
      <c r="C85" s="25" t="s">
        <v>228</v>
      </c>
      <c r="D85" s="25" t="s">
        <v>229</v>
      </c>
      <c r="E85" s="2" t="s">
        <v>100</v>
      </c>
      <c r="F85" s="3">
        <v>0</v>
      </c>
      <c r="G85" s="3">
        <v>0</v>
      </c>
      <c r="H85" s="4">
        <v>0.67655464456930003</v>
      </c>
      <c r="I85" s="21">
        <v>5.9922196699999999</v>
      </c>
      <c r="J85" s="21">
        <v>0</v>
      </c>
      <c r="K85" s="22">
        <v>2980.9294</v>
      </c>
      <c r="L85" s="22">
        <v>0</v>
      </c>
    </row>
    <row r="86" spans="1:12" x14ac:dyDescent="0.2">
      <c r="A86" s="25" t="s">
        <v>226</v>
      </c>
      <c r="B86" s="25" t="s">
        <v>227</v>
      </c>
      <c r="C86" s="25" t="s">
        <v>228</v>
      </c>
      <c r="D86" s="25" t="s">
        <v>229</v>
      </c>
      <c r="E86" s="2" t="s">
        <v>101</v>
      </c>
      <c r="F86" s="3">
        <v>0</v>
      </c>
      <c r="G86" s="3">
        <v>0</v>
      </c>
      <c r="H86" s="4">
        <v>0.67308608593083608</v>
      </c>
      <c r="I86" s="21">
        <v>5.7886785999999999</v>
      </c>
      <c r="J86" s="21">
        <v>0</v>
      </c>
      <c r="K86" s="22">
        <v>3169.3688999999999</v>
      </c>
      <c r="L86" s="22">
        <v>0</v>
      </c>
    </row>
    <row r="87" spans="1:12" x14ac:dyDescent="0.2">
      <c r="A87" s="25" t="s">
        <v>226</v>
      </c>
      <c r="B87" s="25" t="s">
        <v>227</v>
      </c>
      <c r="C87" s="25" t="s">
        <v>228</v>
      </c>
      <c r="D87" s="25" t="s">
        <v>229</v>
      </c>
      <c r="E87" s="2" t="s">
        <v>102</v>
      </c>
      <c r="F87" s="3">
        <v>0</v>
      </c>
      <c r="G87" s="3">
        <v>0</v>
      </c>
      <c r="H87" s="4">
        <v>0.66939030837326696</v>
      </c>
      <c r="I87" s="21">
        <v>5.4529983199999998</v>
      </c>
      <c r="J87" s="21">
        <v>0</v>
      </c>
      <c r="K87" s="22">
        <v>3049.4438</v>
      </c>
      <c r="L87" s="22">
        <v>0</v>
      </c>
    </row>
    <row r="88" spans="1:12" x14ac:dyDescent="0.2">
      <c r="A88" s="25" t="s">
        <v>226</v>
      </c>
      <c r="B88" s="25" t="s">
        <v>227</v>
      </c>
      <c r="C88" s="25" t="s">
        <v>228</v>
      </c>
      <c r="D88" s="25" t="s">
        <v>229</v>
      </c>
      <c r="E88" s="2" t="s">
        <v>103</v>
      </c>
      <c r="F88" s="3">
        <v>0</v>
      </c>
      <c r="G88" s="3">
        <v>0</v>
      </c>
      <c r="H88" s="4">
        <v>0.66582556615139399</v>
      </c>
      <c r="I88" s="21">
        <v>5.4363209999999995</v>
      </c>
      <c r="J88" s="21">
        <v>0</v>
      </c>
      <c r="K88" s="22">
        <v>3133.4512</v>
      </c>
      <c r="L88" s="22">
        <v>0</v>
      </c>
    </row>
    <row r="89" spans="1:12" x14ac:dyDescent="0.2">
      <c r="A89" s="25" t="s">
        <v>226</v>
      </c>
      <c r="B89" s="25" t="s">
        <v>227</v>
      </c>
      <c r="C89" s="25" t="s">
        <v>228</v>
      </c>
      <c r="D89" s="25" t="s">
        <v>229</v>
      </c>
      <c r="E89" s="2" t="s">
        <v>104</v>
      </c>
      <c r="F89" s="3">
        <v>0</v>
      </c>
      <c r="G89" s="3">
        <v>0</v>
      </c>
      <c r="H89" s="4">
        <v>0.66215422837927507</v>
      </c>
      <c r="I89" s="21">
        <v>5.4893824499999999</v>
      </c>
      <c r="J89" s="21">
        <v>0</v>
      </c>
      <c r="K89" s="22">
        <v>3014.7784000000001</v>
      </c>
      <c r="L89" s="22">
        <v>0</v>
      </c>
    </row>
    <row r="90" spans="1:12" x14ac:dyDescent="0.2">
      <c r="A90" s="25" t="s">
        <v>226</v>
      </c>
      <c r="B90" s="25" t="s">
        <v>227</v>
      </c>
      <c r="C90" s="25" t="s">
        <v>228</v>
      </c>
      <c r="D90" s="25" t="s">
        <v>229</v>
      </c>
      <c r="E90" s="2" t="s">
        <v>105</v>
      </c>
      <c r="F90" s="3">
        <v>0</v>
      </c>
      <c r="G90" s="3">
        <v>0</v>
      </c>
      <c r="H90" s="4">
        <v>0.65861317285208698</v>
      </c>
      <c r="I90" s="21">
        <v>5.5636731900000003</v>
      </c>
      <c r="J90" s="21">
        <v>0</v>
      </c>
      <c r="K90" s="22">
        <v>3097.7246</v>
      </c>
      <c r="L90" s="22">
        <v>0</v>
      </c>
    </row>
    <row r="91" spans="1:12" x14ac:dyDescent="0.2">
      <c r="A91" s="25" t="s">
        <v>226</v>
      </c>
      <c r="B91" s="25" t="s">
        <v>227</v>
      </c>
      <c r="C91" s="25" t="s">
        <v>228</v>
      </c>
      <c r="D91" s="25" t="s">
        <v>229</v>
      </c>
      <c r="E91" s="2" t="s">
        <v>106</v>
      </c>
      <c r="F91" s="3">
        <v>0</v>
      </c>
      <c r="G91" s="3">
        <v>0</v>
      </c>
      <c r="H91" s="4">
        <v>0.654966346741086</v>
      </c>
      <c r="I91" s="21">
        <v>5.5955178199999995</v>
      </c>
      <c r="J91" s="21">
        <v>0</v>
      </c>
      <c r="K91" s="22">
        <v>3080.5626999999999</v>
      </c>
      <c r="L91" s="22">
        <v>0</v>
      </c>
    </row>
    <row r="92" spans="1:12" x14ac:dyDescent="0.2">
      <c r="A92" s="25" t="s">
        <v>226</v>
      </c>
      <c r="B92" s="25" t="s">
        <v>227</v>
      </c>
      <c r="C92" s="25" t="s">
        <v>228</v>
      </c>
      <c r="D92" s="25" t="s">
        <v>229</v>
      </c>
      <c r="E92" s="2" t="s">
        <v>107</v>
      </c>
      <c r="F92" s="3">
        <v>0</v>
      </c>
      <c r="G92" s="3">
        <v>0</v>
      </c>
      <c r="H92" s="4">
        <v>0.65133200357910503</v>
      </c>
      <c r="I92" s="21">
        <v>5.61832099</v>
      </c>
      <c r="J92" s="21">
        <v>0</v>
      </c>
      <c r="K92" s="22">
        <v>2964.6710000000003</v>
      </c>
      <c r="L92" s="22">
        <v>0</v>
      </c>
    </row>
    <row r="93" spans="1:12" x14ac:dyDescent="0.2">
      <c r="A93" s="25" t="s">
        <v>226</v>
      </c>
      <c r="B93" s="25" t="s">
        <v>227</v>
      </c>
      <c r="C93" s="25" t="s">
        <v>228</v>
      </c>
      <c r="D93" s="25" t="s">
        <v>229</v>
      </c>
      <c r="E93" s="2" t="s">
        <v>108</v>
      </c>
      <c r="F93" s="3">
        <v>0</v>
      </c>
      <c r="G93" s="3">
        <v>0</v>
      </c>
      <c r="H93" s="4">
        <v>0.64782679867967197</v>
      </c>
      <c r="I93" s="21">
        <v>5.6623710200000001</v>
      </c>
      <c r="J93" s="21">
        <v>0</v>
      </c>
      <c r="K93" s="22">
        <v>3047.0339000000004</v>
      </c>
      <c r="L93" s="22">
        <v>0</v>
      </c>
    </row>
    <row r="94" spans="1:12" x14ac:dyDescent="0.2">
      <c r="A94" s="25" t="s">
        <v>226</v>
      </c>
      <c r="B94" s="25" t="s">
        <v>227</v>
      </c>
      <c r="C94" s="25" t="s">
        <v>228</v>
      </c>
      <c r="D94" s="25" t="s">
        <v>229</v>
      </c>
      <c r="E94" s="2" t="s">
        <v>109</v>
      </c>
      <c r="F94" s="3">
        <v>0</v>
      </c>
      <c r="G94" s="3">
        <v>0</v>
      </c>
      <c r="H94" s="4">
        <v>0.64421706767954989</v>
      </c>
      <c r="I94" s="21">
        <v>5.8748465999999997</v>
      </c>
      <c r="J94" s="21">
        <v>0</v>
      </c>
      <c r="K94" s="22">
        <v>2932.3423000000003</v>
      </c>
      <c r="L94" s="22">
        <v>0</v>
      </c>
    </row>
    <row r="95" spans="1:12" x14ac:dyDescent="0.2">
      <c r="A95" s="25" t="s">
        <v>226</v>
      </c>
      <c r="B95" s="25" t="s">
        <v>227</v>
      </c>
      <c r="C95" s="25" t="s">
        <v>228</v>
      </c>
      <c r="D95" s="25" t="s">
        <v>229</v>
      </c>
      <c r="E95" s="2" t="s">
        <v>110</v>
      </c>
      <c r="F95" s="3">
        <v>0</v>
      </c>
      <c r="G95" s="3">
        <v>0</v>
      </c>
      <c r="H95" s="4">
        <v>0.64073571123413497</v>
      </c>
      <c r="I95" s="21">
        <v>6.0949179200000003</v>
      </c>
      <c r="J95" s="21">
        <v>0</v>
      </c>
      <c r="K95" s="22">
        <v>3013.7460000000001</v>
      </c>
      <c r="L95" s="22">
        <v>0</v>
      </c>
    </row>
    <row r="96" spans="1:12" x14ac:dyDescent="0.2">
      <c r="A96" s="25" t="s">
        <v>226</v>
      </c>
      <c r="B96" s="25" t="s">
        <v>227</v>
      </c>
      <c r="C96" s="25" t="s">
        <v>228</v>
      </c>
      <c r="D96" s="25" t="s">
        <v>229</v>
      </c>
      <c r="E96" s="2" t="s">
        <v>111</v>
      </c>
      <c r="F96" s="3">
        <v>0</v>
      </c>
      <c r="G96" s="3">
        <v>0</v>
      </c>
      <c r="H96" s="4">
        <v>0.63715065384275404</v>
      </c>
      <c r="I96" s="21">
        <v>6.2543119799999998</v>
      </c>
      <c r="J96" s="21">
        <v>0</v>
      </c>
      <c r="K96" s="22">
        <v>2996.9216000000001</v>
      </c>
      <c r="L96" s="22">
        <v>0</v>
      </c>
    </row>
    <row r="97" spans="1:12" x14ac:dyDescent="0.2">
      <c r="A97" s="25" t="s">
        <v>226</v>
      </c>
      <c r="B97" s="25" t="s">
        <v>227</v>
      </c>
      <c r="C97" s="25" t="s">
        <v>228</v>
      </c>
      <c r="D97" s="25" t="s">
        <v>229</v>
      </c>
      <c r="E97" s="2" t="s">
        <v>112</v>
      </c>
      <c r="F97" s="3">
        <v>0</v>
      </c>
      <c r="G97" s="3">
        <v>0</v>
      </c>
      <c r="H97" s="4">
        <v>0.63357815773248505</v>
      </c>
      <c r="I97" s="21">
        <v>6.0753551300000002</v>
      </c>
      <c r="J97" s="21">
        <v>0</v>
      </c>
      <c r="K97" s="22">
        <v>2691.7569000000003</v>
      </c>
      <c r="L97" s="22">
        <v>0</v>
      </c>
    </row>
    <row r="98" spans="1:12" x14ac:dyDescent="0.2">
      <c r="A98" s="25" t="s">
        <v>226</v>
      </c>
      <c r="B98" s="25" t="s">
        <v>227</v>
      </c>
      <c r="C98" s="25" t="s">
        <v>228</v>
      </c>
      <c r="D98" s="25" t="s">
        <v>229</v>
      </c>
      <c r="E98" s="2" t="s">
        <v>113</v>
      </c>
      <c r="F98" s="3">
        <v>0</v>
      </c>
      <c r="G98" s="3">
        <v>0</v>
      </c>
      <c r="H98" s="4">
        <v>0.6303621956270451</v>
      </c>
      <c r="I98" s="21">
        <v>5.8736313200000003</v>
      </c>
      <c r="J98" s="21">
        <v>0</v>
      </c>
      <c r="K98" s="22">
        <v>2965.0727999999999</v>
      </c>
      <c r="L98" s="22">
        <v>0</v>
      </c>
    </row>
    <row r="99" spans="1:12" x14ac:dyDescent="0.2">
      <c r="A99" s="25" t="s">
        <v>226</v>
      </c>
      <c r="B99" s="25" t="s">
        <v>227</v>
      </c>
      <c r="C99" s="25" t="s">
        <v>228</v>
      </c>
      <c r="D99" s="25" t="s">
        <v>229</v>
      </c>
      <c r="E99" s="2" t="s">
        <v>114</v>
      </c>
      <c r="F99" s="3">
        <v>0</v>
      </c>
      <c r="G99" s="3">
        <v>0</v>
      </c>
      <c r="H99" s="4">
        <v>0.62681364547064611</v>
      </c>
      <c r="I99" s="21">
        <v>5.5399058800000001</v>
      </c>
      <c r="J99" s="21">
        <v>0</v>
      </c>
      <c r="K99" s="22">
        <v>2853.3185000000003</v>
      </c>
      <c r="L99" s="22">
        <v>0</v>
      </c>
    </row>
    <row r="100" spans="1:12" x14ac:dyDescent="0.2">
      <c r="A100" s="25" t="s">
        <v>226</v>
      </c>
      <c r="B100" s="25" t="s">
        <v>227</v>
      </c>
      <c r="C100" s="25" t="s">
        <v>228</v>
      </c>
      <c r="D100" s="25" t="s">
        <v>229</v>
      </c>
      <c r="E100" s="2" t="s">
        <v>115</v>
      </c>
      <c r="F100" s="3">
        <v>0</v>
      </c>
      <c r="G100" s="3">
        <v>0</v>
      </c>
      <c r="H100" s="4">
        <v>0.62339156262121109</v>
      </c>
      <c r="I100" s="21">
        <v>5.5248252400000002</v>
      </c>
      <c r="J100" s="21">
        <v>0</v>
      </c>
      <c r="K100" s="22">
        <v>2932.3816000000002</v>
      </c>
      <c r="L100" s="22">
        <v>0</v>
      </c>
    </row>
    <row r="101" spans="1:12" x14ac:dyDescent="0.2">
      <c r="A101" s="25" t="s">
        <v>226</v>
      </c>
      <c r="B101" s="25" t="s">
        <v>227</v>
      </c>
      <c r="C101" s="25" t="s">
        <v>228</v>
      </c>
      <c r="D101" s="25" t="s">
        <v>229</v>
      </c>
      <c r="E101" s="2" t="s">
        <v>116</v>
      </c>
      <c r="F101" s="3">
        <v>0</v>
      </c>
      <c r="G101" s="3">
        <v>0</v>
      </c>
      <c r="H101" s="4">
        <v>0.61986782062873891</v>
      </c>
      <c r="I101" s="21">
        <v>5.5795550499999997</v>
      </c>
      <c r="J101" s="21">
        <v>0</v>
      </c>
      <c r="K101" s="22">
        <v>2821.8003000000003</v>
      </c>
      <c r="L101" s="22">
        <v>0</v>
      </c>
    </row>
    <row r="102" spans="1:12" x14ac:dyDescent="0.2">
      <c r="A102" s="25" t="s">
        <v>226</v>
      </c>
      <c r="B102" s="25" t="s">
        <v>227</v>
      </c>
      <c r="C102" s="25" t="s">
        <v>228</v>
      </c>
      <c r="D102" s="25" t="s">
        <v>229</v>
      </c>
      <c r="E102" s="2" t="s">
        <v>117</v>
      </c>
      <c r="F102" s="3">
        <v>0</v>
      </c>
      <c r="G102" s="3">
        <v>0</v>
      </c>
      <c r="H102" s="4">
        <v>0.61646976908095197</v>
      </c>
      <c r="I102" s="21">
        <v>5.6555342599999996</v>
      </c>
      <c r="J102" s="21">
        <v>0</v>
      </c>
      <c r="K102" s="22">
        <v>2899.9313999999999</v>
      </c>
      <c r="L102" s="22">
        <v>0</v>
      </c>
    </row>
    <row r="103" spans="1:12" x14ac:dyDescent="0.2">
      <c r="A103" s="25" t="s">
        <v>226</v>
      </c>
      <c r="B103" s="25" t="s">
        <v>227</v>
      </c>
      <c r="C103" s="25" t="s">
        <v>228</v>
      </c>
      <c r="D103" s="25" t="s">
        <v>229</v>
      </c>
      <c r="E103" s="2" t="s">
        <v>118</v>
      </c>
      <c r="F103" s="3">
        <v>0</v>
      </c>
      <c r="G103" s="3">
        <v>0</v>
      </c>
      <c r="H103" s="4">
        <v>0.61297088261139399</v>
      </c>
      <c r="I103" s="21">
        <v>5.68751987</v>
      </c>
      <c r="J103" s="21">
        <v>0</v>
      </c>
      <c r="K103" s="22">
        <v>2883.5327000000002</v>
      </c>
      <c r="L103" s="22">
        <v>0</v>
      </c>
    </row>
    <row r="104" spans="1:12" x14ac:dyDescent="0.2">
      <c r="A104" s="25" t="s">
        <v>226</v>
      </c>
      <c r="B104" s="25" t="s">
        <v>227</v>
      </c>
      <c r="C104" s="25" t="s">
        <v>228</v>
      </c>
      <c r="D104" s="25" t="s">
        <v>229</v>
      </c>
      <c r="E104" s="2" t="s">
        <v>119</v>
      </c>
      <c r="F104" s="3">
        <v>0</v>
      </c>
      <c r="G104" s="3">
        <v>0</v>
      </c>
      <c r="H104" s="4">
        <v>0.60948464451213302</v>
      </c>
      <c r="I104" s="21">
        <v>5.7104086000000001</v>
      </c>
      <c r="J104" s="21">
        <v>0</v>
      </c>
      <c r="K104" s="22">
        <v>2774.7061000000003</v>
      </c>
      <c r="L104" s="22">
        <v>0</v>
      </c>
    </row>
    <row r="105" spans="1:12" x14ac:dyDescent="0.2">
      <c r="A105" s="25" t="s">
        <v>226</v>
      </c>
      <c r="B105" s="25" t="s">
        <v>227</v>
      </c>
      <c r="C105" s="25" t="s">
        <v>228</v>
      </c>
      <c r="D105" s="25" t="s">
        <v>229</v>
      </c>
      <c r="E105" s="2" t="s">
        <v>120</v>
      </c>
      <c r="F105" s="3">
        <v>0</v>
      </c>
      <c r="G105" s="3">
        <v>0</v>
      </c>
      <c r="H105" s="4">
        <v>0.606122918709323</v>
      </c>
      <c r="I105" s="21">
        <v>5.7545465099999999</v>
      </c>
      <c r="J105" s="21">
        <v>0</v>
      </c>
      <c r="K105" s="22">
        <v>2851.4462000000003</v>
      </c>
      <c r="L105" s="22">
        <v>0</v>
      </c>
    </row>
    <row r="106" spans="1:12" x14ac:dyDescent="0.2">
      <c r="A106" s="25" t="s">
        <v>226</v>
      </c>
      <c r="B106" s="25" t="s">
        <v>227</v>
      </c>
      <c r="C106" s="25" t="s">
        <v>228</v>
      </c>
      <c r="D106" s="25" t="s">
        <v>229</v>
      </c>
      <c r="E106" s="2" t="s">
        <v>121</v>
      </c>
      <c r="F106" s="3">
        <v>0</v>
      </c>
      <c r="G106" s="3">
        <v>0</v>
      </c>
      <c r="H106" s="4">
        <v>0.60266160005729696</v>
      </c>
      <c r="I106" s="21">
        <v>5.9671497200000001</v>
      </c>
      <c r="J106" s="21">
        <v>0</v>
      </c>
      <c r="K106" s="22">
        <v>2743.7731000000003</v>
      </c>
      <c r="L106" s="22">
        <v>0</v>
      </c>
    </row>
    <row r="107" spans="1:12" x14ac:dyDescent="0.2">
      <c r="A107" s="25" t="s">
        <v>226</v>
      </c>
      <c r="B107" s="25" t="s">
        <v>227</v>
      </c>
      <c r="C107" s="25" t="s">
        <v>228</v>
      </c>
      <c r="D107" s="25" t="s">
        <v>229</v>
      </c>
      <c r="E107" s="2" t="s">
        <v>122</v>
      </c>
      <c r="F107" s="3">
        <v>0</v>
      </c>
      <c r="G107" s="3">
        <v>0</v>
      </c>
      <c r="H107" s="4">
        <v>0.59932400845078593</v>
      </c>
      <c r="I107" s="21">
        <v>6.1873536800000002</v>
      </c>
      <c r="J107" s="21">
        <v>0</v>
      </c>
      <c r="K107" s="22">
        <v>2819.6006000000002</v>
      </c>
      <c r="L107" s="22">
        <v>0</v>
      </c>
    </row>
    <row r="108" spans="1:12" x14ac:dyDescent="0.2">
      <c r="A108" s="25" t="s">
        <v>226</v>
      </c>
      <c r="B108" s="25" t="s">
        <v>227</v>
      </c>
      <c r="C108" s="25" t="s">
        <v>228</v>
      </c>
      <c r="D108" s="25" t="s">
        <v>229</v>
      </c>
      <c r="E108" s="2" t="s">
        <v>123</v>
      </c>
      <c r="F108" s="3">
        <v>0</v>
      </c>
      <c r="G108" s="3">
        <v>0</v>
      </c>
      <c r="H108" s="4">
        <v>0.59588764671075201</v>
      </c>
      <c r="I108" s="21">
        <v>6.3544632100000005</v>
      </c>
      <c r="J108" s="21">
        <v>0</v>
      </c>
      <c r="K108" s="22">
        <v>2803.5092</v>
      </c>
      <c r="L108" s="22">
        <v>0</v>
      </c>
    </row>
    <row r="109" spans="1:12" x14ac:dyDescent="0.2">
      <c r="A109" s="25" t="s">
        <v>226</v>
      </c>
      <c r="B109" s="25" t="s">
        <v>227</v>
      </c>
      <c r="C109" s="25" t="s">
        <v>228</v>
      </c>
      <c r="D109" s="25" t="s">
        <v>229</v>
      </c>
      <c r="E109" s="2" t="s">
        <v>124</v>
      </c>
      <c r="F109" s="3">
        <v>0</v>
      </c>
      <c r="G109" s="3">
        <v>0</v>
      </c>
      <c r="H109" s="4">
        <v>0.59246398110486698</v>
      </c>
      <c r="I109" s="21">
        <v>6.1755522300000001</v>
      </c>
      <c r="J109" s="21">
        <v>0</v>
      </c>
      <c r="K109" s="22">
        <v>2517.7238000000002</v>
      </c>
      <c r="L109" s="22">
        <v>0</v>
      </c>
    </row>
    <row r="110" spans="1:12" x14ac:dyDescent="0.2">
      <c r="A110" s="25" t="s">
        <v>226</v>
      </c>
      <c r="B110" s="25" t="s">
        <v>227</v>
      </c>
      <c r="C110" s="25" t="s">
        <v>228</v>
      </c>
      <c r="D110" s="25" t="s">
        <v>229</v>
      </c>
      <c r="E110" s="2" t="s">
        <v>125</v>
      </c>
      <c r="F110" s="3">
        <v>0</v>
      </c>
      <c r="G110" s="3">
        <v>0</v>
      </c>
      <c r="H110" s="4">
        <v>0.58938255737938805</v>
      </c>
      <c r="I110" s="21">
        <v>5.9738548700000003</v>
      </c>
      <c r="J110" s="21">
        <v>0</v>
      </c>
      <c r="K110" s="22">
        <v>2773.0554000000002</v>
      </c>
      <c r="L110" s="22">
        <v>0</v>
      </c>
    </row>
    <row r="111" spans="1:12" x14ac:dyDescent="0.2">
      <c r="A111" s="25" t="s">
        <v>226</v>
      </c>
      <c r="B111" s="25" t="s">
        <v>227</v>
      </c>
      <c r="C111" s="25" t="s">
        <v>228</v>
      </c>
      <c r="D111" s="25" t="s">
        <v>229</v>
      </c>
      <c r="E111" s="2" t="s">
        <v>126</v>
      </c>
      <c r="F111" s="3">
        <v>0</v>
      </c>
      <c r="G111" s="3">
        <v>0</v>
      </c>
      <c r="H111" s="4">
        <v>0.58598307753171996</v>
      </c>
      <c r="I111" s="21">
        <v>5.6401217399999997</v>
      </c>
      <c r="J111" s="21">
        <v>0</v>
      </c>
      <c r="K111" s="22">
        <v>2668.2044000000001</v>
      </c>
      <c r="L111" s="22">
        <v>0</v>
      </c>
    </row>
    <row r="112" spans="1:12" x14ac:dyDescent="0.2">
      <c r="A112" s="25" t="s">
        <v>226</v>
      </c>
      <c r="B112" s="25" t="s">
        <v>227</v>
      </c>
      <c r="C112" s="25" t="s">
        <v>228</v>
      </c>
      <c r="D112" s="25" t="s">
        <v>229</v>
      </c>
      <c r="E112" s="2" t="s">
        <v>127</v>
      </c>
      <c r="F112" s="3">
        <v>0</v>
      </c>
      <c r="G112" s="3">
        <v>0</v>
      </c>
      <c r="H112" s="4">
        <v>0.58270536792316907</v>
      </c>
      <c r="I112" s="21">
        <v>5.6251156299999998</v>
      </c>
      <c r="J112" s="21">
        <v>0</v>
      </c>
      <c r="K112" s="22">
        <v>2741.8062</v>
      </c>
      <c r="L112" s="22">
        <v>0</v>
      </c>
    </row>
    <row r="113" spans="1:12" x14ac:dyDescent="0.2">
      <c r="A113" s="25" t="s">
        <v>226</v>
      </c>
      <c r="B113" s="25" t="s">
        <v>227</v>
      </c>
      <c r="C113" s="25" t="s">
        <v>228</v>
      </c>
      <c r="D113" s="25" t="s">
        <v>229</v>
      </c>
      <c r="E113" s="2" t="s">
        <v>128</v>
      </c>
      <c r="F113" s="3">
        <v>0</v>
      </c>
      <c r="G113" s="3">
        <v>0</v>
      </c>
      <c r="H113" s="4">
        <v>0.57933092112383999</v>
      </c>
      <c r="I113" s="21">
        <v>5.6799438799999997</v>
      </c>
      <c r="J113" s="21">
        <v>0</v>
      </c>
      <c r="K113" s="22">
        <v>2638.0816</v>
      </c>
      <c r="L113" s="22">
        <v>0</v>
      </c>
    </row>
    <row r="114" spans="1:12" x14ac:dyDescent="0.2">
      <c r="A114" s="25" t="s">
        <v>226</v>
      </c>
      <c r="B114" s="25" t="s">
        <v>227</v>
      </c>
      <c r="C114" s="25" t="s">
        <v>228</v>
      </c>
      <c r="D114" s="25" t="s">
        <v>229</v>
      </c>
      <c r="E114" s="2" t="s">
        <v>129</v>
      </c>
      <c r="F114" s="3">
        <v>0</v>
      </c>
      <c r="G114" s="26">
        <v>0</v>
      </c>
      <c r="H114" s="4">
        <v>0.57607744918890602</v>
      </c>
      <c r="I114" s="21">
        <v>5.7560273799999999</v>
      </c>
      <c r="J114" s="21">
        <v>0</v>
      </c>
      <c r="K114" s="22">
        <v>2710.7976000000003</v>
      </c>
      <c r="L114" s="22">
        <v>0</v>
      </c>
    </row>
    <row r="115" spans="1:12" x14ac:dyDescent="0.2">
      <c r="A115" s="25" t="s">
        <v>226</v>
      </c>
      <c r="B115" s="25" t="s">
        <v>227</v>
      </c>
      <c r="C115" s="25" t="s">
        <v>228</v>
      </c>
      <c r="D115" s="25" t="s">
        <v>229</v>
      </c>
      <c r="E115" s="2" t="s">
        <v>130</v>
      </c>
      <c r="F115" s="3">
        <v>0</v>
      </c>
      <c r="G115" s="3">
        <v>0</v>
      </c>
      <c r="H115" s="4">
        <v>0.57272805958726702</v>
      </c>
      <c r="I115" s="21">
        <v>5.7881073499999998</v>
      </c>
      <c r="J115" s="21">
        <v>0</v>
      </c>
      <c r="K115" s="22">
        <v>2695.1313</v>
      </c>
      <c r="L115" s="22">
        <v>0</v>
      </c>
    </row>
    <row r="116" spans="1:12" x14ac:dyDescent="0.2">
      <c r="A116" s="25" t="s">
        <v>226</v>
      </c>
      <c r="B116" s="25" t="s">
        <v>227</v>
      </c>
      <c r="C116" s="25" t="s">
        <v>228</v>
      </c>
      <c r="D116" s="25" t="s">
        <v>229</v>
      </c>
      <c r="E116" s="2" t="s">
        <v>131</v>
      </c>
      <c r="F116" s="3">
        <v>0</v>
      </c>
      <c r="G116" s="3">
        <v>0</v>
      </c>
      <c r="H116" s="4">
        <v>0.56939141202490207</v>
      </c>
      <c r="I116" s="21">
        <v>5.8110882799999999</v>
      </c>
      <c r="J116" s="21">
        <v>0</v>
      </c>
      <c r="K116" s="22">
        <v>2593.0907000000002</v>
      </c>
      <c r="L116" s="22">
        <v>0</v>
      </c>
    </row>
    <row r="117" spans="1:12" x14ac:dyDescent="0.2">
      <c r="A117" s="25" t="s">
        <v>226</v>
      </c>
      <c r="B117" s="25" t="s">
        <v>227</v>
      </c>
      <c r="C117" s="25" t="s">
        <v>228</v>
      </c>
      <c r="D117" s="25" t="s">
        <v>229</v>
      </c>
      <c r="E117" s="2" t="s">
        <v>132</v>
      </c>
      <c r="F117" s="3">
        <v>0</v>
      </c>
      <c r="G117" s="3">
        <v>0</v>
      </c>
      <c r="H117" s="4">
        <v>0.56617453488107405</v>
      </c>
      <c r="I117" s="21">
        <v>5.8553241500000004</v>
      </c>
      <c r="J117" s="21">
        <v>0</v>
      </c>
      <c r="K117" s="22">
        <v>2664.4853000000003</v>
      </c>
      <c r="L117" s="22">
        <v>0</v>
      </c>
    </row>
    <row r="118" spans="1:12" x14ac:dyDescent="0.2">
      <c r="A118" s="25" t="s">
        <v>226</v>
      </c>
      <c r="B118" s="25" t="s">
        <v>227</v>
      </c>
      <c r="C118" s="25" t="s">
        <v>228</v>
      </c>
      <c r="D118" s="25" t="s">
        <v>229</v>
      </c>
      <c r="E118" s="2" t="s">
        <v>133</v>
      </c>
      <c r="F118" s="3">
        <v>0</v>
      </c>
      <c r="G118" s="3">
        <v>0</v>
      </c>
      <c r="H118" s="4">
        <v>0.56286297386931994</v>
      </c>
      <c r="I118" s="21">
        <v>6.06809332</v>
      </c>
      <c r="J118" s="21">
        <v>0</v>
      </c>
      <c r="K118" s="22">
        <v>2563.5515</v>
      </c>
      <c r="L118" s="22">
        <v>0</v>
      </c>
    </row>
    <row r="119" spans="1:12" x14ac:dyDescent="0.2">
      <c r="A119" s="25" t="s">
        <v>226</v>
      </c>
      <c r="B119" s="25" t="s">
        <v>227</v>
      </c>
      <c r="C119" s="25" t="s">
        <v>228</v>
      </c>
      <c r="D119" s="25" t="s">
        <v>229</v>
      </c>
      <c r="E119" s="2" t="s">
        <v>134</v>
      </c>
      <c r="F119" s="3">
        <v>0</v>
      </c>
      <c r="G119" s="3">
        <v>0</v>
      </c>
      <c r="H119" s="4">
        <v>0.55967038165571203</v>
      </c>
      <c r="I119" s="21">
        <v>6.2884693900000004</v>
      </c>
      <c r="J119" s="21">
        <v>0</v>
      </c>
      <c r="K119" s="22">
        <v>2634.0795000000003</v>
      </c>
      <c r="L119" s="22">
        <v>0</v>
      </c>
    </row>
    <row r="120" spans="1:12" x14ac:dyDescent="0.2">
      <c r="A120" s="25" t="s">
        <v>226</v>
      </c>
      <c r="B120" s="25" t="s">
        <v>227</v>
      </c>
      <c r="C120" s="25" t="s">
        <v>228</v>
      </c>
      <c r="D120" s="25" t="s">
        <v>229</v>
      </c>
      <c r="E120" s="2" t="s">
        <v>135</v>
      </c>
      <c r="F120" s="3">
        <v>0</v>
      </c>
      <c r="G120" s="3">
        <v>0</v>
      </c>
      <c r="H120" s="4">
        <v>0.55638392202811993</v>
      </c>
      <c r="I120" s="21">
        <v>6.4633300299999998</v>
      </c>
      <c r="J120" s="21">
        <v>0</v>
      </c>
      <c r="K120" s="22">
        <v>2618.7193000000002</v>
      </c>
      <c r="L120" s="22">
        <v>0</v>
      </c>
    </row>
    <row r="121" spans="1:12" x14ac:dyDescent="0.2">
      <c r="A121" s="25" t="s">
        <v>226</v>
      </c>
      <c r="B121" s="25" t="s">
        <v>227</v>
      </c>
      <c r="C121" s="25" t="s">
        <v>228</v>
      </c>
      <c r="D121" s="25" t="s">
        <v>229</v>
      </c>
      <c r="E121" s="2" t="s">
        <v>136</v>
      </c>
      <c r="F121" s="3">
        <v>0</v>
      </c>
      <c r="G121" s="3">
        <v>0</v>
      </c>
      <c r="H121" s="4">
        <v>0.55311022335723803</v>
      </c>
      <c r="I121" s="21">
        <v>6.2844381499999997</v>
      </c>
      <c r="J121" s="21">
        <v>0</v>
      </c>
      <c r="K121" s="22">
        <v>2351.4771000000001</v>
      </c>
      <c r="L121" s="22">
        <v>0</v>
      </c>
    </row>
    <row r="122" spans="1:12" x14ac:dyDescent="0.2">
      <c r="A122" s="25" t="s">
        <v>226</v>
      </c>
      <c r="B122" s="25" t="s">
        <v>227</v>
      </c>
      <c r="C122" s="25" t="s">
        <v>228</v>
      </c>
      <c r="D122" s="25" t="s">
        <v>229</v>
      </c>
      <c r="E122" s="2" t="s">
        <v>137</v>
      </c>
      <c r="F122" s="3">
        <v>0</v>
      </c>
      <c r="G122" s="3">
        <v>0</v>
      </c>
      <c r="H122" s="4">
        <v>0.55016430456797305</v>
      </c>
      <c r="I122" s="21">
        <v>6.0827363800000001</v>
      </c>
      <c r="J122" s="21">
        <v>0</v>
      </c>
      <c r="K122" s="22">
        <v>2589.6565000000001</v>
      </c>
      <c r="L122" s="22">
        <v>0</v>
      </c>
    </row>
    <row r="123" spans="1:12" x14ac:dyDescent="0.2">
      <c r="A123" s="25" t="s">
        <v>226</v>
      </c>
      <c r="B123" s="25" t="s">
        <v>227</v>
      </c>
      <c r="C123" s="25" t="s">
        <v>228</v>
      </c>
      <c r="D123" s="25" t="s">
        <v>229</v>
      </c>
      <c r="E123" s="2" t="s">
        <v>138</v>
      </c>
      <c r="F123" s="3">
        <v>0</v>
      </c>
      <c r="G123" s="3">
        <v>0</v>
      </c>
      <c r="H123" s="4">
        <v>0.54691489915909208</v>
      </c>
      <c r="I123" s="21">
        <v>5.7489429699999999</v>
      </c>
      <c r="J123" s="21">
        <v>0</v>
      </c>
      <c r="K123" s="22">
        <v>2491.4283</v>
      </c>
      <c r="L123" s="22">
        <v>0</v>
      </c>
    </row>
    <row r="124" spans="1:12" x14ac:dyDescent="0.2">
      <c r="A124" s="25" t="s">
        <v>226</v>
      </c>
      <c r="B124" s="25" t="s">
        <v>227</v>
      </c>
      <c r="C124" s="25" t="s">
        <v>228</v>
      </c>
      <c r="D124" s="25" t="s">
        <v>229</v>
      </c>
      <c r="E124" s="2" t="s">
        <v>139</v>
      </c>
      <c r="F124" s="3">
        <v>0</v>
      </c>
      <c r="G124" s="3">
        <v>0</v>
      </c>
      <c r="H124" s="4">
        <v>0.54378246883564096</v>
      </c>
      <c r="I124" s="21">
        <v>5.7340118899999997</v>
      </c>
      <c r="J124" s="21">
        <v>0</v>
      </c>
      <c r="K124" s="22">
        <v>2559.8440000000001</v>
      </c>
      <c r="L124" s="22">
        <v>0</v>
      </c>
    </row>
    <row r="125" spans="1:12" x14ac:dyDescent="0.2">
      <c r="A125" s="25" t="s">
        <v>226</v>
      </c>
      <c r="B125" s="25" t="s">
        <v>227</v>
      </c>
      <c r="C125" s="25" t="s">
        <v>228</v>
      </c>
      <c r="D125" s="25" t="s">
        <v>229</v>
      </c>
      <c r="E125" s="2" t="s">
        <v>140</v>
      </c>
      <c r="F125" s="3">
        <v>0</v>
      </c>
      <c r="G125" s="3">
        <v>0</v>
      </c>
      <c r="H125" s="4">
        <v>0.54055818594225402</v>
      </c>
      <c r="I125" s="21">
        <v>5.78895085</v>
      </c>
      <c r="J125" s="21">
        <v>0</v>
      </c>
      <c r="K125" s="22">
        <v>2462.6953000000003</v>
      </c>
      <c r="L125" s="22">
        <v>0</v>
      </c>
    </row>
    <row r="126" spans="1:12" x14ac:dyDescent="0.2">
      <c r="A126" s="25" t="s">
        <v>226</v>
      </c>
      <c r="B126" s="25" t="s">
        <v>227</v>
      </c>
      <c r="C126" s="25" t="s">
        <v>228</v>
      </c>
      <c r="D126" s="25" t="s">
        <v>229</v>
      </c>
      <c r="E126" s="2" t="s">
        <v>141</v>
      </c>
      <c r="F126" s="3">
        <v>0</v>
      </c>
      <c r="G126" s="3">
        <v>0</v>
      </c>
      <c r="H126" s="4">
        <v>0.53746596311162098</v>
      </c>
      <c r="I126" s="21">
        <v>5.8649809199999998</v>
      </c>
      <c r="J126" s="21">
        <v>0</v>
      </c>
      <c r="K126" s="22">
        <v>2530.2707</v>
      </c>
      <c r="L126" s="22">
        <v>0</v>
      </c>
    </row>
    <row r="127" spans="1:12" x14ac:dyDescent="0.2">
      <c r="A127" s="25" t="s">
        <v>226</v>
      </c>
      <c r="B127" s="25" t="s">
        <v>227</v>
      </c>
      <c r="C127" s="25" t="s">
        <v>228</v>
      </c>
      <c r="D127" s="25" t="s">
        <v>229</v>
      </c>
      <c r="E127" s="2" t="s">
        <v>142</v>
      </c>
      <c r="F127" s="3">
        <v>0</v>
      </c>
      <c r="G127" s="3">
        <v>0</v>
      </c>
      <c r="H127" s="4">
        <v>0.53443151059352401</v>
      </c>
      <c r="I127" s="21">
        <v>5.89692053</v>
      </c>
      <c r="J127" s="21">
        <v>0</v>
      </c>
      <c r="K127" s="22">
        <v>2516.0057999999999</v>
      </c>
      <c r="L127" s="22">
        <v>0</v>
      </c>
    </row>
    <row r="128" spans="1:12" x14ac:dyDescent="0.2">
      <c r="A128" s="25" t="s">
        <v>226</v>
      </c>
      <c r="B128" s="25" t="s">
        <v>227</v>
      </c>
      <c r="C128" s="25" t="s">
        <v>228</v>
      </c>
      <c r="D128" s="25" t="s">
        <v>229</v>
      </c>
      <c r="E128" s="2" t="s">
        <v>143</v>
      </c>
      <c r="F128" s="3">
        <v>0</v>
      </c>
      <c r="G128" s="3">
        <v>0</v>
      </c>
      <c r="H128" s="4">
        <v>0.53141065684415201</v>
      </c>
      <c r="I128" s="21">
        <v>5.9199881699999999</v>
      </c>
      <c r="J128" s="21">
        <v>0</v>
      </c>
      <c r="K128" s="22">
        <v>2421.1992</v>
      </c>
      <c r="L128" s="22">
        <v>0</v>
      </c>
    </row>
    <row r="129" spans="1:12" x14ac:dyDescent="0.2">
      <c r="A129" s="25" t="s">
        <v>226</v>
      </c>
      <c r="B129" s="25" t="s">
        <v>227</v>
      </c>
      <c r="C129" s="25" t="s">
        <v>228</v>
      </c>
      <c r="D129" s="25" t="s">
        <v>229</v>
      </c>
      <c r="E129" s="2" t="s">
        <v>144</v>
      </c>
      <c r="F129" s="3">
        <v>0</v>
      </c>
      <c r="G129" s="3">
        <v>0</v>
      </c>
      <c r="H129" s="4">
        <v>0.52850016325594396</v>
      </c>
      <c r="I129" s="21">
        <v>5.9643185699999997</v>
      </c>
      <c r="J129" s="21">
        <v>0</v>
      </c>
      <c r="K129" s="22">
        <v>2488.3230000000003</v>
      </c>
      <c r="L129" s="22">
        <v>0</v>
      </c>
    </row>
    <row r="130" spans="1:12" x14ac:dyDescent="0.2">
      <c r="A130" s="25" t="s">
        <v>226</v>
      </c>
      <c r="B130" s="25" t="s">
        <v>227</v>
      </c>
      <c r="C130" s="25" t="s">
        <v>228</v>
      </c>
      <c r="D130" s="25" t="s">
        <v>229</v>
      </c>
      <c r="E130" s="2" t="s">
        <v>145</v>
      </c>
      <c r="F130" s="3">
        <v>0</v>
      </c>
      <c r="G130" s="3">
        <v>0</v>
      </c>
      <c r="H130" s="4">
        <v>0.52550596113578407</v>
      </c>
      <c r="I130" s="21">
        <v>6.1772650100000002</v>
      </c>
      <c r="J130" s="21">
        <v>0</v>
      </c>
      <c r="K130" s="22">
        <v>2394.5337</v>
      </c>
      <c r="L130" s="22">
        <v>0</v>
      </c>
    </row>
    <row r="131" spans="1:12" x14ac:dyDescent="0.2">
      <c r="A131" s="25" t="s">
        <v>226</v>
      </c>
      <c r="B131" s="25" t="s">
        <v>227</v>
      </c>
      <c r="C131" s="25" t="s">
        <v>228</v>
      </c>
      <c r="D131" s="25" t="s">
        <v>229</v>
      </c>
      <c r="E131" s="2" t="s">
        <v>146</v>
      </c>
      <c r="F131" s="3">
        <v>0</v>
      </c>
      <c r="G131" s="3">
        <v>0</v>
      </c>
      <c r="H131" s="4">
        <v>0.52262119050026501</v>
      </c>
      <c r="I131" s="21">
        <v>6.39782458</v>
      </c>
      <c r="J131" s="21">
        <v>0</v>
      </c>
      <c r="K131" s="22">
        <v>2460.8927000000003</v>
      </c>
      <c r="L131" s="22">
        <v>0</v>
      </c>
    </row>
    <row r="132" spans="1:12" x14ac:dyDescent="0.2">
      <c r="A132" s="25" t="s">
        <v>226</v>
      </c>
      <c r="B132" s="25" t="s">
        <v>227</v>
      </c>
      <c r="C132" s="25" t="s">
        <v>228</v>
      </c>
      <c r="D132" s="25" t="s">
        <v>229</v>
      </c>
      <c r="E132" s="2" t="s">
        <v>147</v>
      </c>
      <c r="F132" s="3">
        <v>0</v>
      </c>
      <c r="G132" s="3">
        <v>0</v>
      </c>
      <c r="H132" s="4">
        <v>0.51965349740119304</v>
      </c>
      <c r="I132" s="21">
        <v>6.5804493900000001</v>
      </c>
      <c r="J132" s="21">
        <v>0</v>
      </c>
      <c r="K132" s="22">
        <v>2447.0489000000002</v>
      </c>
      <c r="L132" s="22">
        <v>0</v>
      </c>
    </row>
    <row r="133" spans="1:12" x14ac:dyDescent="0.2">
      <c r="A133" s="25" t="s">
        <v>226</v>
      </c>
      <c r="B133" s="25" t="s">
        <v>227</v>
      </c>
      <c r="C133" s="25" t="s">
        <v>228</v>
      </c>
      <c r="D133" s="25" t="s">
        <v>229</v>
      </c>
      <c r="E133" s="2" t="s">
        <v>148</v>
      </c>
      <c r="F133" s="3">
        <v>0</v>
      </c>
      <c r="G133" s="3">
        <v>0</v>
      </c>
      <c r="H133" s="4">
        <v>0.51669922129923207</v>
      </c>
      <c r="I133" s="21">
        <v>6.4015521800000004</v>
      </c>
      <c r="J133" s="21">
        <v>0</v>
      </c>
      <c r="K133" s="22">
        <v>2276.2846</v>
      </c>
      <c r="L133" s="22">
        <v>0</v>
      </c>
    </row>
    <row r="134" spans="1:12" x14ac:dyDescent="0.2">
      <c r="A134" s="25" t="s">
        <v>226</v>
      </c>
      <c r="B134" s="25" t="s">
        <v>227</v>
      </c>
      <c r="C134" s="25" t="s">
        <v>228</v>
      </c>
      <c r="D134" s="25" t="s">
        <v>229</v>
      </c>
      <c r="E134" s="2" t="s">
        <v>149</v>
      </c>
      <c r="F134" s="3">
        <v>0</v>
      </c>
      <c r="G134" s="3">
        <v>0</v>
      </c>
      <c r="H134" s="4">
        <v>0.51394765737357995</v>
      </c>
      <c r="I134" s="21">
        <v>6.1998323400000004</v>
      </c>
      <c r="J134" s="21">
        <v>0</v>
      </c>
      <c r="K134" s="22">
        <v>2420.4378000000002</v>
      </c>
      <c r="L134" s="22">
        <v>0</v>
      </c>
    </row>
    <row r="135" spans="1:12" x14ac:dyDescent="0.2">
      <c r="A135" s="25" t="s">
        <v>226</v>
      </c>
      <c r="B135" s="25" t="s">
        <v>227</v>
      </c>
      <c r="C135" s="25" t="s">
        <v>228</v>
      </c>
      <c r="D135" s="25" t="s">
        <v>229</v>
      </c>
      <c r="E135" s="2" t="s">
        <v>150</v>
      </c>
      <c r="F135" s="3">
        <v>0</v>
      </c>
      <c r="G135" s="3">
        <v>0</v>
      </c>
      <c r="H135" s="4">
        <v>0.51101924446833702</v>
      </c>
      <c r="I135" s="21">
        <v>5.8659424600000003</v>
      </c>
      <c r="J135" s="21">
        <v>0</v>
      </c>
      <c r="K135" s="22">
        <v>2329.1449000000002</v>
      </c>
      <c r="L135" s="22">
        <v>0</v>
      </c>
    </row>
    <row r="136" spans="1:12" x14ac:dyDescent="0.2">
      <c r="A136" s="25" t="s">
        <v>226</v>
      </c>
      <c r="B136" s="25" t="s">
        <v>227</v>
      </c>
      <c r="C136" s="25" t="s">
        <v>228</v>
      </c>
      <c r="D136" s="25" t="s">
        <v>229</v>
      </c>
      <c r="E136" s="2" t="s">
        <v>151</v>
      </c>
      <c r="F136" s="3">
        <v>0</v>
      </c>
      <c r="G136" s="3">
        <v>0</v>
      </c>
      <c r="H136" s="4">
        <v>0.50819796805212702</v>
      </c>
      <c r="I136" s="21">
        <v>5.8510775700000002</v>
      </c>
      <c r="J136" s="21">
        <v>0</v>
      </c>
      <c r="K136" s="22">
        <v>2393.6296000000002</v>
      </c>
      <c r="L136" s="22">
        <v>0</v>
      </c>
    </row>
    <row r="137" spans="1:12" x14ac:dyDescent="0.2">
      <c r="A137" s="25" t="s">
        <v>226</v>
      </c>
      <c r="B137" s="25" t="s">
        <v>227</v>
      </c>
      <c r="C137" s="25" t="s">
        <v>228</v>
      </c>
      <c r="D137" s="25" t="s">
        <v>229</v>
      </c>
      <c r="E137" s="2" t="s">
        <v>152</v>
      </c>
      <c r="F137" s="3">
        <v>0</v>
      </c>
      <c r="G137" s="3">
        <v>0</v>
      </c>
      <c r="H137" s="4">
        <v>0.50529570685109504</v>
      </c>
      <c r="I137" s="21">
        <v>5.9061236399999997</v>
      </c>
      <c r="J137" s="21">
        <v>0</v>
      </c>
      <c r="K137" s="22">
        <v>2303.3231000000001</v>
      </c>
      <c r="L137" s="22">
        <v>0</v>
      </c>
    </row>
    <row r="138" spans="1:12" x14ac:dyDescent="0.2">
      <c r="A138" s="25" t="s">
        <v>226</v>
      </c>
      <c r="B138" s="25" t="s">
        <v>227</v>
      </c>
      <c r="C138" s="25" t="s">
        <v>228</v>
      </c>
      <c r="D138" s="25" t="s">
        <v>229</v>
      </c>
      <c r="E138" s="2" t="s">
        <v>153</v>
      </c>
      <c r="F138" s="3">
        <v>0</v>
      </c>
      <c r="G138" s="3">
        <v>0</v>
      </c>
      <c r="H138" s="4">
        <v>0.50249966884258201</v>
      </c>
      <c r="I138" s="21">
        <v>5.9824451600000002</v>
      </c>
      <c r="J138" s="21">
        <v>0</v>
      </c>
      <c r="K138" s="22">
        <v>2367.0682999999999</v>
      </c>
      <c r="L138" s="22">
        <v>0</v>
      </c>
    </row>
    <row r="139" spans="1:12" x14ac:dyDescent="0.2">
      <c r="A139" s="25" t="s">
        <v>226</v>
      </c>
      <c r="B139" s="25" t="s">
        <v>227</v>
      </c>
      <c r="C139" s="25" t="s">
        <v>228</v>
      </c>
      <c r="D139" s="25" t="s">
        <v>229</v>
      </c>
      <c r="E139" s="2" t="s">
        <v>154</v>
      </c>
      <c r="F139" s="3">
        <v>0</v>
      </c>
      <c r="G139" s="3">
        <v>0</v>
      </c>
      <c r="H139" s="4">
        <v>0.49962341521211401</v>
      </c>
      <c r="I139" s="21">
        <v>6.0147248800000002</v>
      </c>
      <c r="J139" s="21">
        <v>0</v>
      </c>
      <c r="K139" s="22">
        <v>2353.6639</v>
      </c>
      <c r="L139" s="22">
        <v>0</v>
      </c>
    </row>
    <row r="140" spans="1:12" x14ac:dyDescent="0.2">
      <c r="A140" s="25" t="s">
        <v>226</v>
      </c>
      <c r="B140" s="25" t="s">
        <v>227</v>
      </c>
      <c r="C140" s="25" t="s">
        <v>228</v>
      </c>
      <c r="D140" s="25" t="s">
        <v>229</v>
      </c>
      <c r="E140" s="2" t="s">
        <v>155</v>
      </c>
      <c r="F140" s="3">
        <v>0</v>
      </c>
      <c r="G140" s="3">
        <v>0</v>
      </c>
      <c r="H140" s="4">
        <v>0.49676032318081204</v>
      </c>
      <c r="I140" s="21">
        <v>6.0378973</v>
      </c>
      <c r="J140" s="21">
        <v>0</v>
      </c>
      <c r="K140" s="22">
        <v>2264.8285000000001</v>
      </c>
      <c r="L140" s="22">
        <v>0</v>
      </c>
    </row>
    <row r="141" spans="1:12" x14ac:dyDescent="0.2">
      <c r="A141" s="25" t="s">
        <v>226</v>
      </c>
      <c r="B141" s="25" t="s">
        <v>227</v>
      </c>
      <c r="C141" s="25" t="s">
        <v>228</v>
      </c>
      <c r="D141" s="25" t="s">
        <v>229</v>
      </c>
      <c r="E141" s="2" t="s">
        <v>156</v>
      </c>
      <c r="F141" s="3">
        <v>0</v>
      </c>
      <c r="G141" s="3">
        <v>0</v>
      </c>
      <c r="H141" s="4">
        <v>0.49400208534871404</v>
      </c>
      <c r="I141" s="21">
        <v>6.0823447399999999</v>
      </c>
      <c r="J141" s="21">
        <v>0</v>
      </c>
      <c r="K141" s="22">
        <v>2327.4718000000003</v>
      </c>
      <c r="L141" s="22">
        <v>0</v>
      </c>
    </row>
    <row r="142" spans="1:12" x14ac:dyDescent="0.2">
      <c r="A142" s="25" t="s">
        <v>226</v>
      </c>
      <c r="B142" s="25" t="s">
        <v>227</v>
      </c>
      <c r="C142" s="25" t="s">
        <v>228</v>
      </c>
      <c r="D142" s="25" t="s">
        <v>229</v>
      </c>
      <c r="E142" s="2" t="s">
        <v>157</v>
      </c>
      <c r="F142" s="3">
        <v>0</v>
      </c>
      <c r="G142" s="3">
        <v>0</v>
      </c>
      <c r="H142" s="4">
        <v>0.49116478276985504</v>
      </c>
      <c r="I142" s="21">
        <v>6.29552903</v>
      </c>
      <c r="J142" s="21">
        <v>0</v>
      </c>
      <c r="K142" s="22">
        <v>2239.6008000000002</v>
      </c>
      <c r="L142" s="22">
        <v>0</v>
      </c>
    </row>
    <row r="143" spans="1:12" x14ac:dyDescent="0.2">
      <c r="A143" s="25" t="s">
        <v>226</v>
      </c>
      <c r="B143" s="25" t="s">
        <v>227</v>
      </c>
      <c r="C143" s="25" t="s">
        <v>228</v>
      </c>
      <c r="D143" s="25" t="s">
        <v>229</v>
      </c>
      <c r="E143" s="2" t="s">
        <v>158</v>
      </c>
      <c r="F143" s="3">
        <v>0</v>
      </c>
      <c r="G143" s="3">
        <v>0</v>
      </c>
      <c r="H143" s="4">
        <v>0.48843143231466801</v>
      </c>
      <c r="I143" s="21">
        <v>6.5163347700000003</v>
      </c>
      <c r="J143" s="21">
        <v>0</v>
      </c>
      <c r="K143" s="22">
        <v>2301.5224000000003</v>
      </c>
      <c r="L143" s="22">
        <v>0</v>
      </c>
    </row>
    <row r="144" spans="1:12" x14ac:dyDescent="0.2">
      <c r="A144" s="1" t="s">
        <v>226</v>
      </c>
      <c r="B144" s="1" t="s">
        <v>227</v>
      </c>
      <c r="C144" s="1" t="s">
        <v>228</v>
      </c>
      <c r="D144" s="1" t="s">
        <v>229</v>
      </c>
      <c r="E144" s="2" t="s">
        <v>159</v>
      </c>
      <c r="F144" s="3">
        <v>0</v>
      </c>
      <c r="G144" s="3">
        <v>0</v>
      </c>
      <c r="H144" s="4">
        <v>0.485619774106747</v>
      </c>
      <c r="I144" s="21">
        <v>6.7067884299999996</v>
      </c>
      <c r="J144" s="21">
        <v>0</v>
      </c>
      <c r="K144" s="22">
        <v>2288.4275000000002</v>
      </c>
      <c r="L144" s="22">
        <v>0</v>
      </c>
    </row>
    <row r="145" spans="1:12" x14ac:dyDescent="0.2">
      <c r="A145" s="1" t="s">
        <v>226</v>
      </c>
      <c r="B145" s="1" t="s">
        <v>227</v>
      </c>
      <c r="C145" s="1" t="s">
        <v>228</v>
      </c>
      <c r="D145" s="1" t="s">
        <v>229</v>
      </c>
      <c r="E145" s="2" t="s">
        <v>160</v>
      </c>
      <c r="F145" s="3">
        <v>0</v>
      </c>
      <c r="G145" s="3">
        <v>0</v>
      </c>
      <c r="H145" s="4">
        <v>0.48282109257341799</v>
      </c>
      <c r="I145" s="21">
        <v>6.5278603400000001</v>
      </c>
      <c r="J145" s="21">
        <v>0</v>
      </c>
      <c r="K145" s="22">
        <v>2055.1952000000001</v>
      </c>
      <c r="L145" s="22">
        <v>0</v>
      </c>
    </row>
    <row r="146" spans="1:12" x14ac:dyDescent="0.2">
      <c r="A146" s="1" t="s">
        <v>226</v>
      </c>
      <c r="B146" s="1" t="s">
        <v>227</v>
      </c>
      <c r="C146" s="1" t="s">
        <v>228</v>
      </c>
      <c r="D146" s="1" t="s">
        <v>229</v>
      </c>
      <c r="E146" s="2" t="s">
        <v>161</v>
      </c>
      <c r="F146" s="3">
        <v>0</v>
      </c>
      <c r="G146" s="3">
        <v>0</v>
      </c>
      <c r="H146" s="4">
        <v>0.48030437364099804</v>
      </c>
      <c r="I146" s="21">
        <v>6.3260672800000002</v>
      </c>
      <c r="J146" s="21">
        <v>0</v>
      </c>
      <c r="K146" s="22">
        <v>2263.6763000000001</v>
      </c>
      <c r="L146" s="22">
        <v>0</v>
      </c>
    </row>
    <row r="147" spans="1:12" x14ac:dyDescent="0.2">
      <c r="A147" s="1" t="s">
        <v>226</v>
      </c>
      <c r="B147" s="1" t="s">
        <v>227</v>
      </c>
      <c r="C147" s="1" t="s">
        <v>228</v>
      </c>
      <c r="D147" s="1" t="s">
        <v>229</v>
      </c>
      <c r="E147" s="2" t="s">
        <v>162</v>
      </c>
      <c r="F147" s="3">
        <v>0</v>
      </c>
      <c r="G147" s="3">
        <v>0</v>
      </c>
      <c r="H147" s="4">
        <v>0.47753028573046902</v>
      </c>
      <c r="I147" s="21">
        <v>5.99201943</v>
      </c>
      <c r="J147" s="21">
        <v>0</v>
      </c>
      <c r="K147" s="22">
        <v>2178.1559000000002</v>
      </c>
      <c r="L147" s="22">
        <v>0</v>
      </c>
    </row>
    <row r="148" spans="1:12" x14ac:dyDescent="0.2">
      <c r="A148" s="1" t="s">
        <v>226</v>
      </c>
      <c r="B148" s="1" t="s">
        <v>227</v>
      </c>
      <c r="C148" s="1" t="s">
        <v>228</v>
      </c>
      <c r="D148" s="1" t="s">
        <v>229</v>
      </c>
      <c r="E148" s="2" t="s">
        <v>163</v>
      </c>
      <c r="F148" s="3">
        <v>0</v>
      </c>
      <c r="G148" s="3">
        <v>0</v>
      </c>
      <c r="H148" s="4">
        <v>0.47485793638492096</v>
      </c>
      <c r="I148" s="21">
        <v>5.9772305599999997</v>
      </c>
      <c r="J148" s="21">
        <v>0</v>
      </c>
      <c r="K148" s="22">
        <v>2238.3209000000002</v>
      </c>
      <c r="L148" s="22">
        <v>0</v>
      </c>
    </row>
    <row r="149" spans="1:12" x14ac:dyDescent="0.2">
      <c r="A149" s="1" t="s">
        <v>226</v>
      </c>
      <c r="B149" s="1" t="s">
        <v>227</v>
      </c>
      <c r="C149" s="1" t="s">
        <v>228</v>
      </c>
      <c r="D149" s="1" t="s">
        <v>229</v>
      </c>
      <c r="E149" s="2" t="s">
        <v>164</v>
      </c>
      <c r="F149" s="3">
        <v>0</v>
      </c>
      <c r="G149" s="3">
        <v>0</v>
      </c>
      <c r="H149" s="4">
        <v>0.47210913226906698</v>
      </c>
      <c r="I149" s="21">
        <v>6.0324101399999996</v>
      </c>
      <c r="J149" s="21">
        <v>0</v>
      </c>
      <c r="K149" s="22">
        <v>2153.7353000000003</v>
      </c>
      <c r="L149" s="22">
        <v>0</v>
      </c>
    </row>
    <row r="150" spans="1:12" x14ac:dyDescent="0.2">
      <c r="A150" s="1" t="s">
        <v>226</v>
      </c>
      <c r="B150" s="1" t="s">
        <v>227</v>
      </c>
      <c r="C150" s="1" t="s">
        <v>228</v>
      </c>
      <c r="D150" s="1" t="s">
        <v>229</v>
      </c>
      <c r="E150" s="2" t="s">
        <v>165</v>
      </c>
      <c r="F150" s="3">
        <v>0</v>
      </c>
      <c r="G150" s="3">
        <v>0</v>
      </c>
      <c r="H150" s="4">
        <v>0.46946118040690105</v>
      </c>
      <c r="I150" s="21">
        <v>6.1088808600000002</v>
      </c>
      <c r="J150" s="21">
        <v>0</v>
      </c>
      <c r="K150" s="22">
        <v>2213.2028</v>
      </c>
      <c r="L150" s="22">
        <v>0</v>
      </c>
    </row>
    <row r="151" spans="1:12" x14ac:dyDescent="0.2">
      <c r="A151" s="1" t="s">
        <v>226</v>
      </c>
      <c r="B151" s="1" t="s">
        <v>227</v>
      </c>
      <c r="C151" s="1" t="s">
        <v>228</v>
      </c>
      <c r="D151" s="1" t="s">
        <v>229</v>
      </c>
      <c r="E151" s="2" t="s">
        <v>166</v>
      </c>
      <c r="F151" s="3">
        <v>0</v>
      </c>
      <c r="G151" s="3">
        <v>0</v>
      </c>
      <c r="H151" s="4">
        <v>0.46673751388962503</v>
      </c>
      <c r="I151" s="21">
        <v>6.1412792200000004</v>
      </c>
      <c r="J151" s="21">
        <v>0</v>
      </c>
      <c r="K151" s="22">
        <v>2200.5282000000002</v>
      </c>
      <c r="L151" s="22">
        <v>0</v>
      </c>
    </row>
    <row r="152" spans="1:12" x14ac:dyDescent="0.2">
      <c r="A152" s="1" t="s">
        <v>226</v>
      </c>
      <c r="B152" s="1" t="s">
        <v>227</v>
      </c>
      <c r="C152" s="1" t="s">
        <v>228</v>
      </c>
      <c r="D152" s="1" t="s">
        <v>229</v>
      </c>
      <c r="E152" s="2" t="s">
        <v>167</v>
      </c>
      <c r="F152" s="3">
        <v>0</v>
      </c>
      <c r="G152" s="3">
        <v>0</v>
      </c>
      <c r="H152" s="4">
        <v>0.46402656610067999</v>
      </c>
      <c r="I152" s="21">
        <v>6.1645637999999998</v>
      </c>
      <c r="J152" s="21">
        <v>0</v>
      </c>
      <c r="K152" s="22">
        <v>2117.3362999999999</v>
      </c>
      <c r="L152" s="22">
        <v>0</v>
      </c>
    </row>
    <row r="153" spans="1:12" x14ac:dyDescent="0.2">
      <c r="A153" s="1" t="s">
        <v>226</v>
      </c>
      <c r="B153" s="1" t="s">
        <v>227</v>
      </c>
      <c r="C153" s="1" t="s">
        <v>228</v>
      </c>
      <c r="D153" s="1" t="s">
        <v>229</v>
      </c>
      <c r="E153" s="2" t="s">
        <v>168</v>
      </c>
      <c r="F153" s="3">
        <v>0</v>
      </c>
      <c r="G153" s="3">
        <v>0</v>
      </c>
      <c r="H153" s="4">
        <v>0.46141514249994198</v>
      </c>
      <c r="I153" s="21">
        <v>6.2091390200000003</v>
      </c>
      <c r="J153" s="21">
        <v>0</v>
      </c>
      <c r="K153" s="22">
        <v>2175.7647000000002</v>
      </c>
      <c r="L153" s="22">
        <v>0</v>
      </c>
    </row>
    <row r="154" spans="1:12" x14ac:dyDescent="0.2">
      <c r="A154" s="1" t="s">
        <v>226</v>
      </c>
      <c r="B154" s="1" t="s">
        <v>227</v>
      </c>
      <c r="C154" s="1" t="s">
        <v>228</v>
      </c>
      <c r="D154" s="1" t="s">
        <v>229</v>
      </c>
      <c r="E154" s="2" t="s">
        <v>169</v>
      </c>
      <c r="F154" s="3">
        <v>0</v>
      </c>
      <c r="G154" s="3">
        <v>0</v>
      </c>
      <c r="H154" s="4">
        <v>0.45872911129558297</v>
      </c>
      <c r="I154" s="21">
        <v>6.4225994699999998</v>
      </c>
      <c r="J154" s="21">
        <v>0</v>
      </c>
      <c r="K154" s="22">
        <v>2093.4865</v>
      </c>
      <c r="L154" s="22">
        <v>0</v>
      </c>
    </row>
    <row r="155" spans="1:12" x14ac:dyDescent="0.2">
      <c r="A155" s="1" t="s">
        <v>226</v>
      </c>
      <c r="B155" s="1" t="s">
        <v>227</v>
      </c>
      <c r="C155" s="1" t="s">
        <v>228</v>
      </c>
      <c r="D155" s="1" t="s">
        <v>229</v>
      </c>
      <c r="E155" s="2" t="s">
        <v>170</v>
      </c>
      <c r="F155" s="3">
        <v>0</v>
      </c>
      <c r="G155" s="3">
        <v>0</v>
      </c>
      <c r="H155" s="4">
        <v>0.45614172948641901</v>
      </c>
      <c r="I155" s="21">
        <v>6.6436908299999997</v>
      </c>
      <c r="J155" s="21">
        <v>0</v>
      </c>
      <c r="K155" s="22">
        <v>2151.2343000000001</v>
      </c>
      <c r="L155" s="22">
        <v>0</v>
      </c>
    </row>
    <row r="156" spans="1:12" x14ac:dyDescent="0.2">
      <c r="A156" s="1" t="s">
        <v>226</v>
      </c>
      <c r="B156" s="1" t="s">
        <v>227</v>
      </c>
      <c r="C156" s="1" t="s">
        <v>228</v>
      </c>
      <c r="D156" s="1" t="s">
        <v>229</v>
      </c>
      <c r="E156" s="2" t="s">
        <v>171</v>
      </c>
      <c r="F156" s="3">
        <v>0</v>
      </c>
      <c r="G156" s="3">
        <v>0</v>
      </c>
      <c r="H156" s="4">
        <v>0.45348046800587405</v>
      </c>
      <c r="I156" s="21">
        <v>6.83441279</v>
      </c>
      <c r="J156" s="21">
        <v>0</v>
      </c>
      <c r="K156" s="22">
        <v>2138.8569000000002</v>
      </c>
      <c r="L156" s="22">
        <v>0</v>
      </c>
    </row>
    <row r="157" spans="1:12" x14ac:dyDescent="0.2">
      <c r="A157" s="1" t="s">
        <v>226</v>
      </c>
      <c r="B157" s="1" t="s">
        <v>227</v>
      </c>
      <c r="C157" s="1" t="s">
        <v>228</v>
      </c>
      <c r="D157" s="1" t="s">
        <v>229</v>
      </c>
      <c r="E157" s="2" t="s">
        <v>172</v>
      </c>
      <c r="F157" s="3">
        <v>0</v>
      </c>
      <c r="G157" s="3">
        <v>0</v>
      </c>
      <c r="H157" s="4">
        <v>0.45083173806087301</v>
      </c>
      <c r="I157" s="21">
        <v>6.65542795</v>
      </c>
      <c r="J157" s="21">
        <v>0</v>
      </c>
      <c r="K157" s="22">
        <v>1920.7449999999999</v>
      </c>
      <c r="L157" s="22">
        <v>0</v>
      </c>
    </row>
    <row r="158" spans="1:12" x14ac:dyDescent="0.2">
      <c r="A158" s="1" t="s">
        <v>226</v>
      </c>
      <c r="B158" s="1" t="s">
        <v>227</v>
      </c>
      <c r="C158" s="1" t="s">
        <v>228</v>
      </c>
      <c r="D158" s="1" t="s">
        <v>229</v>
      </c>
      <c r="E158" s="2" t="s">
        <v>173</v>
      </c>
      <c r="F158" s="3">
        <v>0</v>
      </c>
      <c r="G158" s="3">
        <v>0</v>
      </c>
      <c r="H158" s="4">
        <v>0.44845007631963102</v>
      </c>
      <c r="I158" s="21">
        <v>6.4535430199999997</v>
      </c>
      <c r="J158" s="21">
        <v>0</v>
      </c>
      <c r="K158" s="22">
        <v>2115.4645</v>
      </c>
      <c r="L158" s="22">
        <v>0</v>
      </c>
    </row>
    <row r="159" spans="1:12" x14ac:dyDescent="0.2">
      <c r="A159" s="1" t="s">
        <v>226</v>
      </c>
      <c r="B159" s="1" t="s">
        <v>227</v>
      </c>
      <c r="C159" s="1" t="s">
        <v>228</v>
      </c>
      <c r="D159" s="1" t="s">
        <v>229</v>
      </c>
      <c r="E159" s="2" t="s">
        <v>174</v>
      </c>
      <c r="F159" s="3">
        <v>0</v>
      </c>
      <c r="G159" s="3">
        <v>0</v>
      </c>
      <c r="H159" s="4">
        <v>0.44582509165900602</v>
      </c>
      <c r="I159" s="21">
        <v>6.1192857700000003</v>
      </c>
      <c r="J159" s="21">
        <v>0</v>
      </c>
      <c r="K159" s="22">
        <v>2035.4124000000002</v>
      </c>
      <c r="L159" s="22">
        <v>0</v>
      </c>
    </row>
    <row r="160" spans="1:12" x14ac:dyDescent="0.2">
      <c r="A160" s="1" t="s">
        <v>226</v>
      </c>
      <c r="B160" s="1" t="s">
        <v>227</v>
      </c>
      <c r="C160" s="1" t="s">
        <v>228</v>
      </c>
      <c r="D160" s="1" t="s">
        <v>229</v>
      </c>
      <c r="E160" s="2" t="s">
        <v>175</v>
      </c>
      <c r="F160" s="3">
        <v>0</v>
      </c>
      <c r="G160" s="3">
        <v>0</v>
      </c>
      <c r="H160" s="4">
        <v>0.44329661084022703</v>
      </c>
      <c r="I160" s="21">
        <v>6.1045738500000004</v>
      </c>
      <c r="J160" s="21">
        <v>0</v>
      </c>
      <c r="K160" s="22">
        <v>2091.5045</v>
      </c>
      <c r="L160" s="22">
        <v>0</v>
      </c>
    </row>
    <row r="161" spans="1:12" x14ac:dyDescent="0.2">
      <c r="A161" s="1" t="s">
        <v>226</v>
      </c>
      <c r="B161" s="1" t="s">
        <v>227</v>
      </c>
      <c r="C161" s="1" t="s">
        <v>228</v>
      </c>
      <c r="D161" s="1" t="s">
        <v>229</v>
      </c>
      <c r="E161" s="2" t="s">
        <v>176</v>
      </c>
      <c r="F161" s="3">
        <v>0</v>
      </c>
      <c r="G161" s="3">
        <v>0</v>
      </c>
      <c r="H161" s="4">
        <v>0.44069603139816804</v>
      </c>
      <c r="I161" s="21">
        <v>6.1598995099999998</v>
      </c>
      <c r="J161" s="21">
        <v>0</v>
      </c>
      <c r="K161" s="22">
        <v>2012.3375000000001</v>
      </c>
      <c r="L161" s="22">
        <v>0</v>
      </c>
    </row>
    <row r="162" spans="1:12" x14ac:dyDescent="0.2">
      <c r="A162" s="1" t="s">
        <v>226</v>
      </c>
      <c r="B162" s="1" t="s">
        <v>227</v>
      </c>
      <c r="C162" s="1" t="s">
        <v>228</v>
      </c>
      <c r="D162" s="1" t="s">
        <v>229</v>
      </c>
      <c r="E162" s="2" t="s">
        <v>177</v>
      </c>
      <c r="F162" s="3">
        <v>0</v>
      </c>
      <c r="G162" s="3">
        <v>0</v>
      </c>
      <c r="H162" s="4">
        <v>0.43819109713830801</v>
      </c>
      <c r="I162" s="21">
        <v>6.2365353800000003</v>
      </c>
      <c r="J162" s="21">
        <v>0</v>
      </c>
      <c r="K162" s="22">
        <v>2067.7721000000001</v>
      </c>
      <c r="L162" s="22">
        <v>0</v>
      </c>
    </row>
    <row r="163" spans="1:12" x14ac:dyDescent="0.2">
      <c r="A163" s="1" t="s">
        <v>226</v>
      </c>
      <c r="B163" s="1" t="s">
        <v>227</v>
      </c>
      <c r="C163" s="1" t="s">
        <v>228</v>
      </c>
      <c r="D163" s="1" t="s">
        <v>229</v>
      </c>
      <c r="E163" s="2" t="s">
        <v>178</v>
      </c>
      <c r="F163" s="3">
        <v>0</v>
      </c>
      <c r="G163" s="3">
        <v>0</v>
      </c>
      <c r="H163" s="4">
        <v>0.43561477532081</v>
      </c>
      <c r="I163" s="21">
        <v>6.2690612200000002</v>
      </c>
      <c r="J163" s="21">
        <v>0</v>
      </c>
      <c r="K163" s="22">
        <v>2055.7981</v>
      </c>
      <c r="L163" s="22">
        <v>0</v>
      </c>
    </row>
    <row r="164" spans="1:12" x14ac:dyDescent="0.2">
      <c r="A164" s="1" t="s">
        <v>226</v>
      </c>
      <c r="B164" s="1" t="s">
        <v>227</v>
      </c>
      <c r="C164" s="1" t="s">
        <v>228</v>
      </c>
      <c r="D164" s="1" t="s">
        <v>229</v>
      </c>
      <c r="E164" s="2" t="s">
        <v>179</v>
      </c>
      <c r="F164" s="3">
        <v>0</v>
      </c>
      <c r="G164" s="3">
        <v>0</v>
      </c>
      <c r="H164" s="4">
        <v>0.43305072453045401</v>
      </c>
      <c r="I164" s="21">
        <v>6.29246528</v>
      </c>
      <c r="J164" s="21">
        <v>0</v>
      </c>
      <c r="K164" s="22">
        <v>1977.9506000000001</v>
      </c>
      <c r="L164" s="22">
        <v>0</v>
      </c>
    </row>
    <row r="165" spans="1:12" x14ac:dyDescent="0.2">
      <c r="A165" s="1" t="s">
        <v>226</v>
      </c>
      <c r="B165" s="1" t="s">
        <v>227</v>
      </c>
      <c r="C165" s="1" t="s">
        <v>228</v>
      </c>
      <c r="D165" s="1" t="s">
        <v>229</v>
      </c>
      <c r="E165" s="2" t="s">
        <v>180</v>
      </c>
      <c r="F165" s="3">
        <v>0</v>
      </c>
      <c r="G165" s="3">
        <v>0</v>
      </c>
      <c r="H165" s="4">
        <v>0.43058103274341802</v>
      </c>
      <c r="I165" s="21">
        <v>6.3371789999999999</v>
      </c>
      <c r="J165" s="21">
        <v>0</v>
      </c>
      <c r="K165" s="22">
        <v>2032.4061000000002</v>
      </c>
      <c r="L165" s="22">
        <v>0</v>
      </c>
    </row>
    <row r="166" spans="1:12" x14ac:dyDescent="0.2">
      <c r="A166" s="1" t="s">
        <v>226</v>
      </c>
      <c r="B166" s="1" t="s">
        <v>227</v>
      </c>
      <c r="C166" s="1" t="s">
        <v>228</v>
      </c>
      <c r="D166" s="1" t="s">
        <v>229</v>
      </c>
      <c r="E166" s="2" t="s">
        <v>181</v>
      </c>
      <c r="F166" s="3">
        <v>0</v>
      </c>
      <c r="G166" s="3">
        <v>0</v>
      </c>
      <c r="H166" s="4">
        <v>0.42804101665799499</v>
      </c>
      <c r="I166" s="21">
        <v>6.5509542500000002</v>
      </c>
      <c r="J166" s="21">
        <v>0</v>
      </c>
      <c r="K166" s="22">
        <v>1955.4234000000001</v>
      </c>
      <c r="L166" s="22">
        <v>0</v>
      </c>
    </row>
    <row r="167" spans="1:12" x14ac:dyDescent="0.2">
      <c r="A167" s="1" t="s">
        <v>226</v>
      </c>
      <c r="B167" s="1" t="s">
        <v>227</v>
      </c>
      <c r="C167" s="1" t="s">
        <v>228</v>
      </c>
      <c r="D167" s="1" t="s">
        <v>229</v>
      </c>
      <c r="E167" s="2" t="s">
        <v>182</v>
      </c>
      <c r="F167" s="3">
        <v>0</v>
      </c>
      <c r="G167" s="3">
        <v>0</v>
      </c>
      <c r="H167" s="4">
        <v>0.42559451267069298</v>
      </c>
      <c r="I167" s="21">
        <v>6.7723709999999997</v>
      </c>
      <c r="J167" s="21">
        <v>0</v>
      </c>
      <c r="K167" s="22">
        <v>2009.2377000000001</v>
      </c>
      <c r="L167" s="22">
        <v>0</v>
      </c>
    </row>
    <row r="168" spans="1:12" x14ac:dyDescent="0.2">
      <c r="A168" s="1" t="s">
        <v>226</v>
      </c>
      <c r="B168" s="1" t="s">
        <v>230</v>
      </c>
      <c r="C168" s="1" t="s">
        <v>228</v>
      </c>
      <c r="D168" s="1" t="s">
        <v>229</v>
      </c>
      <c r="E168" s="2" t="s">
        <v>184</v>
      </c>
      <c r="F168" s="3">
        <v>0</v>
      </c>
      <c r="G168" s="3">
        <v>0</v>
      </c>
      <c r="H168" s="4">
        <v>0.99962954154338601</v>
      </c>
      <c r="I168" s="21">
        <v>4.8454117999999999</v>
      </c>
      <c r="J168" s="21">
        <v>0</v>
      </c>
      <c r="K168" s="22">
        <v>6511.9398000000001</v>
      </c>
      <c r="L168" s="22">
        <v>0</v>
      </c>
    </row>
    <row r="169" spans="1:12" x14ac:dyDescent="0.2">
      <c r="A169" s="1" t="s">
        <v>226</v>
      </c>
      <c r="B169" s="1" t="s">
        <v>230</v>
      </c>
      <c r="C169" s="1" t="s">
        <v>228</v>
      </c>
      <c r="D169" s="1" t="s">
        <v>229</v>
      </c>
      <c r="E169" s="2" t="s">
        <v>21</v>
      </c>
      <c r="F169" s="3">
        <v>0</v>
      </c>
      <c r="G169" s="3">
        <v>0</v>
      </c>
      <c r="H169" s="4">
        <v>0.99581344051224407</v>
      </c>
      <c r="I169" s="21">
        <v>4.9972450799999999</v>
      </c>
      <c r="J169" s="21">
        <v>0</v>
      </c>
      <c r="K169" s="22">
        <v>6490.4614000000001</v>
      </c>
      <c r="L169" s="22">
        <v>0</v>
      </c>
    </row>
    <row r="170" spans="1:12" x14ac:dyDescent="0.2">
      <c r="A170" s="1" t="s">
        <v>226</v>
      </c>
      <c r="B170" s="1" t="s">
        <v>230</v>
      </c>
      <c r="C170" s="1" t="s">
        <v>228</v>
      </c>
      <c r="D170" s="1" t="s">
        <v>229</v>
      </c>
      <c r="E170" s="2" t="s">
        <v>22</v>
      </c>
      <c r="F170" s="3">
        <v>0</v>
      </c>
      <c r="G170" s="3">
        <v>0</v>
      </c>
      <c r="H170" s="4">
        <v>0.99211699723743996</v>
      </c>
      <c r="I170" s="21">
        <v>5.1078278600000004</v>
      </c>
      <c r="J170" s="21">
        <v>0</v>
      </c>
      <c r="K170" s="22">
        <v>6260.7312000000002</v>
      </c>
      <c r="L170" s="22">
        <v>0</v>
      </c>
    </row>
    <row r="171" spans="1:12" x14ac:dyDescent="0.2">
      <c r="A171" s="1" t="s">
        <v>226</v>
      </c>
      <c r="B171" s="1" t="s">
        <v>230</v>
      </c>
      <c r="C171" s="1" t="s">
        <v>228</v>
      </c>
      <c r="D171" s="1" t="s">
        <v>229</v>
      </c>
      <c r="E171" s="2" t="s">
        <v>23</v>
      </c>
      <c r="F171" s="3">
        <v>0</v>
      </c>
      <c r="G171" s="3">
        <v>0</v>
      </c>
      <c r="H171" s="4">
        <v>0.98852139117587701</v>
      </c>
      <c r="I171" s="21">
        <v>5.2249447</v>
      </c>
      <c r="J171" s="21">
        <v>0</v>
      </c>
      <c r="K171" s="22">
        <v>6449.4279000000006</v>
      </c>
      <c r="L171" s="22">
        <v>0</v>
      </c>
    </row>
    <row r="172" spans="1:12" x14ac:dyDescent="0.2">
      <c r="A172" s="1" t="s">
        <v>226</v>
      </c>
      <c r="B172" s="1" t="s">
        <v>230</v>
      </c>
      <c r="C172" s="1" t="s">
        <v>228</v>
      </c>
      <c r="D172" s="1" t="s">
        <v>229</v>
      </c>
      <c r="E172" s="2" t="s">
        <v>24</v>
      </c>
      <c r="F172" s="3">
        <v>0</v>
      </c>
      <c r="G172" s="3">
        <v>0</v>
      </c>
      <c r="H172" s="4">
        <v>0.98478353838476507</v>
      </c>
      <c r="I172" s="21">
        <v>5.6472363000000003</v>
      </c>
      <c r="J172" s="21">
        <v>0</v>
      </c>
      <c r="K172" s="22">
        <v>6220.9684000000007</v>
      </c>
      <c r="L172" s="22">
        <v>0</v>
      </c>
    </row>
    <row r="173" spans="1:12" x14ac:dyDescent="0.2">
      <c r="A173" s="1" t="s">
        <v>226</v>
      </c>
      <c r="B173" s="1" t="s">
        <v>230</v>
      </c>
      <c r="C173" s="1" t="s">
        <v>228</v>
      </c>
      <c r="D173" s="1" t="s">
        <v>229</v>
      </c>
      <c r="E173" s="2" t="s">
        <v>25</v>
      </c>
      <c r="F173" s="3">
        <v>0</v>
      </c>
      <c r="G173" s="3">
        <v>0</v>
      </c>
      <c r="H173" s="4">
        <v>0.98117001655922509</v>
      </c>
      <c r="I173" s="21">
        <v>6.0606892500000002</v>
      </c>
      <c r="J173" s="21">
        <v>0</v>
      </c>
      <c r="K173" s="22">
        <v>6407.9123</v>
      </c>
      <c r="L173" s="22">
        <v>0</v>
      </c>
    </row>
    <row r="174" spans="1:12" x14ac:dyDescent="0.2">
      <c r="A174" s="1" t="s">
        <v>226</v>
      </c>
      <c r="B174" s="1" t="s">
        <v>230</v>
      </c>
      <c r="C174" s="1" t="s">
        <v>228</v>
      </c>
      <c r="D174" s="1" t="s">
        <v>229</v>
      </c>
      <c r="E174" s="2" t="s">
        <v>26</v>
      </c>
      <c r="F174" s="3">
        <v>0</v>
      </c>
      <c r="G174" s="3">
        <v>0</v>
      </c>
      <c r="H174" s="4">
        <v>0.97741686543824902</v>
      </c>
      <c r="I174" s="21">
        <v>6.1932744099999999</v>
      </c>
      <c r="J174" s="21">
        <v>0</v>
      </c>
      <c r="K174" s="22">
        <v>6386.3110999999999</v>
      </c>
      <c r="L174" s="22">
        <v>0</v>
      </c>
    </row>
    <row r="175" spans="1:12" x14ac:dyDescent="0.2">
      <c r="A175" s="1" t="s">
        <v>226</v>
      </c>
      <c r="B175" s="1" t="s">
        <v>230</v>
      </c>
      <c r="C175" s="1" t="s">
        <v>228</v>
      </c>
      <c r="D175" s="1" t="s">
        <v>229</v>
      </c>
      <c r="E175" s="2" t="s">
        <v>27</v>
      </c>
      <c r="F175" s="3">
        <v>0</v>
      </c>
      <c r="G175" s="3">
        <v>0</v>
      </c>
      <c r="H175" s="4">
        <v>0.97363168925959898</v>
      </c>
      <c r="I175" s="21">
        <v>6.01968221</v>
      </c>
      <c r="J175" s="21">
        <v>0</v>
      </c>
      <c r="K175" s="22">
        <v>5747.8994000000002</v>
      </c>
      <c r="L175" s="22">
        <v>0</v>
      </c>
    </row>
    <row r="176" spans="1:12" x14ac:dyDescent="0.2">
      <c r="A176" s="1" t="s">
        <v>226</v>
      </c>
      <c r="B176" s="1" t="s">
        <v>230</v>
      </c>
      <c r="C176" s="1" t="s">
        <v>228</v>
      </c>
      <c r="D176" s="1" t="s">
        <v>229</v>
      </c>
      <c r="E176" s="2" t="s">
        <v>28</v>
      </c>
      <c r="F176" s="3">
        <v>0</v>
      </c>
      <c r="G176" s="3">
        <v>0</v>
      </c>
      <c r="H176" s="4">
        <v>0.97020325237206406</v>
      </c>
      <c r="I176" s="21">
        <v>5.75385305</v>
      </c>
      <c r="J176" s="21">
        <v>0</v>
      </c>
      <c r="K176" s="22">
        <v>6343.0376999999999</v>
      </c>
      <c r="L176" s="22">
        <v>0</v>
      </c>
    </row>
    <row r="177" spans="1:12" x14ac:dyDescent="0.2">
      <c r="A177" s="1" t="s">
        <v>226</v>
      </c>
      <c r="B177" s="1" t="s">
        <v>230</v>
      </c>
      <c r="C177" s="1" t="s">
        <v>228</v>
      </c>
      <c r="D177" s="1" t="s">
        <v>229</v>
      </c>
      <c r="E177" s="2" t="s">
        <v>29</v>
      </c>
      <c r="F177" s="3">
        <v>0</v>
      </c>
      <c r="G177" s="3">
        <v>0</v>
      </c>
      <c r="H177" s="4">
        <v>0.96636991262728911</v>
      </c>
      <c r="I177" s="21">
        <v>5.3273783000000003</v>
      </c>
      <c r="J177" s="21">
        <v>0</v>
      </c>
      <c r="K177" s="22">
        <v>6115.8172000000004</v>
      </c>
      <c r="L177" s="22">
        <v>0</v>
      </c>
    </row>
    <row r="178" spans="1:12" x14ac:dyDescent="0.2">
      <c r="A178" s="1" t="s">
        <v>226</v>
      </c>
      <c r="B178" s="1" t="s">
        <v>230</v>
      </c>
      <c r="C178" s="1" t="s">
        <v>228</v>
      </c>
      <c r="D178" s="1" t="s">
        <v>229</v>
      </c>
      <c r="E178" s="2" t="s">
        <v>30</v>
      </c>
      <c r="F178" s="3">
        <v>0</v>
      </c>
      <c r="G178" s="3">
        <v>0</v>
      </c>
      <c r="H178" s="4">
        <v>0.96260922893995604</v>
      </c>
      <c r="I178" s="21">
        <v>5.2904889300000004</v>
      </c>
      <c r="J178" s="21">
        <v>0</v>
      </c>
      <c r="K178" s="22">
        <v>6296.6639000000005</v>
      </c>
      <c r="L178" s="22">
        <v>0</v>
      </c>
    </row>
    <row r="179" spans="1:12" x14ac:dyDescent="0.2">
      <c r="A179" s="1" t="s">
        <v>226</v>
      </c>
      <c r="B179" s="1" t="s">
        <v>230</v>
      </c>
      <c r="C179" s="1" t="s">
        <v>228</v>
      </c>
      <c r="D179" s="1" t="s">
        <v>229</v>
      </c>
      <c r="E179" s="2" t="s">
        <v>31</v>
      </c>
      <c r="F179" s="3">
        <v>0</v>
      </c>
      <c r="G179" s="3">
        <v>0</v>
      </c>
      <c r="H179" s="4">
        <v>0.95870035147740695</v>
      </c>
      <c r="I179" s="21">
        <v>5.3604962799999996</v>
      </c>
      <c r="J179" s="21">
        <v>0</v>
      </c>
      <c r="K179" s="22">
        <v>6070.1608999999999</v>
      </c>
      <c r="L179" s="22">
        <v>0</v>
      </c>
    </row>
    <row r="180" spans="1:12" x14ac:dyDescent="0.2">
      <c r="A180" s="1" t="s">
        <v>226</v>
      </c>
      <c r="B180" s="1" t="s">
        <v>230</v>
      </c>
      <c r="C180" s="1" t="s">
        <v>228</v>
      </c>
      <c r="D180" s="1" t="s">
        <v>229</v>
      </c>
      <c r="E180" s="2" t="s">
        <v>32</v>
      </c>
      <c r="F180" s="3">
        <v>0</v>
      </c>
      <c r="G180" s="3">
        <v>0</v>
      </c>
      <c r="H180" s="4">
        <v>0.954837675467618</v>
      </c>
      <c r="I180" s="21">
        <v>5.4320318499999996</v>
      </c>
      <c r="J180" s="21">
        <v>0</v>
      </c>
      <c r="K180" s="22">
        <v>6248.5889999999999</v>
      </c>
      <c r="L180" s="22">
        <v>0</v>
      </c>
    </row>
    <row r="181" spans="1:12" x14ac:dyDescent="0.2">
      <c r="A181" s="1" t="s">
        <v>226</v>
      </c>
      <c r="B181" s="1" t="s">
        <v>230</v>
      </c>
      <c r="C181" s="1" t="s">
        <v>228</v>
      </c>
      <c r="D181" s="1" t="s">
        <v>229</v>
      </c>
      <c r="E181" s="2" t="s">
        <v>33</v>
      </c>
      <c r="F181" s="3">
        <v>0</v>
      </c>
      <c r="G181" s="3">
        <v>0</v>
      </c>
      <c r="H181" s="4">
        <v>0.95073685207054393</v>
      </c>
      <c r="I181" s="21">
        <v>5.4776684500000004</v>
      </c>
      <c r="J181" s="21">
        <v>0</v>
      </c>
      <c r="K181" s="22">
        <v>6223.2009000000007</v>
      </c>
      <c r="L181" s="22">
        <v>0</v>
      </c>
    </row>
    <row r="182" spans="1:12" x14ac:dyDescent="0.2">
      <c r="A182" s="1" t="s">
        <v>226</v>
      </c>
      <c r="B182" s="1" t="s">
        <v>230</v>
      </c>
      <c r="C182" s="1" t="s">
        <v>228</v>
      </c>
      <c r="D182" s="1" t="s">
        <v>229</v>
      </c>
      <c r="E182" s="2" t="s">
        <v>34</v>
      </c>
      <c r="F182" s="3">
        <v>0</v>
      </c>
      <c r="G182" s="3">
        <v>0</v>
      </c>
      <c r="H182" s="4">
        <v>0.94659326179385295</v>
      </c>
      <c r="I182" s="21">
        <v>5.5048289300000004</v>
      </c>
      <c r="J182" s="21">
        <v>0</v>
      </c>
      <c r="K182" s="22">
        <v>5997.4570000000003</v>
      </c>
      <c r="L182" s="22">
        <v>0</v>
      </c>
    </row>
    <row r="183" spans="1:12" x14ac:dyDescent="0.2">
      <c r="A183" s="1" t="s">
        <v>226</v>
      </c>
      <c r="B183" s="1" t="s">
        <v>230</v>
      </c>
      <c r="C183" s="1" t="s">
        <v>228</v>
      </c>
      <c r="D183" s="1" t="s">
        <v>229</v>
      </c>
      <c r="E183" s="2" t="s">
        <v>35</v>
      </c>
      <c r="F183" s="3">
        <v>0</v>
      </c>
      <c r="G183" s="3">
        <v>0</v>
      </c>
      <c r="H183" s="4">
        <v>0.94251328435499304</v>
      </c>
      <c r="I183" s="21">
        <v>5.5518696099999998</v>
      </c>
      <c r="J183" s="21">
        <v>0</v>
      </c>
      <c r="K183" s="22">
        <v>6171.9153999999999</v>
      </c>
      <c r="L183" s="22">
        <v>0</v>
      </c>
    </row>
    <row r="184" spans="1:12" x14ac:dyDescent="0.2">
      <c r="A184" s="1" t="s">
        <v>226</v>
      </c>
      <c r="B184" s="1" t="s">
        <v>230</v>
      </c>
      <c r="C184" s="1" t="s">
        <v>228</v>
      </c>
      <c r="D184" s="1" t="s">
        <v>229</v>
      </c>
      <c r="E184" s="2" t="s">
        <v>36</v>
      </c>
      <c r="F184" s="3">
        <v>0</v>
      </c>
      <c r="G184" s="3">
        <v>0</v>
      </c>
      <c r="H184" s="4">
        <v>0.93821518904088608</v>
      </c>
      <c r="I184" s="21">
        <v>5.7812060899999995</v>
      </c>
      <c r="J184" s="21">
        <v>0</v>
      </c>
      <c r="K184" s="22">
        <v>5946.8813</v>
      </c>
      <c r="L184" s="22">
        <v>0</v>
      </c>
    </row>
    <row r="185" spans="1:12" x14ac:dyDescent="0.2">
      <c r="A185" s="1" t="s">
        <v>226</v>
      </c>
      <c r="B185" s="1" t="s">
        <v>230</v>
      </c>
      <c r="C185" s="1" t="s">
        <v>228</v>
      </c>
      <c r="D185" s="1" t="s">
        <v>229</v>
      </c>
      <c r="E185" s="2" t="s">
        <v>37</v>
      </c>
      <c r="F185" s="3">
        <v>0</v>
      </c>
      <c r="G185" s="3">
        <v>0</v>
      </c>
      <c r="H185" s="4">
        <v>0.93400930496177204</v>
      </c>
      <c r="I185" s="21">
        <v>6.0059087800000004</v>
      </c>
      <c r="J185" s="21">
        <v>0</v>
      </c>
      <c r="K185" s="22">
        <v>6118.7559000000001</v>
      </c>
      <c r="L185" s="22">
        <v>0</v>
      </c>
    </row>
    <row r="186" spans="1:12" x14ac:dyDescent="0.2">
      <c r="A186" s="1" t="s">
        <v>226</v>
      </c>
      <c r="B186" s="1" t="s">
        <v>230</v>
      </c>
      <c r="C186" s="1" t="s">
        <v>228</v>
      </c>
      <c r="D186" s="1" t="s">
        <v>229</v>
      </c>
      <c r="E186" s="2" t="s">
        <v>38</v>
      </c>
      <c r="F186" s="3">
        <v>0</v>
      </c>
      <c r="G186" s="3">
        <v>0</v>
      </c>
      <c r="H186" s="4">
        <v>0.92961609898985098</v>
      </c>
      <c r="I186" s="21">
        <v>6.1034229299999998</v>
      </c>
      <c r="J186" s="21">
        <v>0</v>
      </c>
      <c r="K186" s="22">
        <v>6091.0134000000007</v>
      </c>
      <c r="L186" s="22">
        <v>0</v>
      </c>
    </row>
    <row r="187" spans="1:12" x14ac:dyDescent="0.2">
      <c r="A187" s="1" t="s">
        <v>226</v>
      </c>
      <c r="B187" s="1" t="s">
        <v>230</v>
      </c>
      <c r="C187" s="1" t="s">
        <v>228</v>
      </c>
      <c r="D187" s="1" t="s">
        <v>229</v>
      </c>
      <c r="E187" s="2" t="s">
        <v>39</v>
      </c>
      <c r="F187" s="3">
        <v>0</v>
      </c>
      <c r="G187" s="3">
        <v>0</v>
      </c>
      <c r="H187" s="4">
        <v>0.925175873869992</v>
      </c>
      <c r="I187" s="21">
        <v>5.92042059</v>
      </c>
      <c r="J187" s="21">
        <v>0</v>
      </c>
      <c r="K187" s="22">
        <v>5476.0131000000001</v>
      </c>
      <c r="L187" s="22">
        <v>0</v>
      </c>
    </row>
    <row r="188" spans="1:12" x14ac:dyDescent="0.2">
      <c r="A188" s="1" t="s">
        <v>226</v>
      </c>
      <c r="B188" s="1" t="s">
        <v>230</v>
      </c>
      <c r="C188" s="1" t="s">
        <v>228</v>
      </c>
      <c r="D188" s="1" t="s">
        <v>229</v>
      </c>
      <c r="E188" s="2" t="s">
        <v>40</v>
      </c>
      <c r="F188" s="3">
        <v>0</v>
      </c>
      <c r="G188" s="3">
        <v>0</v>
      </c>
      <c r="H188" s="4">
        <v>0.92112567786281996</v>
      </c>
      <c r="I188" s="21">
        <v>5.69889505</v>
      </c>
      <c r="J188" s="21">
        <v>0</v>
      </c>
      <c r="K188" s="22">
        <v>6036.8083000000006</v>
      </c>
      <c r="L188" s="22">
        <v>0</v>
      </c>
    </row>
    <row r="189" spans="1:12" x14ac:dyDescent="0.2">
      <c r="A189" s="1" t="s">
        <v>226</v>
      </c>
      <c r="B189" s="1" t="s">
        <v>230</v>
      </c>
      <c r="C189" s="1" t="s">
        <v>228</v>
      </c>
      <c r="D189" s="1" t="s">
        <v>229</v>
      </c>
      <c r="E189" s="2" t="s">
        <v>41</v>
      </c>
      <c r="F189" s="3">
        <v>0</v>
      </c>
      <c r="G189" s="3">
        <v>0</v>
      </c>
      <c r="H189" s="4">
        <v>0.91659844031056503</v>
      </c>
      <c r="I189" s="21">
        <v>5.2277845000000003</v>
      </c>
      <c r="J189" s="21">
        <v>0</v>
      </c>
      <c r="K189" s="22">
        <v>5814.1751000000004</v>
      </c>
      <c r="L189" s="22">
        <v>0</v>
      </c>
    </row>
    <row r="190" spans="1:12" x14ac:dyDescent="0.2">
      <c r="A190" s="1" t="s">
        <v>226</v>
      </c>
      <c r="B190" s="1" t="s">
        <v>230</v>
      </c>
      <c r="C190" s="1" t="s">
        <v>228</v>
      </c>
      <c r="D190" s="1" t="s">
        <v>229</v>
      </c>
      <c r="E190" s="2" t="s">
        <v>42</v>
      </c>
      <c r="F190" s="3">
        <v>0</v>
      </c>
      <c r="G190" s="3">
        <v>0</v>
      </c>
      <c r="H190" s="4">
        <v>0.91217495144767502</v>
      </c>
      <c r="I190" s="21">
        <v>5.1950564300000002</v>
      </c>
      <c r="J190" s="21">
        <v>0</v>
      </c>
      <c r="K190" s="22">
        <v>5980.1144000000004</v>
      </c>
      <c r="L190" s="22">
        <v>0</v>
      </c>
    </row>
    <row r="191" spans="1:12" x14ac:dyDescent="0.2">
      <c r="A191" s="1" t="s">
        <v>226</v>
      </c>
      <c r="B191" s="1" t="s">
        <v>230</v>
      </c>
      <c r="C191" s="1" t="s">
        <v>228</v>
      </c>
      <c r="D191" s="1" t="s">
        <v>229</v>
      </c>
      <c r="E191" s="2" t="s">
        <v>43</v>
      </c>
      <c r="F191" s="3">
        <v>0</v>
      </c>
      <c r="G191" s="3">
        <v>0</v>
      </c>
      <c r="H191" s="4">
        <v>0.90756119711962102</v>
      </c>
      <c r="I191" s="21">
        <v>5.2588627099999998</v>
      </c>
      <c r="J191" s="21">
        <v>0</v>
      </c>
      <c r="K191" s="22">
        <v>5759.0039000000006</v>
      </c>
      <c r="L191" s="22">
        <v>0</v>
      </c>
    </row>
    <row r="192" spans="1:12" x14ac:dyDescent="0.2">
      <c r="A192" s="1" t="s">
        <v>226</v>
      </c>
      <c r="B192" s="1" t="s">
        <v>230</v>
      </c>
      <c r="C192" s="1" t="s">
        <v>228</v>
      </c>
      <c r="D192" s="1" t="s">
        <v>229</v>
      </c>
      <c r="E192" s="2" t="s">
        <v>44</v>
      </c>
      <c r="F192" s="3">
        <v>0</v>
      </c>
      <c r="G192" s="3">
        <v>0</v>
      </c>
      <c r="H192" s="4">
        <v>0.90306340760398207</v>
      </c>
      <c r="I192" s="21">
        <v>5.3334032200000001</v>
      </c>
      <c r="J192" s="21">
        <v>0</v>
      </c>
      <c r="K192" s="22">
        <v>5922.5538000000006</v>
      </c>
      <c r="L192" s="22">
        <v>0</v>
      </c>
    </row>
    <row r="193" spans="1:12" x14ac:dyDescent="0.2">
      <c r="A193" s="1" t="s">
        <v>226</v>
      </c>
      <c r="B193" s="1" t="s">
        <v>230</v>
      </c>
      <c r="C193" s="1" t="s">
        <v>228</v>
      </c>
      <c r="D193" s="1" t="s">
        <v>229</v>
      </c>
      <c r="E193" s="2" t="s">
        <v>45</v>
      </c>
      <c r="F193" s="3">
        <v>0</v>
      </c>
      <c r="G193" s="3">
        <v>0</v>
      </c>
      <c r="H193" s="4">
        <v>0.89861500343450407</v>
      </c>
      <c r="I193" s="21">
        <v>5.3775487399999999</v>
      </c>
      <c r="J193" s="21">
        <v>0</v>
      </c>
      <c r="K193" s="22">
        <v>5893.0376999999999</v>
      </c>
      <c r="L193" s="22">
        <v>0</v>
      </c>
    </row>
    <row r="194" spans="1:12" x14ac:dyDescent="0.2">
      <c r="A194" s="1" t="s">
        <v>226</v>
      </c>
      <c r="B194" s="1" t="s">
        <v>230</v>
      </c>
      <c r="C194" s="1" t="s">
        <v>228</v>
      </c>
      <c r="D194" s="1" t="s">
        <v>229</v>
      </c>
      <c r="E194" s="2" t="s">
        <v>46</v>
      </c>
      <c r="F194" s="3">
        <v>0</v>
      </c>
      <c r="G194" s="3">
        <v>0</v>
      </c>
      <c r="H194" s="4">
        <v>0.894143182631981</v>
      </c>
      <c r="I194" s="21">
        <v>5.4000792200000003</v>
      </c>
      <c r="J194" s="21">
        <v>0</v>
      </c>
      <c r="K194" s="22">
        <v>5674.0727000000006</v>
      </c>
      <c r="L194" s="22">
        <v>0</v>
      </c>
    </row>
    <row r="195" spans="1:12" x14ac:dyDescent="0.2">
      <c r="A195" s="1" t="s">
        <v>226</v>
      </c>
      <c r="B195" s="1" t="s">
        <v>230</v>
      </c>
      <c r="C195" s="1" t="s">
        <v>228</v>
      </c>
      <c r="D195" s="1" t="s">
        <v>229</v>
      </c>
      <c r="E195" s="2" t="s">
        <v>47</v>
      </c>
      <c r="F195" s="3">
        <v>0</v>
      </c>
      <c r="G195" s="3">
        <v>0</v>
      </c>
      <c r="H195" s="4">
        <v>0.88979386360635304</v>
      </c>
      <c r="I195" s="21">
        <v>5.4365009000000004</v>
      </c>
      <c r="J195" s="21">
        <v>0</v>
      </c>
      <c r="K195" s="22">
        <v>5834.2960000000003</v>
      </c>
      <c r="L195" s="22">
        <v>0</v>
      </c>
    </row>
    <row r="196" spans="1:12" x14ac:dyDescent="0.2">
      <c r="A196" s="1" t="s">
        <v>226</v>
      </c>
      <c r="B196" s="1" t="s">
        <v>230</v>
      </c>
      <c r="C196" s="1" t="s">
        <v>228</v>
      </c>
      <c r="D196" s="1" t="s">
        <v>229</v>
      </c>
      <c r="E196" s="2" t="s">
        <v>48</v>
      </c>
      <c r="F196" s="3">
        <v>0</v>
      </c>
      <c r="G196" s="3">
        <v>0</v>
      </c>
      <c r="H196" s="4">
        <v>0.88527765557661098</v>
      </c>
      <c r="I196" s="21">
        <v>5.6508609600000002</v>
      </c>
      <c r="J196" s="21">
        <v>0</v>
      </c>
      <c r="K196" s="22">
        <v>5617.2186000000002</v>
      </c>
      <c r="L196" s="22">
        <v>0</v>
      </c>
    </row>
    <row r="197" spans="1:12" x14ac:dyDescent="0.2">
      <c r="A197" s="1" t="s">
        <v>226</v>
      </c>
      <c r="B197" s="1" t="s">
        <v>230</v>
      </c>
      <c r="C197" s="1" t="s">
        <v>228</v>
      </c>
      <c r="D197" s="1" t="s">
        <v>229</v>
      </c>
      <c r="E197" s="2" t="s">
        <v>49</v>
      </c>
      <c r="F197" s="3">
        <v>0</v>
      </c>
      <c r="G197" s="3">
        <v>0</v>
      </c>
      <c r="H197" s="4">
        <v>0.88088646677476101</v>
      </c>
      <c r="I197" s="21">
        <v>5.8727599699999997</v>
      </c>
      <c r="J197" s="21">
        <v>0</v>
      </c>
      <c r="K197" s="22">
        <v>5775.3388000000004</v>
      </c>
      <c r="L197" s="22">
        <v>0</v>
      </c>
    </row>
    <row r="198" spans="1:12" x14ac:dyDescent="0.2">
      <c r="A198" s="1" t="s">
        <v>226</v>
      </c>
      <c r="B198" s="1" t="s">
        <v>230</v>
      </c>
      <c r="C198" s="1" t="s">
        <v>228</v>
      </c>
      <c r="D198" s="1" t="s">
        <v>229</v>
      </c>
      <c r="E198" s="2" t="s">
        <v>50</v>
      </c>
      <c r="F198" s="3">
        <v>0</v>
      </c>
      <c r="G198" s="3">
        <v>0</v>
      </c>
      <c r="H198" s="4">
        <v>0.87632811555177004</v>
      </c>
      <c r="I198" s="21">
        <v>5.9567599500000004</v>
      </c>
      <c r="J198" s="21">
        <v>0</v>
      </c>
      <c r="K198" s="22">
        <v>5745.1725999999999</v>
      </c>
      <c r="L198" s="22">
        <v>0</v>
      </c>
    </row>
    <row r="199" spans="1:12" x14ac:dyDescent="0.2">
      <c r="A199" s="1" t="s">
        <v>226</v>
      </c>
      <c r="B199" s="1" t="s">
        <v>230</v>
      </c>
      <c r="C199" s="1" t="s">
        <v>228</v>
      </c>
      <c r="D199" s="1" t="s">
        <v>229</v>
      </c>
      <c r="E199" s="2" t="s">
        <v>51</v>
      </c>
      <c r="F199" s="3">
        <v>0</v>
      </c>
      <c r="G199" s="3">
        <v>0</v>
      </c>
      <c r="H199" s="4">
        <v>0.87174920763522801</v>
      </c>
      <c r="I199" s="21">
        <v>5.7757309999999995</v>
      </c>
      <c r="J199" s="21">
        <v>0</v>
      </c>
      <c r="K199" s="22">
        <v>5346.2525000000005</v>
      </c>
      <c r="L199" s="22">
        <v>0</v>
      </c>
    </row>
    <row r="200" spans="1:12" x14ac:dyDescent="0.2">
      <c r="A200" s="1" t="s">
        <v>226</v>
      </c>
      <c r="B200" s="1" t="s">
        <v>230</v>
      </c>
      <c r="C200" s="1" t="s">
        <v>228</v>
      </c>
      <c r="D200" s="1" t="s">
        <v>229</v>
      </c>
      <c r="E200" s="2" t="s">
        <v>52</v>
      </c>
      <c r="F200" s="3">
        <v>0</v>
      </c>
      <c r="G200" s="3">
        <v>0</v>
      </c>
      <c r="H200" s="4">
        <v>0.86744761658443104</v>
      </c>
      <c r="I200" s="21">
        <v>5.5716586799999996</v>
      </c>
      <c r="J200" s="21">
        <v>0</v>
      </c>
      <c r="K200" s="22">
        <v>5686.4951000000001</v>
      </c>
      <c r="L200" s="22">
        <v>0</v>
      </c>
    </row>
    <row r="201" spans="1:12" x14ac:dyDescent="0.2">
      <c r="A201" s="1" t="s">
        <v>226</v>
      </c>
      <c r="B201" s="1" t="s">
        <v>230</v>
      </c>
      <c r="C201" s="1" t="s">
        <v>228</v>
      </c>
      <c r="D201" s="1" t="s">
        <v>229</v>
      </c>
      <c r="E201" s="2" t="s">
        <v>53</v>
      </c>
      <c r="F201" s="3">
        <v>0</v>
      </c>
      <c r="G201" s="3">
        <v>0</v>
      </c>
      <c r="H201" s="4">
        <v>0.86283056832182004</v>
      </c>
      <c r="I201" s="21">
        <v>5.2346416099999997</v>
      </c>
      <c r="J201" s="21">
        <v>0</v>
      </c>
      <c r="K201" s="22">
        <v>5473.8760000000002</v>
      </c>
      <c r="L201" s="22">
        <v>0</v>
      </c>
    </row>
    <row r="202" spans="1:12" x14ac:dyDescent="0.2">
      <c r="A202" s="1" t="s">
        <v>226</v>
      </c>
      <c r="B202" s="1" t="s">
        <v>230</v>
      </c>
      <c r="C202" s="1" t="s">
        <v>228</v>
      </c>
      <c r="D202" s="1" t="s">
        <v>229</v>
      </c>
      <c r="E202" s="2" t="s">
        <v>54</v>
      </c>
      <c r="F202" s="3">
        <v>0</v>
      </c>
      <c r="G202" s="3">
        <v>0</v>
      </c>
      <c r="H202" s="4">
        <v>0.85834449827729997</v>
      </c>
      <c r="I202" s="21">
        <v>5.2198322399999997</v>
      </c>
      <c r="J202" s="21">
        <v>0</v>
      </c>
      <c r="K202" s="22">
        <v>5627.4845000000005</v>
      </c>
      <c r="L202" s="22">
        <v>0</v>
      </c>
    </row>
    <row r="203" spans="1:12" x14ac:dyDescent="0.2">
      <c r="A203" s="1" t="s">
        <v>226</v>
      </c>
      <c r="B203" s="1" t="s">
        <v>230</v>
      </c>
      <c r="C203" s="1" t="s">
        <v>228</v>
      </c>
      <c r="D203" s="1" t="s">
        <v>229</v>
      </c>
      <c r="E203" s="2" t="s">
        <v>55</v>
      </c>
      <c r="F203" s="3">
        <v>0</v>
      </c>
      <c r="G203" s="3">
        <v>0</v>
      </c>
      <c r="H203" s="4">
        <v>0.85369089856089997</v>
      </c>
      <c r="I203" s="21">
        <v>5.2755122999999999</v>
      </c>
      <c r="J203" s="21">
        <v>0</v>
      </c>
      <c r="K203" s="22">
        <v>5416.9492</v>
      </c>
      <c r="L203" s="22">
        <v>0</v>
      </c>
    </row>
    <row r="204" spans="1:12" x14ac:dyDescent="0.2">
      <c r="A204" s="1" t="s">
        <v>226</v>
      </c>
      <c r="B204" s="1" t="s">
        <v>230</v>
      </c>
      <c r="C204" s="1" t="s">
        <v>228</v>
      </c>
      <c r="D204" s="1" t="s">
        <v>229</v>
      </c>
      <c r="E204" s="2" t="s">
        <v>56</v>
      </c>
      <c r="F204" s="3">
        <v>0</v>
      </c>
      <c r="G204" s="3">
        <v>0</v>
      </c>
      <c r="H204" s="4">
        <v>0.84920634237610204</v>
      </c>
      <c r="I204" s="21">
        <v>5.3526229000000001</v>
      </c>
      <c r="J204" s="21">
        <v>0</v>
      </c>
      <c r="K204" s="22">
        <v>5568.6051000000007</v>
      </c>
      <c r="L204" s="22">
        <v>0</v>
      </c>
    </row>
    <row r="205" spans="1:12" x14ac:dyDescent="0.2">
      <c r="A205" s="1" t="s">
        <v>226</v>
      </c>
      <c r="B205" s="1" t="s">
        <v>230</v>
      </c>
      <c r="C205" s="1" t="s">
        <v>228</v>
      </c>
      <c r="D205" s="1" t="s">
        <v>229</v>
      </c>
      <c r="E205" s="2" t="s">
        <v>57</v>
      </c>
      <c r="F205" s="3">
        <v>0</v>
      </c>
      <c r="G205" s="3">
        <v>0</v>
      </c>
      <c r="H205" s="4">
        <v>0.84489757406270005</v>
      </c>
      <c r="I205" s="21">
        <v>5.3833697000000003</v>
      </c>
      <c r="J205" s="21">
        <v>0</v>
      </c>
      <c r="K205" s="22">
        <v>5538.8665000000001</v>
      </c>
      <c r="L205" s="22">
        <v>0</v>
      </c>
    </row>
    <row r="206" spans="1:12" x14ac:dyDescent="0.2">
      <c r="A206" s="1" t="s">
        <v>226</v>
      </c>
      <c r="B206" s="1" t="s">
        <v>230</v>
      </c>
      <c r="C206" s="1" t="s">
        <v>228</v>
      </c>
      <c r="D206" s="1" t="s">
        <v>229</v>
      </c>
      <c r="E206" s="2" t="s">
        <v>58</v>
      </c>
      <c r="F206" s="3">
        <v>0</v>
      </c>
      <c r="G206" s="3">
        <v>0</v>
      </c>
      <c r="H206" s="4">
        <v>0.84058873670476397</v>
      </c>
      <c r="I206" s="21">
        <v>5.4047733100000004</v>
      </c>
      <c r="J206" s="21">
        <v>0</v>
      </c>
      <c r="K206" s="22">
        <v>5331.2962000000007</v>
      </c>
      <c r="L206" s="22">
        <v>0</v>
      </c>
    </row>
    <row r="207" spans="1:12" x14ac:dyDescent="0.2">
      <c r="A207" s="1" t="s">
        <v>226</v>
      </c>
      <c r="B207" s="1" t="s">
        <v>230</v>
      </c>
      <c r="C207" s="1" t="s">
        <v>228</v>
      </c>
      <c r="D207" s="1" t="s">
        <v>229</v>
      </c>
      <c r="E207" s="2" t="s">
        <v>59</v>
      </c>
      <c r="F207" s="3">
        <v>0</v>
      </c>
      <c r="G207" s="3">
        <v>0</v>
      </c>
      <c r="H207" s="4">
        <v>0.836419042298852</v>
      </c>
      <c r="I207" s="21">
        <v>5.4477794099999999</v>
      </c>
      <c r="J207" s="21">
        <v>0</v>
      </c>
      <c r="K207" s="22">
        <v>5480.2496000000001</v>
      </c>
      <c r="L207" s="22">
        <v>0</v>
      </c>
    </row>
    <row r="208" spans="1:12" x14ac:dyDescent="0.2">
      <c r="A208" s="1" t="s">
        <v>226</v>
      </c>
      <c r="B208" s="1" t="s">
        <v>230</v>
      </c>
      <c r="C208" s="1" t="s">
        <v>228</v>
      </c>
      <c r="D208" s="1" t="s">
        <v>229</v>
      </c>
      <c r="E208" s="2" t="s">
        <v>61</v>
      </c>
      <c r="F208" s="3">
        <v>0</v>
      </c>
      <c r="G208" s="3">
        <v>0</v>
      </c>
      <c r="H208" s="4">
        <v>0.83211073111656397</v>
      </c>
      <c r="I208" s="21">
        <v>5.6608064100000002</v>
      </c>
      <c r="J208" s="21">
        <v>0</v>
      </c>
      <c r="K208" s="22">
        <v>5274.8525</v>
      </c>
      <c r="L208" s="22">
        <v>0</v>
      </c>
    </row>
    <row r="209" spans="1:12" x14ac:dyDescent="0.2">
      <c r="A209" s="1" t="s">
        <v>226</v>
      </c>
      <c r="B209" s="1" t="s">
        <v>230</v>
      </c>
      <c r="C209" s="1" t="s">
        <v>228</v>
      </c>
      <c r="D209" s="1" t="s">
        <v>229</v>
      </c>
      <c r="E209" s="2" t="s">
        <v>62</v>
      </c>
      <c r="F209" s="3">
        <v>0</v>
      </c>
      <c r="G209" s="3">
        <v>0</v>
      </c>
      <c r="H209" s="4">
        <v>0.82794196808291398</v>
      </c>
      <c r="I209" s="21">
        <v>5.88131673</v>
      </c>
      <c r="J209" s="21">
        <v>0</v>
      </c>
      <c r="K209" s="22">
        <v>5421.9796999999999</v>
      </c>
      <c r="L209" s="22">
        <v>0</v>
      </c>
    </row>
    <row r="210" spans="1:12" x14ac:dyDescent="0.2">
      <c r="A210" s="1" t="s">
        <v>226</v>
      </c>
      <c r="B210" s="1" t="s">
        <v>230</v>
      </c>
      <c r="C210" s="1" t="s">
        <v>228</v>
      </c>
      <c r="D210" s="1" t="s">
        <v>229</v>
      </c>
      <c r="E210" s="2" t="s">
        <v>63</v>
      </c>
      <c r="F210" s="3">
        <v>0</v>
      </c>
      <c r="G210" s="3">
        <v>0</v>
      </c>
      <c r="H210" s="4">
        <v>0.82363505318974306</v>
      </c>
      <c r="I210" s="21">
        <v>5.9945599899999999</v>
      </c>
      <c r="J210" s="21">
        <v>0</v>
      </c>
      <c r="K210" s="22">
        <v>5392.3657000000003</v>
      </c>
      <c r="L210" s="22">
        <v>0</v>
      </c>
    </row>
    <row r="211" spans="1:12" x14ac:dyDescent="0.2">
      <c r="A211" s="1" t="s">
        <v>226</v>
      </c>
      <c r="B211" s="1" t="s">
        <v>230</v>
      </c>
      <c r="C211" s="1" t="s">
        <v>228</v>
      </c>
      <c r="D211" s="1" t="s">
        <v>229</v>
      </c>
      <c r="E211" s="2" t="s">
        <v>64</v>
      </c>
      <c r="F211" s="3">
        <v>0</v>
      </c>
      <c r="G211" s="3">
        <v>0</v>
      </c>
      <c r="H211" s="4">
        <v>0.81932917828687102</v>
      </c>
      <c r="I211" s="21">
        <v>5.8124628000000005</v>
      </c>
      <c r="J211" s="21">
        <v>0</v>
      </c>
      <c r="K211" s="22">
        <v>4843.8026</v>
      </c>
      <c r="L211" s="22">
        <v>0</v>
      </c>
    </row>
    <row r="212" spans="1:12" x14ac:dyDescent="0.2">
      <c r="A212" s="1" t="s">
        <v>226</v>
      </c>
      <c r="B212" s="1" t="s">
        <v>230</v>
      </c>
      <c r="C212" s="1" t="s">
        <v>228</v>
      </c>
      <c r="D212" s="1" t="s">
        <v>229</v>
      </c>
      <c r="E212" s="2" t="s">
        <v>65</v>
      </c>
      <c r="F212" s="3">
        <v>0</v>
      </c>
      <c r="G212" s="3">
        <v>0</v>
      </c>
      <c r="H212" s="4">
        <v>0.81544107868058002</v>
      </c>
      <c r="I212" s="21">
        <v>5.6075704100000001</v>
      </c>
      <c r="J212" s="21">
        <v>0</v>
      </c>
      <c r="K212" s="22">
        <v>5335.9978000000001</v>
      </c>
      <c r="L212" s="22">
        <v>0</v>
      </c>
    </row>
    <row r="213" spans="1:12" x14ac:dyDescent="0.2">
      <c r="A213" s="1" t="s">
        <v>226</v>
      </c>
      <c r="B213" s="1" t="s">
        <v>230</v>
      </c>
      <c r="C213" s="1" t="s">
        <v>228</v>
      </c>
      <c r="D213" s="1" t="s">
        <v>229</v>
      </c>
      <c r="E213" s="2" t="s">
        <v>66</v>
      </c>
      <c r="F213" s="3">
        <v>0</v>
      </c>
      <c r="G213" s="3">
        <v>0</v>
      </c>
      <c r="H213" s="4">
        <v>0.81113779253348095</v>
      </c>
      <c r="I213" s="21">
        <v>5.2699112599999998</v>
      </c>
      <c r="J213" s="21">
        <v>0</v>
      </c>
      <c r="K213" s="22">
        <v>5135.5032000000001</v>
      </c>
      <c r="L213" s="22">
        <v>0</v>
      </c>
    </row>
    <row r="214" spans="1:12" x14ac:dyDescent="0.2">
      <c r="A214" s="1" t="s">
        <v>226</v>
      </c>
      <c r="B214" s="1" t="s">
        <v>230</v>
      </c>
      <c r="C214" s="1" t="s">
        <v>228</v>
      </c>
      <c r="D214" s="1" t="s">
        <v>229</v>
      </c>
      <c r="E214" s="2" t="s">
        <v>67</v>
      </c>
      <c r="F214" s="3">
        <v>0</v>
      </c>
      <c r="G214" s="3">
        <v>0</v>
      </c>
      <c r="H214" s="4">
        <v>0.80697491746059602</v>
      </c>
      <c r="I214" s="21">
        <v>5.2538030100000004</v>
      </c>
      <c r="J214" s="21">
        <v>0</v>
      </c>
      <c r="K214" s="22">
        <v>5278.6327000000001</v>
      </c>
      <c r="L214" s="22">
        <v>0</v>
      </c>
    </row>
    <row r="215" spans="1:12" x14ac:dyDescent="0.2">
      <c r="A215" s="1" t="s">
        <v>226</v>
      </c>
      <c r="B215" s="1" t="s">
        <v>230</v>
      </c>
      <c r="C215" s="1" t="s">
        <v>228</v>
      </c>
      <c r="D215" s="1" t="s">
        <v>229</v>
      </c>
      <c r="E215" s="2" t="s">
        <v>68</v>
      </c>
      <c r="F215" s="3">
        <v>0</v>
      </c>
      <c r="G215" s="3">
        <v>0</v>
      </c>
      <c r="H215" s="4">
        <v>0.80267513984678196</v>
      </c>
      <c r="I215" s="21">
        <v>5.30793816</v>
      </c>
      <c r="J215" s="21">
        <v>0</v>
      </c>
      <c r="K215" s="22">
        <v>5080.2641000000003</v>
      </c>
      <c r="L215" s="22">
        <v>0</v>
      </c>
    </row>
    <row r="216" spans="1:12" x14ac:dyDescent="0.2">
      <c r="A216" s="1" t="s">
        <v>226</v>
      </c>
      <c r="B216" s="1" t="s">
        <v>230</v>
      </c>
      <c r="C216" s="1" t="s">
        <v>228</v>
      </c>
      <c r="D216" s="1" t="s">
        <v>229</v>
      </c>
      <c r="E216" s="2" t="s">
        <v>69</v>
      </c>
      <c r="F216" s="3">
        <v>0</v>
      </c>
      <c r="G216" s="3">
        <v>0</v>
      </c>
      <c r="H216" s="4">
        <v>0.79851606581726797</v>
      </c>
      <c r="I216" s="21">
        <v>5.3835943999999998</v>
      </c>
      <c r="J216" s="21">
        <v>0</v>
      </c>
      <c r="K216" s="22">
        <v>5221.6459000000004</v>
      </c>
      <c r="L216" s="22">
        <v>0</v>
      </c>
    </row>
    <row r="217" spans="1:12" x14ac:dyDescent="0.2">
      <c r="A217" s="1" t="s">
        <v>226</v>
      </c>
      <c r="B217" s="1" t="s">
        <v>230</v>
      </c>
      <c r="C217" s="1" t="s">
        <v>228</v>
      </c>
      <c r="D217" s="1" t="s">
        <v>229</v>
      </c>
      <c r="E217" s="2" t="s">
        <v>70</v>
      </c>
      <c r="F217" s="3">
        <v>0</v>
      </c>
      <c r="G217" s="3">
        <v>0</v>
      </c>
      <c r="H217" s="4">
        <v>0.79422063257709896</v>
      </c>
      <c r="I217" s="21">
        <v>5.4150064999999996</v>
      </c>
      <c r="J217" s="21">
        <v>0</v>
      </c>
      <c r="K217" s="22">
        <v>5192.8978000000006</v>
      </c>
      <c r="L217" s="22">
        <v>0</v>
      </c>
    </row>
    <row r="218" spans="1:12" x14ac:dyDescent="0.2">
      <c r="A218" s="1" t="s">
        <v>226</v>
      </c>
      <c r="B218" s="1" t="s">
        <v>230</v>
      </c>
      <c r="C218" s="1" t="s">
        <v>228</v>
      </c>
      <c r="D218" s="1" t="s">
        <v>229</v>
      </c>
      <c r="E218" s="2" t="s">
        <v>71</v>
      </c>
      <c r="F218" s="3">
        <v>0</v>
      </c>
      <c r="G218" s="3">
        <v>0</v>
      </c>
      <c r="H218" s="4">
        <v>0.78992772413329504</v>
      </c>
      <c r="I218" s="21">
        <v>5.4371947299999999</v>
      </c>
      <c r="J218" s="21">
        <v>0</v>
      </c>
      <c r="K218" s="22">
        <v>4997.5442000000003</v>
      </c>
      <c r="L218" s="22">
        <v>0</v>
      </c>
    </row>
    <row r="219" spans="1:12" x14ac:dyDescent="0.2">
      <c r="A219" s="1" t="s">
        <v>226</v>
      </c>
      <c r="B219" s="1" t="s">
        <v>230</v>
      </c>
      <c r="C219" s="1" t="s">
        <v>228</v>
      </c>
      <c r="D219" s="1" t="s">
        <v>229</v>
      </c>
      <c r="E219" s="2" t="s">
        <v>72</v>
      </c>
      <c r="F219" s="3">
        <v>0</v>
      </c>
      <c r="G219" s="3">
        <v>0</v>
      </c>
      <c r="H219" s="4">
        <v>0.78577590005610398</v>
      </c>
      <c r="I219" s="21">
        <v>5.4807472800000001</v>
      </c>
      <c r="J219" s="21">
        <v>0</v>
      </c>
      <c r="K219" s="22">
        <v>5136.2705000000005</v>
      </c>
      <c r="L219" s="22">
        <v>0</v>
      </c>
    </row>
    <row r="220" spans="1:12" x14ac:dyDescent="0.2">
      <c r="A220" s="1" t="s">
        <v>226</v>
      </c>
      <c r="B220" s="1" t="s">
        <v>230</v>
      </c>
      <c r="C220" s="1" t="s">
        <v>228</v>
      </c>
      <c r="D220" s="1" t="s">
        <v>229</v>
      </c>
      <c r="E220" s="2" t="s">
        <v>73</v>
      </c>
      <c r="F220" s="3">
        <v>0</v>
      </c>
      <c r="G220" s="3">
        <v>0</v>
      </c>
      <c r="H220" s="4">
        <v>0.7814885768792571</v>
      </c>
      <c r="I220" s="21">
        <v>5.6937914799999998</v>
      </c>
      <c r="J220" s="21">
        <v>0</v>
      </c>
      <c r="K220" s="22">
        <v>4942.7101000000002</v>
      </c>
      <c r="L220" s="22">
        <v>0</v>
      </c>
    </row>
    <row r="221" spans="1:12" x14ac:dyDescent="0.2">
      <c r="A221" s="1" t="s">
        <v>226</v>
      </c>
      <c r="B221" s="1" t="s">
        <v>230</v>
      </c>
      <c r="C221" s="1" t="s">
        <v>228</v>
      </c>
      <c r="D221" s="1" t="s">
        <v>229</v>
      </c>
      <c r="E221" s="2" t="s">
        <v>74</v>
      </c>
      <c r="F221" s="3">
        <v>0</v>
      </c>
      <c r="G221" s="3">
        <v>0</v>
      </c>
      <c r="H221" s="4">
        <v>0.77734255084676096</v>
      </c>
      <c r="I221" s="21">
        <v>5.9143886700000001</v>
      </c>
      <c r="J221" s="21">
        <v>0</v>
      </c>
      <c r="K221" s="22">
        <v>5079.5792000000001</v>
      </c>
      <c r="L221" s="22">
        <v>0</v>
      </c>
    </row>
    <row r="222" spans="1:12" x14ac:dyDescent="0.2">
      <c r="A222" s="1" t="s">
        <v>226</v>
      </c>
      <c r="B222" s="1" t="s">
        <v>230</v>
      </c>
      <c r="C222" s="1" t="s">
        <v>228</v>
      </c>
      <c r="D222" s="1" t="s">
        <v>229</v>
      </c>
      <c r="E222" s="2" t="s">
        <v>75</v>
      </c>
      <c r="F222" s="3">
        <v>0</v>
      </c>
      <c r="G222" s="3">
        <v>0</v>
      </c>
      <c r="H222" s="4">
        <v>0.77306162230796505</v>
      </c>
      <c r="I222" s="21">
        <v>6.0432002100000002</v>
      </c>
      <c r="J222" s="21">
        <v>0</v>
      </c>
      <c r="K222" s="22">
        <v>5050.7494999999999</v>
      </c>
      <c r="L222" s="22">
        <v>0</v>
      </c>
    </row>
    <row r="223" spans="1:12" x14ac:dyDescent="0.2">
      <c r="A223" s="1" t="s">
        <v>226</v>
      </c>
      <c r="B223" s="1" t="s">
        <v>230</v>
      </c>
      <c r="C223" s="1" t="s">
        <v>228</v>
      </c>
      <c r="D223" s="1" t="s">
        <v>229</v>
      </c>
      <c r="E223" s="2" t="s">
        <v>76</v>
      </c>
      <c r="F223" s="3">
        <v>0</v>
      </c>
      <c r="G223" s="3">
        <v>0</v>
      </c>
      <c r="H223" s="4">
        <v>0.76878425018585406</v>
      </c>
      <c r="I223" s="21">
        <v>5.8619449299999999</v>
      </c>
      <c r="J223" s="21">
        <v>0</v>
      </c>
      <c r="K223" s="22">
        <v>4535.9182000000001</v>
      </c>
      <c r="L223" s="22">
        <v>0</v>
      </c>
    </row>
    <row r="224" spans="1:12" x14ac:dyDescent="0.2">
      <c r="A224" s="1" t="s">
        <v>226</v>
      </c>
      <c r="B224" s="1" t="s">
        <v>230</v>
      </c>
      <c r="C224" s="1" t="s">
        <v>228</v>
      </c>
      <c r="D224" s="1" t="s">
        <v>229</v>
      </c>
      <c r="E224" s="2" t="s">
        <v>77</v>
      </c>
      <c r="F224" s="3">
        <v>0</v>
      </c>
      <c r="G224" s="3">
        <v>0</v>
      </c>
      <c r="H224" s="4">
        <v>0.76492404446380802</v>
      </c>
      <c r="I224" s="21">
        <v>5.6579095700000002</v>
      </c>
      <c r="J224" s="21">
        <v>0</v>
      </c>
      <c r="K224" s="22">
        <v>4995.8533000000007</v>
      </c>
      <c r="L224" s="22">
        <v>0</v>
      </c>
    </row>
    <row r="225" spans="1:12" x14ac:dyDescent="0.2">
      <c r="A225" s="1" t="s">
        <v>226</v>
      </c>
      <c r="B225" s="1" t="s">
        <v>230</v>
      </c>
      <c r="C225" s="1" t="s">
        <v>228</v>
      </c>
      <c r="D225" s="1" t="s">
        <v>229</v>
      </c>
      <c r="E225" s="2" t="s">
        <v>78</v>
      </c>
      <c r="F225" s="3">
        <v>0</v>
      </c>
      <c r="G225" s="3">
        <v>0</v>
      </c>
      <c r="H225" s="4">
        <v>0.76065400548106998</v>
      </c>
      <c r="I225" s="21">
        <v>5.3210036900000004</v>
      </c>
      <c r="J225" s="21">
        <v>0</v>
      </c>
      <c r="K225" s="22">
        <v>4806.7737000000006</v>
      </c>
      <c r="L225" s="22">
        <v>0</v>
      </c>
    </row>
    <row r="226" spans="1:12" x14ac:dyDescent="0.2">
      <c r="A226" s="1" t="s">
        <v>226</v>
      </c>
      <c r="B226" s="1" t="s">
        <v>230</v>
      </c>
      <c r="C226" s="1" t="s">
        <v>228</v>
      </c>
      <c r="D226" s="1" t="s">
        <v>229</v>
      </c>
      <c r="E226" s="2" t="s">
        <v>79</v>
      </c>
      <c r="F226" s="3">
        <v>0</v>
      </c>
      <c r="G226" s="3">
        <v>0</v>
      </c>
      <c r="H226" s="4">
        <v>0.75652565595225407</v>
      </c>
      <c r="I226" s="21">
        <v>5.3046985500000003</v>
      </c>
      <c r="J226" s="21">
        <v>0</v>
      </c>
      <c r="K226" s="22">
        <v>4939.0722999999998</v>
      </c>
      <c r="L226" s="22">
        <v>0</v>
      </c>
    </row>
    <row r="227" spans="1:12" x14ac:dyDescent="0.2">
      <c r="A227" s="1" t="s">
        <v>226</v>
      </c>
      <c r="B227" s="1" t="s">
        <v>230</v>
      </c>
      <c r="C227" s="1" t="s">
        <v>228</v>
      </c>
      <c r="D227" s="1" t="s">
        <v>229</v>
      </c>
      <c r="E227" s="2" t="s">
        <v>80</v>
      </c>
      <c r="F227" s="3">
        <v>0</v>
      </c>
      <c r="G227" s="3">
        <v>0</v>
      </c>
      <c r="H227" s="4">
        <v>0.75226396770795212</v>
      </c>
      <c r="I227" s="21">
        <v>5.3585057999999997</v>
      </c>
      <c r="J227" s="21">
        <v>0</v>
      </c>
      <c r="K227" s="22">
        <v>4751.8180000000002</v>
      </c>
      <c r="L227" s="22">
        <v>0</v>
      </c>
    </row>
    <row r="228" spans="1:12" x14ac:dyDescent="0.2">
      <c r="A228" s="1" t="s">
        <v>226</v>
      </c>
      <c r="B228" s="1" t="s">
        <v>230</v>
      </c>
      <c r="C228" s="1" t="s">
        <v>228</v>
      </c>
      <c r="D228" s="1" t="s">
        <v>229</v>
      </c>
      <c r="E228" s="2" t="s">
        <v>81</v>
      </c>
      <c r="F228" s="3">
        <v>0</v>
      </c>
      <c r="G228" s="3">
        <v>0</v>
      </c>
      <c r="H228" s="4">
        <v>0.74817443896822611</v>
      </c>
      <c r="I228" s="21">
        <v>5.4334184600000004</v>
      </c>
      <c r="J228" s="21">
        <v>0</v>
      </c>
      <c r="K228" s="22">
        <v>4882.2822999999999</v>
      </c>
      <c r="L228" s="22">
        <v>0</v>
      </c>
    </row>
    <row r="229" spans="1:12" x14ac:dyDescent="0.2">
      <c r="A229" s="1" t="s">
        <v>226</v>
      </c>
      <c r="B229" s="1" t="s">
        <v>230</v>
      </c>
      <c r="C229" s="1" t="s">
        <v>228</v>
      </c>
      <c r="D229" s="1" t="s">
        <v>229</v>
      </c>
      <c r="E229" s="2" t="s">
        <v>82</v>
      </c>
      <c r="F229" s="3">
        <v>0</v>
      </c>
      <c r="G229" s="3">
        <v>0</v>
      </c>
      <c r="H229" s="4">
        <v>0.74423954404667403</v>
      </c>
      <c r="I229" s="21">
        <v>5.4644236800000003</v>
      </c>
      <c r="J229" s="21">
        <v>0</v>
      </c>
      <c r="K229" s="22">
        <v>4855.6914000000006</v>
      </c>
      <c r="L229" s="22">
        <v>0</v>
      </c>
    </row>
    <row r="230" spans="1:12" x14ac:dyDescent="0.2">
      <c r="A230" s="1" t="s">
        <v>226</v>
      </c>
      <c r="B230" s="1" t="s">
        <v>230</v>
      </c>
      <c r="C230" s="1" t="s">
        <v>228</v>
      </c>
      <c r="D230" s="1" t="s">
        <v>229</v>
      </c>
      <c r="E230" s="2" t="s">
        <v>83</v>
      </c>
      <c r="F230" s="3">
        <v>0</v>
      </c>
      <c r="G230" s="3">
        <v>0</v>
      </c>
      <c r="H230" s="4">
        <v>0.74031656987349703</v>
      </c>
      <c r="I230" s="21">
        <v>5.4864081499999999</v>
      </c>
      <c r="J230" s="21">
        <v>0</v>
      </c>
      <c r="K230" s="22">
        <v>4673.5271000000002</v>
      </c>
      <c r="L230" s="22">
        <v>0</v>
      </c>
    </row>
    <row r="231" spans="1:12" x14ac:dyDescent="0.2">
      <c r="A231" s="1" t="s">
        <v>226</v>
      </c>
      <c r="B231" s="1" t="s">
        <v>230</v>
      </c>
      <c r="C231" s="1" t="s">
        <v>228</v>
      </c>
      <c r="D231" s="1" t="s">
        <v>229</v>
      </c>
      <c r="E231" s="2" t="s">
        <v>84</v>
      </c>
      <c r="F231" s="3">
        <v>0</v>
      </c>
      <c r="G231" s="3">
        <v>0</v>
      </c>
      <c r="H231" s="4">
        <v>0.736531521999233</v>
      </c>
      <c r="I231" s="21">
        <v>5.5297262500000004</v>
      </c>
      <c r="J231" s="21">
        <v>0</v>
      </c>
      <c r="K231" s="22">
        <v>4803.8362000000006</v>
      </c>
      <c r="L231" s="22">
        <v>0</v>
      </c>
    </row>
    <row r="232" spans="1:12" x14ac:dyDescent="0.2">
      <c r="A232" s="1" t="s">
        <v>226</v>
      </c>
      <c r="B232" s="1" t="s">
        <v>230</v>
      </c>
      <c r="C232" s="1" t="s">
        <v>228</v>
      </c>
      <c r="D232" s="1" t="s">
        <v>229</v>
      </c>
      <c r="E232" s="2" t="s">
        <v>85</v>
      </c>
      <c r="F232" s="3">
        <v>0</v>
      </c>
      <c r="G232" s="3">
        <v>0</v>
      </c>
      <c r="H232" s="4">
        <v>0.73263209288621811</v>
      </c>
      <c r="I232" s="21">
        <v>5.7421669999999994</v>
      </c>
      <c r="J232" s="21">
        <v>0</v>
      </c>
      <c r="K232" s="22">
        <v>4623.4533000000001</v>
      </c>
      <c r="L232" s="22">
        <v>0</v>
      </c>
    </row>
    <row r="233" spans="1:12" x14ac:dyDescent="0.2">
      <c r="A233" s="1" t="s">
        <v>226</v>
      </c>
      <c r="B233" s="1" t="s">
        <v>230</v>
      </c>
      <c r="C233" s="1" t="s">
        <v>228</v>
      </c>
      <c r="D233" s="1" t="s">
        <v>229</v>
      </c>
      <c r="E233" s="2" t="s">
        <v>86</v>
      </c>
      <c r="F233" s="3">
        <v>0</v>
      </c>
      <c r="G233" s="3">
        <v>0</v>
      </c>
      <c r="H233" s="4">
        <v>0.72886988581309498</v>
      </c>
      <c r="I233" s="21">
        <v>5.9621522599999999</v>
      </c>
      <c r="J233" s="21">
        <v>0</v>
      </c>
      <c r="K233" s="22">
        <v>4752.2031999999999</v>
      </c>
      <c r="L233" s="22">
        <v>0</v>
      </c>
    </row>
    <row r="234" spans="1:12" x14ac:dyDescent="0.2">
      <c r="A234" s="1" t="s">
        <v>226</v>
      </c>
      <c r="B234" s="1" t="s">
        <v>230</v>
      </c>
      <c r="C234" s="1" t="s">
        <v>228</v>
      </c>
      <c r="D234" s="1" t="s">
        <v>229</v>
      </c>
      <c r="E234" s="2" t="s">
        <v>87</v>
      </c>
      <c r="F234" s="3">
        <v>0</v>
      </c>
      <c r="G234" s="3">
        <v>0</v>
      </c>
      <c r="H234" s="4">
        <v>0.72499411483474108</v>
      </c>
      <c r="I234" s="21">
        <v>6.1057976600000003</v>
      </c>
      <c r="J234" s="21">
        <v>0</v>
      </c>
      <c r="K234" s="22">
        <v>4726.0502000000006</v>
      </c>
      <c r="L234" s="22">
        <v>0</v>
      </c>
    </row>
    <row r="235" spans="1:12" x14ac:dyDescent="0.2">
      <c r="A235" s="1" t="s">
        <v>226</v>
      </c>
      <c r="B235" s="1" t="s">
        <v>230</v>
      </c>
      <c r="C235" s="1" t="s">
        <v>228</v>
      </c>
      <c r="D235" s="1" t="s">
        <v>229</v>
      </c>
      <c r="E235" s="2" t="s">
        <v>88</v>
      </c>
      <c r="F235" s="3">
        <v>0</v>
      </c>
      <c r="G235" s="3">
        <v>0</v>
      </c>
      <c r="H235" s="4">
        <v>0.72113040874247603</v>
      </c>
      <c r="I235" s="21">
        <v>5.9248475300000001</v>
      </c>
      <c r="J235" s="21">
        <v>0</v>
      </c>
      <c r="K235" s="22">
        <v>4245.1219000000001</v>
      </c>
      <c r="L235" s="22">
        <v>0</v>
      </c>
    </row>
    <row r="236" spans="1:12" x14ac:dyDescent="0.2">
      <c r="A236" s="1" t="s">
        <v>226</v>
      </c>
      <c r="B236" s="1" t="s">
        <v>230</v>
      </c>
      <c r="C236" s="1" t="s">
        <v>228</v>
      </c>
      <c r="D236" s="1" t="s">
        <v>229</v>
      </c>
      <c r="E236" s="2" t="s">
        <v>89</v>
      </c>
      <c r="F236" s="3">
        <v>0</v>
      </c>
      <c r="G236" s="3">
        <v>0</v>
      </c>
      <c r="H236" s="4">
        <v>0.71765100257399406</v>
      </c>
      <c r="I236" s="21">
        <v>5.7211956300000004</v>
      </c>
      <c r="J236" s="21">
        <v>0</v>
      </c>
      <c r="K236" s="22">
        <v>4676.4391999999998</v>
      </c>
      <c r="L236" s="22">
        <v>0</v>
      </c>
    </row>
    <row r="237" spans="1:12" x14ac:dyDescent="0.2">
      <c r="A237" s="1" t="s">
        <v>226</v>
      </c>
      <c r="B237" s="1" t="s">
        <v>230</v>
      </c>
      <c r="C237" s="1" t="s">
        <v>228</v>
      </c>
      <c r="D237" s="1" t="s">
        <v>229</v>
      </c>
      <c r="E237" s="2" t="s">
        <v>90</v>
      </c>
      <c r="F237" s="3">
        <v>0</v>
      </c>
      <c r="G237" s="3">
        <v>0</v>
      </c>
      <c r="H237" s="4">
        <v>0.713810334074233</v>
      </c>
      <c r="I237" s="21">
        <v>5.3849855499999997</v>
      </c>
      <c r="J237" s="21">
        <v>0</v>
      </c>
      <c r="K237" s="22">
        <v>4500.4450000000006</v>
      </c>
      <c r="L237" s="22">
        <v>0</v>
      </c>
    </row>
    <row r="238" spans="1:12" x14ac:dyDescent="0.2">
      <c r="A238" s="1" t="s">
        <v>226</v>
      </c>
      <c r="B238" s="1" t="s">
        <v>230</v>
      </c>
      <c r="C238" s="1" t="s">
        <v>228</v>
      </c>
      <c r="D238" s="1" t="s">
        <v>229</v>
      </c>
      <c r="E238" s="2" t="s">
        <v>91</v>
      </c>
      <c r="F238" s="3">
        <v>0</v>
      </c>
      <c r="G238" s="3">
        <v>0</v>
      </c>
      <c r="H238" s="4">
        <v>0.71010511960523603</v>
      </c>
      <c r="I238" s="21">
        <v>5.3686610200000002</v>
      </c>
      <c r="J238" s="21">
        <v>0</v>
      </c>
      <c r="K238" s="22">
        <v>4625.3766000000005</v>
      </c>
      <c r="L238" s="22">
        <v>0</v>
      </c>
    </row>
    <row r="239" spans="1:12" x14ac:dyDescent="0.2">
      <c r="A239" s="1" t="s">
        <v>226</v>
      </c>
      <c r="B239" s="1" t="s">
        <v>230</v>
      </c>
      <c r="C239" s="1" t="s">
        <v>228</v>
      </c>
      <c r="D239" s="1" t="s">
        <v>229</v>
      </c>
      <c r="E239" s="2" t="s">
        <v>92</v>
      </c>
      <c r="F239" s="3">
        <v>0</v>
      </c>
      <c r="G239" s="3">
        <v>0</v>
      </c>
      <c r="H239" s="4">
        <v>0.7062883699674799</v>
      </c>
      <c r="I239" s="21">
        <v>5.4222981199999998</v>
      </c>
      <c r="J239" s="21">
        <v>0</v>
      </c>
      <c r="K239" s="22">
        <v>4451.1463000000003</v>
      </c>
      <c r="L239" s="22">
        <v>0</v>
      </c>
    </row>
    <row r="240" spans="1:12" x14ac:dyDescent="0.2">
      <c r="A240" s="1" t="s">
        <v>226</v>
      </c>
      <c r="B240" s="1" t="s">
        <v>230</v>
      </c>
      <c r="C240" s="1" t="s">
        <v>228</v>
      </c>
      <c r="D240" s="1" t="s">
        <v>229</v>
      </c>
      <c r="E240" s="2" t="s">
        <v>93</v>
      </c>
      <c r="F240" s="3">
        <v>0</v>
      </c>
      <c r="G240" s="3">
        <v>0</v>
      </c>
      <c r="H240" s="4">
        <v>0.70260635056904308</v>
      </c>
      <c r="I240" s="21">
        <v>5.4972249399999997</v>
      </c>
      <c r="J240" s="21">
        <v>0</v>
      </c>
      <c r="K240" s="22">
        <v>4574.5524999999998</v>
      </c>
      <c r="L240" s="22">
        <v>0</v>
      </c>
    </row>
    <row r="241" spans="1:12" x14ac:dyDescent="0.2">
      <c r="A241" s="1" t="s">
        <v>226</v>
      </c>
      <c r="B241" s="1" t="s">
        <v>230</v>
      </c>
      <c r="C241" s="1" t="s">
        <v>228</v>
      </c>
      <c r="D241" s="1" t="s">
        <v>229</v>
      </c>
      <c r="E241" s="2" t="s">
        <v>94</v>
      </c>
      <c r="F241" s="3">
        <v>0</v>
      </c>
      <c r="G241" s="3">
        <v>0</v>
      </c>
      <c r="H241" s="4">
        <v>0.69881361744542703</v>
      </c>
      <c r="I241" s="21">
        <v>5.5279193199999996</v>
      </c>
      <c r="J241" s="21">
        <v>0</v>
      </c>
      <c r="K241" s="22">
        <v>4548.8167000000003</v>
      </c>
      <c r="L241" s="22">
        <v>0</v>
      </c>
    </row>
    <row r="242" spans="1:12" x14ac:dyDescent="0.2">
      <c r="A242" s="1" t="s">
        <v>226</v>
      </c>
      <c r="B242" s="1" t="s">
        <v>230</v>
      </c>
      <c r="C242" s="1" t="s">
        <v>228</v>
      </c>
      <c r="D242" s="1" t="s">
        <v>229</v>
      </c>
      <c r="E242" s="2" t="s">
        <v>95</v>
      </c>
      <c r="F242" s="3">
        <v>0</v>
      </c>
      <c r="G242" s="3">
        <v>0</v>
      </c>
      <c r="H242" s="4">
        <v>0.69503312545640805</v>
      </c>
      <c r="I242" s="21">
        <v>5.5494377400000001</v>
      </c>
      <c r="J242" s="21">
        <v>0</v>
      </c>
      <c r="K242" s="22">
        <v>4377.2363999999998</v>
      </c>
      <c r="L242" s="22">
        <v>0</v>
      </c>
    </row>
    <row r="243" spans="1:12" x14ac:dyDescent="0.2">
      <c r="A243" s="1" t="s">
        <v>226</v>
      </c>
      <c r="B243" s="1" t="s">
        <v>230</v>
      </c>
      <c r="C243" s="1" t="s">
        <v>228</v>
      </c>
      <c r="D243" s="1" t="s">
        <v>229</v>
      </c>
      <c r="E243" s="2" t="s">
        <v>96</v>
      </c>
      <c r="F243" s="3">
        <v>0</v>
      </c>
      <c r="G243" s="3">
        <v>0</v>
      </c>
      <c r="H243" s="4">
        <v>0.69138626216926202</v>
      </c>
      <c r="I243" s="21">
        <v>5.59224751</v>
      </c>
      <c r="J243" s="21">
        <v>0</v>
      </c>
      <c r="K243" s="22">
        <v>4498.3607000000002</v>
      </c>
      <c r="L243" s="22">
        <v>0</v>
      </c>
    </row>
    <row r="244" spans="1:12" x14ac:dyDescent="0.2">
      <c r="A244" s="1" t="s">
        <v>226</v>
      </c>
      <c r="B244" s="1" t="s">
        <v>230</v>
      </c>
      <c r="C244" s="1" t="s">
        <v>228</v>
      </c>
      <c r="D244" s="1" t="s">
        <v>229</v>
      </c>
      <c r="E244" s="2" t="s">
        <v>97</v>
      </c>
      <c r="F244" s="3">
        <v>0</v>
      </c>
      <c r="G244" s="3">
        <v>0</v>
      </c>
      <c r="H244" s="4">
        <v>0.68762992571082904</v>
      </c>
      <c r="I244" s="21">
        <v>5.8037340500000001</v>
      </c>
      <c r="J244" s="21">
        <v>0</v>
      </c>
      <c r="K244" s="22">
        <v>4328.5302000000001</v>
      </c>
      <c r="L244" s="22">
        <v>0</v>
      </c>
    </row>
    <row r="245" spans="1:12" x14ac:dyDescent="0.2">
      <c r="A245" s="1" t="s">
        <v>226</v>
      </c>
      <c r="B245" s="1" t="s">
        <v>230</v>
      </c>
      <c r="C245" s="1" t="s">
        <v>228</v>
      </c>
      <c r="D245" s="1" t="s">
        <v>229</v>
      </c>
      <c r="E245" s="2" t="s">
        <v>98</v>
      </c>
      <c r="F245" s="3">
        <v>0</v>
      </c>
      <c r="G245" s="3">
        <v>0</v>
      </c>
      <c r="H245" s="4">
        <v>0.68400648123909003</v>
      </c>
      <c r="I245" s="21">
        <v>6.0227289700000002</v>
      </c>
      <c r="J245" s="21">
        <v>0</v>
      </c>
      <c r="K245" s="22">
        <v>4448.1543000000001</v>
      </c>
      <c r="L245" s="22">
        <v>0</v>
      </c>
    </row>
    <row r="246" spans="1:12" x14ac:dyDescent="0.2">
      <c r="A246" s="1" t="s">
        <v>226</v>
      </c>
      <c r="B246" s="1" t="s">
        <v>230</v>
      </c>
      <c r="C246" s="1" t="s">
        <v>228</v>
      </c>
      <c r="D246" s="1" t="s">
        <v>229</v>
      </c>
      <c r="E246" s="2" t="s">
        <v>99</v>
      </c>
      <c r="F246" s="3">
        <v>0</v>
      </c>
      <c r="G246" s="3">
        <v>0</v>
      </c>
      <c r="H246" s="4">
        <v>0.68027438705125409</v>
      </c>
      <c r="I246" s="21">
        <v>6.1731394999999996</v>
      </c>
      <c r="J246" s="21">
        <v>0</v>
      </c>
      <c r="K246" s="22">
        <v>4422.7366000000002</v>
      </c>
      <c r="L246" s="22">
        <v>0</v>
      </c>
    </row>
    <row r="247" spans="1:12" x14ac:dyDescent="0.2">
      <c r="A247" s="1" t="s">
        <v>226</v>
      </c>
      <c r="B247" s="1" t="s">
        <v>230</v>
      </c>
      <c r="C247" s="1" t="s">
        <v>228</v>
      </c>
      <c r="D247" s="1" t="s">
        <v>229</v>
      </c>
      <c r="E247" s="2" t="s">
        <v>100</v>
      </c>
      <c r="F247" s="3">
        <v>0</v>
      </c>
      <c r="G247" s="3">
        <v>0</v>
      </c>
      <c r="H247" s="4">
        <v>0.67655464456930003</v>
      </c>
      <c r="I247" s="21">
        <v>5.9922196699999999</v>
      </c>
      <c r="J247" s="21">
        <v>0</v>
      </c>
      <c r="K247" s="22">
        <v>4113.6826000000001</v>
      </c>
      <c r="L247" s="22">
        <v>0</v>
      </c>
    </row>
    <row r="248" spans="1:12" x14ac:dyDescent="0.2">
      <c r="A248" s="1" t="s">
        <v>226</v>
      </c>
      <c r="B248" s="1" t="s">
        <v>230</v>
      </c>
      <c r="C248" s="1" t="s">
        <v>228</v>
      </c>
      <c r="D248" s="1" t="s">
        <v>229</v>
      </c>
      <c r="E248" s="2" t="s">
        <v>101</v>
      </c>
      <c r="F248" s="3">
        <v>0</v>
      </c>
      <c r="G248" s="3">
        <v>0</v>
      </c>
      <c r="H248" s="4">
        <v>0.67308608593083608</v>
      </c>
      <c r="I248" s="21">
        <v>5.7886785999999999</v>
      </c>
      <c r="J248" s="21">
        <v>0</v>
      </c>
      <c r="K248" s="22">
        <v>4373.7291000000005</v>
      </c>
      <c r="L248" s="22">
        <v>0</v>
      </c>
    </row>
    <row r="249" spans="1:12" x14ac:dyDescent="0.2">
      <c r="A249" s="1" t="s">
        <v>226</v>
      </c>
      <c r="B249" s="1" t="s">
        <v>230</v>
      </c>
      <c r="C249" s="1" t="s">
        <v>228</v>
      </c>
      <c r="D249" s="1" t="s">
        <v>229</v>
      </c>
      <c r="E249" s="2" t="s">
        <v>102</v>
      </c>
      <c r="F249" s="3">
        <v>0</v>
      </c>
      <c r="G249" s="3">
        <v>0</v>
      </c>
      <c r="H249" s="4">
        <v>0.66939030837326696</v>
      </c>
      <c r="I249" s="21">
        <v>5.4529983199999998</v>
      </c>
      <c r="J249" s="21">
        <v>0</v>
      </c>
      <c r="K249" s="22">
        <v>4208.2323999999999</v>
      </c>
      <c r="L249" s="22">
        <v>0</v>
      </c>
    </row>
    <row r="250" spans="1:12" x14ac:dyDescent="0.2">
      <c r="A250" s="1" t="s">
        <v>226</v>
      </c>
      <c r="B250" s="1" t="s">
        <v>230</v>
      </c>
      <c r="C250" s="1" t="s">
        <v>228</v>
      </c>
      <c r="D250" s="1" t="s">
        <v>229</v>
      </c>
      <c r="E250" s="2" t="s">
        <v>103</v>
      </c>
      <c r="F250" s="3">
        <v>0</v>
      </c>
      <c r="G250" s="3">
        <v>0</v>
      </c>
      <c r="H250" s="4">
        <v>0.66582556615139399</v>
      </c>
      <c r="I250" s="21">
        <v>5.4363209999999995</v>
      </c>
      <c r="J250" s="21">
        <v>0</v>
      </c>
      <c r="K250" s="22">
        <v>4324.1626000000006</v>
      </c>
      <c r="L250" s="22">
        <v>0</v>
      </c>
    </row>
    <row r="251" spans="1:12" x14ac:dyDescent="0.2">
      <c r="A251" s="1" t="s">
        <v>226</v>
      </c>
      <c r="B251" s="1" t="s">
        <v>230</v>
      </c>
      <c r="C251" s="1" t="s">
        <v>228</v>
      </c>
      <c r="D251" s="1" t="s">
        <v>229</v>
      </c>
      <c r="E251" s="2" t="s">
        <v>104</v>
      </c>
      <c r="F251" s="3">
        <v>0</v>
      </c>
      <c r="G251" s="3">
        <v>0</v>
      </c>
      <c r="H251" s="4">
        <v>0.66215422837927507</v>
      </c>
      <c r="I251" s="21">
        <v>5.4893824499999999</v>
      </c>
      <c r="J251" s="21">
        <v>0</v>
      </c>
      <c r="K251" s="22">
        <v>4160.3942000000006</v>
      </c>
      <c r="L251" s="22">
        <v>0</v>
      </c>
    </row>
    <row r="252" spans="1:12" x14ac:dyDescent="0.2">
      <c r="A252" s="1" t="s">
        <v>226</v>
      </c>
      <c r="B252" s="1" t="s">
        <v>230</v>
      </c>
      <c r="C252" s="1" t="s">
        <v>228</v>
      </c>
      <c r="D252" s="1" t="s">
        <v>229</v>
      </c>
      <c r="E252" s="2" t="s">
        <v>105</v>
      </c>
      <c r="F252" s="3">
        <v>0</v>
      </c>
      <c r="G252" s="3">
        <v>0</v>
      </c>
      <c r="H252" s="4">
        <v>0.65861317285208698</v>
      </c>
      <c r="I252" s="21">
        <v>5.5636731900000003</v>
      </c>
      <c r="J252" s="21">
        <v>0</v>
      </c>
      <c r="K252" s="22">
        <v>4274.8599999999997</v>
      </c>
      <c r="L252" s="22">
        <v>0</v>
      </c>
    </row>
    <row r="253" spans="1:12" x14ac:dyDescent="0.2">
      <c r="A253" s="1" t="s">
        <v>226</v>
      </c>
      <c r="B253" s="1" t="s">
        <v>230</v>
      </c>
      <c r="C253" s="1" t="s">
        <v>228</v>
      </c>
      <c r="D253" s="1" t="s">
        <v>229</v>
      </c>
      <c r="E253" s="2" t="s">
        <v>106</v>
      </c>
      <c r="F253" s="3">
        <v>0</v>
      </c>
      <c r="G253" s="3">
        <v>0</v>
      </c>
      <c r="H253" s="4">
        <v>0.654966346741086</v>
      </c>
      <c r="I253" s="21">
        <v>5.5955178199999995</v>
      </c>
      <c r="J253" s="21">
        <v>0</v>
      </c>
      <c r="K253" s="22">
        <v>4251.1765000000005</v>
      </c>
      <c r="L253" s="22">
        <v>0</v>
      </c>
    </row>
    <row r="254" spans="1:12" x14ac:dyDescent="0.2">
      <c r="A254" s="1" t="s">
        <v>226</v>
      </c>
      <c r="B254" s="1" t="s">
        <v>230</v>
      </c>
      <c r="C254" s="1" t="s">
        <v>228</v>
      </c>
      <c r="D254" s="1" t="s">
        <v>229</v>
      </c>
      <c r="E254" s="2" t="s">
        <v>107</v>
      </c>
      <c r="F254" s="3">
        <v>0</v>
      </c>
      <c r="G254" s="3">
        <v>0</v>
      </c>
      <c r="H254" s="4">
        <v>0.65133200357910503</v>
      </c>
      <c r="I254" s="21">
        <v>5.61832099</v>
      </c>
      <c r="J254" s="21">
        <v>0</v>
      </c>
      <c r="K254" s="22">
        <v>4091.2460000000001</v>
      </c>
      <c r="L254" s="22">
        <v>0</v>
      </c>
    </row>
    <row r="255" spans="1:12" x14ac:dyDescent="0.2">
      <c r="A255" s="1" t="s">
        <v>226</v>
      </c>
      <c r="B255" s="1" t="s">
        <v>230</v>
      </c>
      <c r="C255" s="1" t="s">
        <v>228</v>
      </c>
      <c r="D255" s="1" t="s">
        <v>229</v>
      </c>
      <c r="E255" s="2" t="s">
        <v>108</v>
      </c>
      <c r="F255" s="3">
        <v>0</v>
      </c>
      <c r="G255" s="3">
        <v>0</v>
      </c>
      <c r="H255" s="4">
        <v>0.64782679867967197</v>
      </c>
      <c r="I255" s="21">
        <v>5.6623710200000001</v>
      </c>
      <c r="J255" s="21">
        <v>0</v>
      </c>
      <c r="K255" s="22">
        <v>4204.9067999999997</v>
      </c>
      <c r="L255" s="22">
        <v>0</v>
      </c>
    </row>
    <row r="256" spans="1:12" x14ac:dyDescent="0.2">
      <c r="A256" s="1" t="s">
        <v>226</v>
      </c>
      <c r="B256" s="1" t="s">
        <v>230</v>
      </c>
      <c r="C256" s="1" t="s">
        <v>228</v>
      </c>
      <c r="D256" s="1" t="s">
        <v>229</v>
      </c>
      <c r="E256" s="2" t="s">
        <v>109</v>
      </c>
      <c r="F256" s="3">
        <v>0</v>
      </c>
      <c r="G256" s="3">
        <v>0</v>
      </c>
      <c r="H256" s="4">
        <v>0.64421706767954989</v>
      </c>
      <c r="I256" s="21">
        <v>5.8748465999999997</v>
      </c>
      <c r="J256" s="21">
        <v>0</v>
      </c>
      <c r="K256" s="22">
        <v>4046.6324000000004</v>
      </c>
      <c r="L256" s="22">
        <v>0</v>
      </c>
    </row>
    <row r="257" spans="1:12" x14ac:dyDescent="0.2">
      <c r="A257" s="1" t="s">
        <v>226</v>
      </c>
      <c r="B257" s="1" t="s">
        <v>230</v>
      </c>
      <c r="C257" s="1" t="s">
        <v>228</v>
      </c>
      <c r="D257" s="1" t="s">
        <v>229</v>
      </c>
      <c r="E257" s="2" t="s">
        <v>110</v>
      </c>
      <c r="F257" s="3">
        <v>0</v>
      </c>
      <c r="G257" s="3">
        <v>0</v>
      </c>
      <c r="H257" s="4">
        <v>0.64073571123413497</v>
      </c>
      <c r="I257" s="21">
        <v>6.0949179200000003</v>
      </c>
      <c r="J257" s="21">
        <v>0</v>
      </c>
      <c r="K257" s="22">
        <v>4158.9695000000002</v>
      </c>
      <c r="L257" s="22">
        <v>0</v>
      </c>
    </row>
    <row r="258" spans="1:12" x14ac:dyDescent="0.2">
      <c r="A258" s="1" t="s">
        <v>226</v>
      </c>
      <c r="B258" s="1" t="s">
        <v>230</v>
      </c>
      <c r="C258" s="1" t="s">
        <v>228</v>
      </c>
      <c r="D258" s="1" t="s">
        <v>229</v>
      </c>
      <c r="E258" s="2" t="s">
        <v>111</v>
      </c>
      <c r="F258" s="3">
        <v>0</v>
      </c>
      <c r="G258" s="3">
        <v>0</v>
      </c>
      <c r="H258" s="4">
        <v>0.63715065384275404</v>
      </c>
      <c r="I258" s="21">
        <v>6.2543119799999998</v>
      </c>
      <c r="J258" s="21">
        <v>0</v>
      </c>
      <c r="K258" s="22">
        <v>4135.7518</v>
      </c>
      <c r="L258" s="22">
        <v>0</v>
      </c>
    </row>
    <row r="259" spans="1:12" x14ac:dyDescent="0.2">
      <c r="A259" s="1" t="s">
        <v>226</v>
      </c>
      <c r="B259" s="1" t="s">
        <v>230</v>
      </c>
      <c r="C259" s="1" t="s">
        <v>228</v>
      </c>
      <c r="D259" s="1" t="s">
        <v>229</v>
      </c>
      <c r="E259" s="2" t="s">
        <v>112</v>
      </c>
      <c r="F259" s="3">
        <v>0</v>
      </c>
      <c r="G259" s="3">
        <v>0</v>
      </c>
      <c r="H259" s="4">
        <v>0.63357815773248505</v>
      </c>
      <c r="I259" s="21">
        <v>6.0753551300000002</v>
      </c>
      <c r="J259" s="21">
        <v>0</v>
      </c>
      <c r="K259" s="22">
        <v>3714.6245000000004</v>
      </c>
      <c r="L259" s="22">
        <v>0</v>
      </c>
    </row>
    <row r="260" spans="1:12" x14ac:dyDescent="0.2">
      <c r="A260" s="1" t="s">
        <v>226</v>
      </c>
      <c r="B260" s="1" t="s">
        <v>230</v>
      </c>
      <c r="C260" s="1" t="s">
        <v>228</v>
      </c>
      <c r="D260" s="1" t="s">
        <v>229</v>
      </c>
      <c r="E260" s="2" t="s">
        <v>113</v>
      </c>
      <c r="F260" s="3">
        <v>0</v>
      </c>
      <c r="G260" s="3">
        <v>0</v>
      </c>
      <c r="H260" s="4">
        <v>0.6303621956270451</v>
      </c>
      <c r="I260" s="21">
        <v>5.8736313200000003</v>
      </c>
      <c r="J260" s="21">
        <v>0</v>
      </c>
      <c r="K260" s="22">
        <v>4091.8005000000003</v>
      </c>
      <c r="L260" s="22">
        <v>0</v>
      </c>
    </row>
    <row r="261" spans="1:12" x14ac:dyDescent="0.2">
      <c r="A261" s="1" t="s">
        <v>226</v>
      </c>
      <c r="B261" s="1" t="s">
        <v>230</v>
      </c>
      <c r="C261" s="1" t="s">
        <v>228</v>
      </c>
      <c r="D261" s="1" t="s">
        <v>229</v>
      </c>
      <c r="E261" s="2" t="s">
        <v>114</v>
      </c>
      <c r="F261" s="3">
        <v>0</v>
      </c>
      <c r="G261" s="3">
        <v>0</v>
      </c>
      <c r="H261" s="4">
        <v>0.62681364547064611</v>
      </c>
      <c r="I261" s="21">
        <v>5.5399058800000001</v>
      </c>
      <c r="J261" s="21">
        <v>0</v>
      </c>
      <c r="K261" s="22">
        <v>3937.5795000000003</v>
      </c>
      <c r="L261" s="22">
        <v>0</v>
      </c>
    </row>
    <row r="262" spans="1:12" x14ac:dyDescent="0.2">
      <c r="A262" s="1" t="s">
        <v>226</v>
      </c>
      <c r="B262" s="1" t="s">
        <v>230</v>
      </c>
      <c r="C262" s="1" t="s">
        <v>228</v>
      </c>
      <c r="D262" s="1" t="s">
        <v>229</v>
      </c>
      <c r="E262" s="2" t="s">
        <v>115</v>
      </c>
      <c r="F262" s="3">
        <v>0</v>
      </c>
      <c r="G262" s="3">
        <v>0</v>
      </c>
      <c r="H262" s="4">
        <v>0.62339156262121109</v>
      </c>
      <c r="I262" s="21">
        <v>5.5248252400000002</v>
      </c>
      <c r="J262" s="21">
        <v>0</v>
      </c>
      <c r="K262" s="22">
        <v>4046.6866</v>
      </c>
      <c r="L262" s="22">
        <v>0</v>
      </c>
    </row>
    <row r="263" spans="1:12" x14ac:dyDescent="0.2">
      <c r="A263" s="1" t="s">
        <v>226</v>
      </c>
      <c r="B263" s="1" t="s">
        <v>230</v>
      </c>
      <c r="C263" s="1" t="s">
        <v>228</v>
      </c>
      <c r="D263" s="1" t="s">
        <v>229</v>
      </c>
      <c r="E263" s="2" t="s">
        <v>116</v>
      </c>
      <c r="F263" s="3">
        <v>0</v>
      </c>
      <c r="G263" s="3">
        <v>0</v>
      </c>
      <c r="H263" s="4">
        <v>0.61986782062873891</v>
      </c>
      <c r="I263" s="21">
        <v>5.5795550499999997</v>
      </c>
      <c r="J263" s="21">
        <v>0</v>
      </c>
      <c r="K263" s="22">
        <v>3894.0845000000004</v>
      </c>
      <c r="L263" s="22">
        <v>0</v>
      </c>
    </row>
    <row r="264" spans="1:12" x14ac:dyDescent="0.2">
      <c r="A264" s="1" t="s">
        <v>226</v>
      </c>
      <c r="B264" s="1" t="s">
        <v>230</v>
      </c>
      <c r="C264" s="1" t="s">
        <v>228</v>
      </c>
      <c r="D264" s="1" t="s">
        <v>229</v>
      </c>
      <c r="E264" s="2" t="s">
        <v>117</v>
      </c>
      <c r="F264" s="3">
        <v>0</v>
      </c>
      <c r="G264" s="3">
        <v>0</v>
      </c>
      <c r="H264" s="4">
        <v>0.61646976908095197</v>
      </c>
      <c r="I264" s="21">
        <v>5.6555342599999996</v>
      </c>
      <c r="J264" s="21">
        <v>0</v>
      </c>
      <c r="K264" s="22">
        <v>4001.9053000000004</v>
      </c>
      <c r="L264" s="22">
        <v>0</v>
      </c>
    </row>
    <row r="265" spans="1:12" x14ac:dyDescent="0.2">
      <c r="A265" s="1" t="s">
        <v>226</v>
      </c>
      <c r="B265" s="1" t="s">
        <v>230</v>
      </c>
      <c r="C265" s="1" t="s">
        <v>228</v>
      </c>
      <c r="D265" s="1" t="s">
        <v>229</v>
      </c>
      <c r="E265" s="2" t="s">
        <v>118</v>
      </c>
      <c r="F265" s="3">
        <v>0</v>
      </c>
      <c r="G265" s="3">
        <v>0</v>
      </c>
      <c r="H265" s="4">
        <v>0.61297088261139399</v>
      </c>
      <c r="I265" s="21">
        <v>5.68751987</v>
      </c>
      <c r="J265" s="21">
        <v>0</v>
      </c>
      <c r="K265" s="22">
        <v>3979.2751000000003</v>
      </c>
      <c r="L265" s="22">
        <v>0</v>
      </c>
    </row>
    <row r="266" spans="1:12" x14ac:dyDescent="0.2">
      <c r="A266" s="1" t="s">
        <v>226</v>
      </c>
      <c r="B266" s="1" t="s">
        <v>230</v>
      </c>
      <c r="C266" s="1" t="s">
        <v>228</v>
      </c>
      <c r="D266" s="1" t="s">
        <v>229</v>
      </c>
      <c r="E266" s="2" t="s">
        <v>119</v>
      </c>
      <c r="F266" s="3">
        <v>0</v>
      </c>
      <c r="G266" s="3">
        <v>0</v>
      </c>
      <c r="H266" s="4">
        <v>0.60948464451213302</v>
      </c>
      <c r="I266" s="21">
        <v>5.7104086000000001</v>
      </c>
      <c r="J266" s="21">
        <v>0</v>
      </c>
      <c r="K266" s="22">
        <v>3829.0944000000004</v>
      </c>
      <c r="L266" s="22">
        <v>0</v>
      </c>
    </row>
    <row r="267" spans="1:12" x14ac:dyDescent="0.2">
      <c r="A267" s="1" t="s">
        <v>226</v>
      </c>
      <c r="B267" s="1" t="s">
        <v>230</v>
      </c>
      <c r="C267" s="1" t="s">
        <v>228</v>
      </c>
      <c r="D267" s="1" t="s">
        <v>229</v>
      </c>
      <c r="E267" s="2" t="s">
        <v>120</v>
      </c>
      <c r="F267" s="3">
        <v>0</v>
      </c>
      <c r="G267" s="3">
        <v>0</v>
      </c>
      <c r="H267" s="4">
        <v>0.606122918709323</v>
      </c>
      <c r="I267" s="21">
        <v>5.7545465099999999</v>
      </c>
      <c r="J267" s="21">
        <v>0</v>
      </c>
      <c r="K267" s="22">
        <v>3934.9957000000004</v>
      </c>
      <c r="L267" s="22">
        <v>0</v>
      </c>
    </row>
    <row r="268" spans="1:12" x14ac:dyDescent="0.2">
      <c r="A268" s="1" t="s">
        <v>226</v>
      </c>
      <c r="B268" s="1" t="s">
        <v>230</v>
      </c>
      <c r="C268" s="1" t="s">
        <v>228</v>
      </c>
      <c r="D268" s="1" t="s">
        <v>229</v>
      </c>
      <c r="E268" s="2" t="s">
        <v>121</v>
      </c>
      <c r="F268" s="3">
        <v>0</v>
      </c>
      <c r="G268" s="3">
        <v>0</v>
      </c>
      <c r="H268" s="4">
        <v>0.60266160005729696</v>
      </c>
      <c r="I268" s="21">
        <v>5.9671497200000001</v>
      </c>
      <c r="J268" s="21">
        <v>0</v>
      </c>
      <c r="K268" s="22">
        <v>3786.4069000000004</v>
      </c>
      <c r="L268" s="22">
        <v>0</v>
      </c>
    </row>
    <row r="269" spans="1:12" x14ac:dyDescent="0.2">
      <c r="A269" s="1" t="s">
        <v>226</v>
      </c>
      <c r="B269" s="1" t="s">
        <v>230</v>
      </c>
      <c r="C269" s="1" t="s">
        <v>228</v>
      </c>
      <c r="D269" s="1" t="s">
        <v>229</v>
      </c>
      <c r="E269" s="2" t="s">
        <v>122</v>
      </c>
      <c r="F269" s="3">
        <v>0</v>
      </c>
      <c r="G269" s="3">
        <v>0</v>
      </c>
      <c r="H269" s="4">
        <v>0.59932400845078593</v>
      </c>
      <c r="I269" s="21">
        <v>6.1873536800000002</v>
      </c>
      <c r="J269" s="21">
        <v>0</v>
      </c>
      <c r="K269" s="22">
        <v>3891.0489000000002</v>
      </c>
      <c r="L269" s="22">
        <v>0</v>
      </c>
    </row>
    <row r="270" spans="1:12" x14ac:dyDescent="0.2">
      <c r="A270" s="1" t="s">
        <v>226</v>
      </c>
      <c r="B270" s="1" t="s">
        <v>230</v>
      </c>
      <c r="C270" s="1" t="s">
        <v>228</v>
      </c>
      <c r="D270" s="1" t="s">
        <v>229</v>
      </c>
      <c r="E270" s="2" t="s">
        <v>123</v>
      </c>
      <c r="F270" s="3">
        <v>0</v>
      </c>
      <c r="G270" s="3">
        <v>0</v>
      </c>
      <c r="H270" s="4">
        <v>0.59588764671075201</v>
      </c>
      <c r="I270" s="21">
        <v>6.3544632100000005</v>
      </c>
      <c r="J270" s="21">
        <v>0</v>
      </c>
      <c r="K270" s="22">
        <v>3868.8427000000001</v>
      </c>
      <c r="L270" s="22">
        <v>0</v>
      </c>
    </row>
    <row r="271" spans="1:12" x14ac:dyDescent="0.2">
      <c r="A271" s="1" t="s">
        <v>226</v>
      </c>
      <c r="B271" s="1" t="s">
        <v>230</v>
      </c>
      <c r="C271" s="1" t="s">
        <v>228</v>
      </c>
      <c r="D271" s="1" t="s">
        <v>229</v>
      </c>
      <c r="E271" s="2" t="s">
        <v>124</v>
      </c>
      <c r="F271" s="3">
        <v>0</v>
      </c>
      <c r="G271" s="3">
        <v>0</v>
      </c>
      <c r="H271" s="4">
        <v>0.59246398110486698</v>
      </c>
      <c r="I271" s="21">
        <v>6.1755522300000001</v>
      </c>
      <c r="J271" s="21">
        <v>0</v>
      </c>
      <c r="K271" s="22">
        <v>3474.4589000000001</v>
      </c>
      <c r="L271" s="22">
        <v>0</v>
      </c>
    </row>
    <row r="272" spans="1:12" x14ac:dyDescent="0.2">
      <c r="A272" s="1" t="s">
        <v>226</v>
      </c>
      <c r="B272" s="1" t="s">
        <v>230</v>
      </c>
      <c r="C272" s="1" t="s">
        <v>228</v>
      </c>
      <c r="D272" s="1" t="s">
        <v>229</v>
      </c>
      <c r="E272" s="2" t="s">
        <v>125</v>
      </c>
      <c r="F272" s="3">
        <v>0</v>
      </c>
      <c r="G272" s="3">
        <v>0</v>
      </c>
      <c r="H272" s="4">
        <v>0.58938255737938805</v>
      </c>
      <c r="I272" s="21">
        <v>5.9738548700000003</v>
      </c>
      <c r="J272" s="21">
        <v>0</v>
      </c>
      <c r="K272" s="22">
        <v>3826.8165000000004</v>
      </c>
      <c r="L272" s="22">
        <v>0</v>
      </c>
    </row>
    <row r="273" spans="1:12" x14ac:dyDescent="0.2">
      <c r="A273" s="1" t="s">
        <v>226</v>
      </c>
      <c r="B273" s="1" t="s">
        <v>230</v>
      </c>
      <c r="C273" s="1" t="s">
        <v>228</v>
      </c>
      <c r="D273" s="1" t="s">
        <v>229</v>
      </c>
      <c r="E273" s="2" t="s">
        <v>126</v>
      </c>
      <c r="F273" s="3">
        <v>0</v>
      </c>
      <c r="G273" s="3">
        <v>0</v>
      </c>
      <c r="H273" s="4">
        <v>0.58598307753171996</v>
      </c>
      <c r="I273" s="21">
        <v>5.6401217399999997</v>
      </c>
      <c r="J273" s="21">
        <v>0</v>
      </c>
      <c r="K273" s="22">
        <v>3682.1221</v>
      </c>
      <c r="L273" s="22">
        <v>0</v>
      </c>
    </row>
    <row r="274" spans="1:12" x14ac:dyDescent="0.2">
      <c r="A274" s="1" t="s">
        <v>226</v>
      </c>
      <c r="B274" s="1" t="s">
        <v>230</v>
      </c>
      <c r="C274" s="1" t="s">
        <v>228</v>
      </c>
      <c r="D274" s="1" t="s">
        <v>229</v>
      </c>
      <c r="E274" s="2" t="s">
        <v>127</v>
      </c>
      <c r="F274" s="3">
        <v>0</v>
      </c>
      <c r="G274" s="3">
        <v>0</v>
      </c>
      <c r="H274" s="4">
        <v>0.58270536792316907</v>
      </c>
      <c r="I274" s="21">
        <v>5.6251156299999998</v>
      </c>
      <c r="J274" s="21">
        <v>0</v>
      </c>
      <c r="K274" s="22">
        <v>3783.6925000000001</v>
      </c>
      <c r="L274" s="22">
        <v>0</v>
      </c>
    </row>
    <row r="275" spans="1:12" x14ac:dyDescent="0.2">
      <c r="A275" s="1" t="s">
        <v>226</v>
      </c>
      <c r="B275" s="1" t="s">
        <v>230</v>
      </c>
      <c r="C275" s="1" t="s">
        <v>228</v>
      </c>
      <c r="D275" s="1" t="s">
        <v>229</v>
      </c>
      <c r="E275" s="2" t="s">
        <v>128</v>
      </c>
      <c r="F275" s="3">
        <v>0</v>
      </c>
      <c r="G275" s="3">
        <v>0</v>
      </c>
      <c r="H275" s="4">
        <v>0.57933092112383999</v>
      </c>
      <c r="I275" s="21">
        <v>5.6799438799999997</v>
      </c>
      <c r="J275" s="21">
        <v>0</v>
      </c>
      <c r="K275" s="22">
        <v>3640.5526</v>
      </c>
      <c r="L275" s="22">
        <v>0</v>
      </c>
    </row>
    <row r="276" spans="1:12" x14ac:dyDescent="0.2">
      <c r="A276" s="1" t="s">
        <v>226</v>
      </c>
      <c r="B276" s="1" t="s">
        <v>230</v>
      </c>
      <c r="C276" s="1" t="s">
        <v>228</v>
      </c>
      <c r="D276" s="1" t="s">
        <v>229</v>
      </c>
      <c r="E276" s="2" t="s">
        <v>129</v>
      </c>
      <c r="F276" s="3">
        <v>0</v>
      </c>
      <c r="G276" s="3">
        <v>0</v>
      </c>
      <c r="H276" s="4">
        <v>0.57607744918890602</v>
      </c>
      <c r="I276" s="21">
        <v>5.7560273799999999</v>
      </c>
      <c r="J276" s="21">
        <v>0</v>
      </c>
      <c r="K276" s="22">
        <v>3740.9007000000001</v>
      </c>
      <c r="L276" s="22">
        <v>0</v>
      </c>
    </row>
    <row r="277" spans="1:12" x14ac:dyDescent="0.2">
      <c r="A277" s="1" t="s">
        <v>226</v>
      </c>
      <c r="B277" s="1" t="s">
        <v>230</v>
      </c>
      <c r="C277" s="1" t="s">
        <v>228</v>
      </c>
      <c r="D277" s="1" t="s">
        <v>229</v>
      </c>
      <c r="E277" s="2" t="s">
        <v>130</v>
      </c>
      <c r="F277" s="3">
        <v>0</v>
      </c>
      <c r="G277" s="3">
        <v>0</v>
      </c>
      <c r="H277" s="4">
        <v>0.57272805958726702</v>
      </c>
      <c r="I277" s="21">
        <v>5.7881073499999998</v>
      </c>
      <c r="J277" s="21">
        <v>0</v>
      </c>
      <c r="K277" s="22">
        <v>3719.2812000000004</v>
      </c>
      <c r="L277" s="22">
        <v>0</v>
      </c>
    </row>
    <row r="278" spans="1:12" x14ac:dyDescent="0.2">
      <c r="A278" s="1" t="s">
        <v>226</v>
      </c>
      <c r="B278" s="1" t="s">
        <v>230</v>
      </c>
      <c r="C278" s="1" t="s">
        <v>228</v>
      </c>
      <c r="D278" s="1" t="s">
        <v>229</v>
      </c>
      <c r="E278" s="2" t="s">
        <v>131</v>
      </c>
      <c r="F278" s="3">
        <v>0</v>
      </c>
      <c r="G278" s="3">
        <v>0</v>
      </c>
      <c r="H278" s="4">
        <v>0.56939141202490207</v>
      </c>
      <c r="I278" s="21">
        <v>5.8110882799999999</v>
      </c>
      <c r="J278" s="21">
        <v>0</v>
      </c>
      <c r="K278" s="22">
        <v>3578.4652000000001</v>
      </c>
      <c r="L278" s="22">
        <v>0</v>
      </c>
    </row>
    <row r="279" spans="1:12" x14ac:dyDescent="0.2">
      <c r="A279" s="1" t="s">
        <v>226</v>
      </c>
      <c r="B279" s="1" t="s">
        <v>230</v>
      </c>
      <c r="C279" s="1" t="s">
        <v>228</v>
      </c>
      <c r="D279" s="1" t="s">
        <v>229</v>
      </c>
      <c r="E279" s="2" t="s">
        <v>132</v>
      </c>
      <c r="F279" s="3">
        <v>0</v>
      </c>
      <c r="G279" s="3">
        <v>0</v>
      </c>
      <c r="H279" s="4">
        <v>0.56617453488107405</v>
      </c>
      <c r="I279" s="21">
        <v>5.8553241500000004</v>
      </c>
      <c r="J279" s="21">
        <v>0</v>
      </c>
      <c r="K279" s="22">
        <v>3676.9897000000001</v>
      </c>
      <c r="L279" s="22">
        <v>0</v>
      </c>
    </row>
    <row r="280" spans="1:12" x14ac:dyDescent="0.2">
      <c r="A280" s="1" t="s">
        <v>226</v>
      </c>
      <c r="B280" s="1" t="s">
        <v>230</v>
      </c>
      <c r="C280" s="1" t="s">
        <v>228</v>
      </c>
      <c r="D280" s="1" t="s">
        <v>229</v>
      </c>
      <c r="E280" s="2" t="s">
        <v>133</v>
      </c>
      <c r="F280" s="3">
        <v>0</v>
      </c>
      <c r="G280" s="3">
        <v>0</v>
      </c>
      <c r="H280" s="4">
        <v>0.56286297386931994</v>
      </c>
      <c r="I280" s="21">
        <v>6.06809332</v>
      </c>
      <c r="J280" s="21">
        <v>0</v>
      </c>
      <c r="K280" s="22">
        <v>3537.701</v>
      </c>
      <c r="L280" s="22">
        <v>0</v>
      </c>
    </row>
    <row r="281" spans="1:12" x14ac:dyDescent="0.2">
      <c r="A281" s="1" t="s">
        <v>226</v>
      </c>
      <c r="B281" s="1" t="s">
        <v>230</v>
      </c>
      <c r="C281" s="1" t="s">
        <v>228</v>
      </c>
      <c r="D281" s="1" t="s">
        <v>229</v>
      </c>
      <c r="E281" s="2" t="s">
        <v>134</v>
      </c>
      <c r="F281" s="3">
        <v>0</v>
      </c>
      <c r="G281" s="3">
        <v>0</v>
      </c>
      <c r="H281" s="4">
        <v>0.55967038165571203</v>
      </c>
      <c r="I281" s="21">
        <v>6.2884693900000004</v>
      </c>
      <c r="J281" s="21">
        <v>0</v>
      </c>
      <c r="K281" s="22">
        <v>3635.0297</v>
      </c>
      <c r="L281" s="22">
        <v>0</v>
      </c>
    </row>
    <row r="282" spans="1:12" x14ac:dyDescent="0.2">
      <c r="A282" s="1" t="s">
        <v>226</v>
      </c>
      <c r="B282" s="1" t="s">
        <v>230</v>
      </c>
      <c r="C282" s="1" t="s">
        <v>228</v>
      </c>
      <c r="D282" s="1" t="s">
        <v>229</v>
      </c>
      <c r="E282" s="2" t="s">
        <v>135</v>
      </c>
      <c r="F282" s="3">
        <v>0</v>
      </c>
      <c r="G282" s="3">
        <v>0</v>
      </c>
      <c r="H282" s="4">
        <v>0.55638392202811993</v>
      </c>
      <c r="I282" s="21">
        <v>6.4633300299999998</v>
      </c>
      <c r="J282" s="21">
        <v>0</v>
      </c>
      <c r="K282" s="22">
        <v>3613.8326000000002</v>
      </c>
      <c r="L282" s="22">
        <v>0</v>
      </c>
    </row>
    <row r="283" spans="1:12" x14ac:dyDescent="0.2">
      <c r="A283" s="1" t="s">
        <v>226</v>
      </c>
      <c r="B283" s="1" t="s">
        <v>230</v>
      </c>
      <c r="C283" s="1" t="s">
        <v>228</v>
      </c>
      <c r="D283" s="1" t="s">
        <v>229</v>
      </c>
      <c r="E283" s="2" t="s">
        <v>136</v>
      </c>
      <c r="F283" s="3">
        <v>0</v>
      </c>
      <c r="G283" s="3">
        <v>0</v>
      </c>
      <c r="H283" s="4">
        <v>0.55311022335723803</v>
      </c>
      <c r="I283" s="21">
        <v>6.2844381499999997</v>
      </c>
      <c r="J283" s="21">
        <v>0</v>
      </c>
      <c r="K283" s="22">
        <v>3245.0383000000002</v>
      </c>
      <c r="L283" s="22">
        <v>0</v>
      </c>
    </row>
    <row r="284" spans="1:12" x14ac:dyDescent="0.2">
      <c r="A284" s="1" t="s">
        <v>226</v>
      </c>
      <c r="B284" s="1" t="s">
        <v>230</v>
      </c>
      <c r="C284" s="1" t="s">
        <v>228</v>
      </c>
      <c r="D284" s="1" t="s">
        <v>229</v>
      </c>
      <c r="E284" s="2" t="s">
        <v>137</v>
      </c>
      <c r="F284" s="3">
        <v>0</v>
      </c>
      <c r="G284" s="3">
        <v>0</v>
      </c>
      <c r="H284" s="4">
        <v>0.55016430456797305</v>
      </c>
      <c r="I284" s="21">
        <v>6.0827363800000001</v>
      </c>
      <c r="J284" s="21">
        <v>0</v>
      </c>
      <c r="K284" s="22">
        <v>3573.7259000000004</v>
      </c>
      <c r="L284" s="22">
        <v>0</v>
      </c>
    </row>
    <row r="285" spans="1:12" x14ac:dyDescent="0.2">
      <c r="A285" s="1" t="s">
        <v>226</v>
      </c>
      <c r="B285" s="1" t="s">
        <v>230</v>
      </c>
      <c r="C285" s="1" t="s">
        <v>228</v>
      </c>
      <c r="D285" s="1" t="s">
        <v>229</v>
      </c>
      <c r="E285" s="2" t="s">
        <v>138</v>
      </c>
      <c r="F285" s="3">
        <v>0</v>
      </c>
      <c r="G285" s="3">
        <v>0</v>
      </c>
      <c r="H285" s="4">
        <v>0.54691489915909208</v>
      </c>
      <c r="I285" s="21">
        <v>5.7489429699999999</v>
      </c>
      <c r="J285" s="21">
        <v>0</v>
      </c>
      <c r="K285" s="22">
        <v>3438.1711</v>
      </c>
      <c r="L285" s="22">
        <v>0</v>
      </c>
    </row>
    <row r="286" spans="1:12" x14ac:dyDescent="0.2">
      <c r="A286" s="1" t="s">
        <v>226</v>
      </c>
      <c r="B286" s="1" t="s">
        <v>230</v>
      </c>
      <c r="C286" s="1" t="s">
        <v>228</v>
      </c>
      <c r="D286" s="1" t="s">
        <v>229</v>
      </c>
      <c r="E286" s="2" t="s">
        <v>139</v>
      </c>
      <c r="F286" s="3">
        <v>0</v>
      </c>
      <c r="G286" s="3">
        <v>0</v>
      </c>
      <c r="H286" s="4">
        <v>0.54378246883564096</v>
      </c>
      <c r="I286" s="21">
        <v>5.7340118899999997</v>
      </c>
      <c r="J286" s="21">
        <v>0</v>
      </c>
      <c r="K286" s="22">
        <v>3532.5847000000003</v>
      </c>
      <c r="L286" s="22">
        <v>0</v>
      </c>
    </row>
    <row r="287" spans="1:12" x14ac:dyDescent="0.2">
      <c r="A287" s="1" t="s">
        <v>226</v>
      </c>
      <c r="B287" s="1" t="s">
        <v>230</v>
      </c>
      <c r="C287" s="1" t="s">
        <v>228</v>
      </c>
      <c r="D287" s="1" t="s">
        <v>229</v>
      </c>
      <c r="E287" s="2" t="s">
        <v>140</v>
      </c>
      <c r="F287" s="3">
        <v>0</v>
      </c>
      <c r="G287" s="3">
        <v>0</v>
      </c>
      <c r="H287" s="4">
        <v>0.54055818594225402</v>
      </c>
      <c r="I287" s="21">
        <v>5.78895085</v>
      </c>
      <c r="J287" s="21">
        <v>0</v>
      </c>
      <c r="K287" s="22">
        <v>3398.5195000000003</v>
      </c>
      <c r="L287" s="22">
        <v>0</v>
      </c>
    </row>
    <row r="288" spans="1:12" x14ac:dyDescent="0.2">
      <c r="A288" s="1" t="s">
        <v>226</v>
      </c>
      <c r="B288" s="1" t="s">
        <v>230</v>
      </c>
      <c r="C288" s="1" t="s">
        <v>228</v>
      </c>
      <c r="D288" s="1" t="s">
        <v>229</v>
      </c>
      <c r="E288" s="2" t="s">
        <v>141</v>
      </c>
      <c r="F288" s="3">
        <v>0</v>
      </c>
      <c r="G288" s="3">
        <v>0</v>
      </c>
      <c r="H288" s="4">
        <v>0.53746596311162098</v>
      </c>
      <c r="I288" s="21">
        <v>5.8649809199999998</v>
      </c>
      <c r="J288" s="21">
        <v>0</v>
      </c>
      <c r="K288" s="22">
        <v>3491.7736</v>
      </c>
      <c r="L288" s="22">
        <v>0</v>
      </c>
    </row>
    <row r="289" spans="1:12" x14ac:dyDescent="0.2">
      <c r="A289" s="1" t="s">
        <v>226</v>
      </c>
      <c r="B289" s="1" t="s">
        <v>230</v>
      </c>
      <c r="C289" s="1" t="s">
        <v>228</v>
      </c>
      <c r="D289" s="1" t="s">
        <v>229</v>
      </c>
      <c r="E289" s="2" t="s">
        <v>142</v>
      </c>
      <c r="F289" s="3">
        <v>0</v>
      </c>
      <c r="G289" s="3">
        <v>0</v>
      </c>
      <c r="H289" s="4">
        <v>0.53443151059352401</v>
      </c>
      <c r="I289" s="21">
        <v>5.89692053</v>
      </c>
      <c r="J289" s="21">
        <v>0</v>
      </c>
      <c r="K289" s="22">
        <v>3472.0880000000002</v>
      </c>
      <c r="L289" s="22">
        <v>0</v>
      </c>
    </row>
    <row r="290" spans="1:12" x14ac:dyDescent="0.2">
      <c r="A290" s="1" t="s">
        <v>226</v>
      </c>
      <c r="B290" s="1" t="s">
        <v>230</v>
      </c>
      <c r="C290" s="1" t="s">
        <v>228</v>
      </c>
      <c r="D290" s="1" t="s">
        <v>229</v>
      </c>
      <c r="E290" s="2" t="s">
        <v>143</v>
      </c>
      <c r="F290" s="3">
        <v>0</v>
      </c>
      <c r="G290" s="3">
        <v>0</v>
      </c>
      <c r="H290" s="4">
        <v>0.53141065684415201</v>
      </c>
      <c r="I290" s="21">
        <v>5.9199881699999999</v>
      </c>
      <c r="J290" s="21">
        <v>0</v>
      </c>
      <c r="K290" s="22">
        <v>3341.2549000000004</v>
      </c>
      <c r="L290" s="22">
        <v>0</v>
      </c>
    </row>
    <row r="291" spans="1:12" x14ac:dyDescent="0.2">
      <c r="A291" s="1" t="s">
        <v>226</v>
      </c>
      <c r="B291" s="1" t="s">
        <v>230</v>
      </c>
      <c r="C291" s="1" t="s">
        <v>228</v>
      </c>
      <c r="D291" s="1" t="s">
        <v>229</v>
      </c>
      <c r="E291" s="2" t="s">
        <v>144</v>
      </c>
      <c r="F291" s="3">
        <v>0</v>
      </c>
      <c r="G291" s="3">
        <v>0</v>
      </c>
      <c r="H291" s="4">
        <v>0.52850016325594396</v>
      </c>
      <c r="I291" s="21">
        <v>5.9643185699999997</v>
      </c>
      <c r="J291" s="21">
        <v>0</v>
      </c>
      <c r="K291" s="22">
        <v>3433.8857000000003</v>
      </c>
      <c r="L291" s="22">
        <v>0</v>
      </c>
    </row>
    <row r="292" spans="1:12" x14ac:dyDescent="0.2">
      <c r="A292" s="1" t="s">
        <v>226</v>
      </c>
      <c r="B292" s="1" t="s">
        <v>230</v>
      </c>
      <c r="C292" s="1" t="s">
        <v>228</v>
      </c>
      <c r="D292" s="1" t="s">
        <v>229</v>
      </c>
      <c r="E292" s="2" t="s">
        <v>145</v>
      </c>
      <c r="F292" s="3">
        <v>0</v>
      </c>
      <c r="G292" s="3">
        <v>0</v>
      </c>
      <c r="H292" s="4">
        <v>0.52550596113578407</v>
      </c>
      <c r="I292" s="21">
        <v>6.1772650100000002</v>
      </c>
      <c r="J292" s="21">
        <v>0</v>
      </c>
      <c r="K292" s="22">
        <v>3304.4566</v>
      </c>
      <c r="L292" s="22">
        <v>0</v>
      </c>
    </row>
    <row r="293" spans="1:12" x14ac:dyDescent="0.2">
      <c r="A293" s="1" t="s">
        <v>226</v>
      </c>
      <c r="B293" s="1" t="s">
        <v>230</v>
      </c>
      <c r="C293" s="1" t="s">
        <v>228</v>
      </c>
      <c r="D293" s="1" t="s">
        <v>229</v>
      </c>
      <c r="E293" s="2" t="s">
        <v>146</v>
      </c>
      <c r="F293" s="3">
        <v>0</v>
      </c>
      <c r="G293" s="3">
        <v>0</v>
      </c>
      <c r="H293" s="4">
        <v>0.52262119050026501</v>
      </c>
      <c r="I293" s="21">
        <v>6.39782458</v>
      </c>
      <c r="J293" s="21">
        <v>0</v>
      </c>
      <c r="K293" s="22">
        <v>3396.0319</v>
      </c>
      <c r="L293" s="22">
        <v>0</v>
      </c>
    </row>
    <row r="294" spans="1:12" x14ac:dyDescent="0.2">
      <c r="A294" s="1" t="s">
        <v>226</v>
      </c>
      <c r="B294" s="1" t="s">
        <v>230</v>
      </c>
      <c r="C294" s="1" t="s">
        <v>228</v>
      </c>
      <c r="D294" s="1" t="s">
        <v>229</v>
      </c>
      <c r="E294" s="2" t="s">
        <v>147</v>
      </c>
      <c r="F294" s="3">
        <v>0</v>
      </c>
      <c r="G294" s="3">
        <v>0</v>
      </c>
      <c r="H294" s="4">
        <v>0.51965349740119304</v>
      </c>
      <c r="I294" s="21">
        <v>6.5804493900000001</v>
      </c>
      <c r="J294" s="21">
        <v>0</v>
      </c>
      <c r="K294" s="22">
        <v>3376.9275000000002</v>
      </c>
      <c r="L294" s="22">
        <v>0</v>
      </c>
    </row>
    <row r="295" spans="1:12" x14ac:dyDescent="0.2">
      <c r="A295" s="1" t="s">
        <v>226</v>
      </c>
      <c r="B295" s="1" t="s">
        <v>230</v>
      </c>
      <c r="C295" s="1" t="s">
        <v>228</v>
      </c>
      <c r="D295" s="1" t="s">
        <v>229</v>
      </c>
      <c r="E295" s="2" t="s">
        <v>148</v>
      </c>
      <c r="F295" s="3">
        <v>0</v>
      </c>
      <c r="G295" s="3">
        <v>0</v>
      </c>
      <c r="H295" s="4">
        <v>0.51669922129923207</v>
      </c>
      <c r="I295" s="21">
        <v>6.4015521800000004</v>
      </c>
      <c r="J295" s="21">
        <v>0</v>
      </c>
      <c r="K295" s="22">
        <v>3141.2728000000002</v>
      </c>
      <c r="L295" s="22">
        <v>0</v>
      </c>
    </row>
    <row r="296" spans="1:12" x14ac:dyDescent="0.2">
      <c r="A296" s="1" t="s">
        <v>226</v>
      </c>
      <c r="B296" s="1" t="s">
        <v>230</v>
      </c>
      <c r="C296" s="1" t="s">
        <v>228</v>
      </c>
      <c r="D296" s="1" t="s">
        <v>229</v>
      </c>
      <c r="E296" s="2" t="s">
        <v>149</v>
      </c>
      <c r="F296" s="3">
        <v>0</v>
      </c>
      <c r="G296" s="3">
        <v>0</v>
      </c>
      <c r="H296" s="4">
        <v>0.51394765737357995</v>
      </c>
      <c r="I296" s="21">
        <v>6.1998323400000004</v>
      </c>
      <c r="J296" s="21">
        <v>0</v>
      </c>
      <c r="K296" s="22">
        <v>3340.2042000000001</v>
      </c>
      <c r="L296" s="22">
        <v>0</v>
      </c>
    </row>
    <row r="297" spans="1:12" x14ac:dyDescent="0.2">
      <c r="A297" s="1" t="s">
        <v>226</v>
      </c>
      <c r="B297" s="1" t="s">
        <v>230</v>
      </c>
      <c r="C297" s="1" t="s">
        <v>228</v>
      </c>
      <c r="D297" s="1" t="s">
        <v>229</v>
      </c>
      <c r="E297" s="2" t="s">
        <v>150</v>
      </c>
      <c r="F297" s="3">
        <v>0</v>
      </c>
      <c r="G297" s="3">
        <v>0</v>
      </c>
      <c r="H297" s="4">
        <v>0.51101924446833702</v>
      </c>
      <c r="I297" s="21">
        <v>5.8659424600000003</v>
      </c>
      <c r="J297" s="21">
        <v>0</v>
      </c>
      <c r="K297" s="22">
        <v>3214.22</v>
      </c>
      <c r="L297" s="22">
        <v>0</v>
      </c>
    </row>
    <row r="298" spans="1:12" x14ac:dyDescent="0.2">
      <c r="A298" s="1" t="s">
        <v>226</v>
      </c>
      <c r="B298" s="1" t="s">
        <v>230</v>
      </c>
      <c r="C298" s="1" t="s">
        <v>228</v>
      </c>
      <c r="D298" s="1" t="s">
        <v>229</v>
      </c>
      <c r="E298" s="2" t="s">
        <v>151</v>
      </c>
      <c r="F298" s="3">
        <v>0</v>
      </c>
      <c r="G298" s="3">
        <v>0</v>
      </c>
      <c r="H298" s="4">
        <v>0.50819796805212702</v>
      </c>
      <c r="I298" s="21">
        <v>5.8510775700000002</v>
      </c>
      <c r="J298" s="21">
        <v>0</v>
      </c>
      <c r="K298" s="22">
        <v>3303.2089000000001</v>
      </c>
      <c r="L298" s="22">
        <v>0</v>
      </c>
    </row>
    <row r="299" spans="1:12" x14ac:dyDescent="0.2">
      <c r="A299" s="1" t="s">
        <v>226</v>
      </c>
      <c r="B299" s="1" t="s">
        <v>230</v>
      </c>
      <c r="C299" s="1" t="s">
        <v>228</v>
      </c>
      <c r="D299" s="1" t="s">
        <v>229</v>
      </c>
      <c r="E299" s="2" t="s">
        <v>152</v>
      </c>
      <c r="F299" s="3">
        <v>0</v>
      </c>
      <c r="G299" s="3">
        <v>0</v>
      </c>
      <c r="H299" s="4">
        <v>0.50529570685109504</v>
      </c>
      <c r="I299" s="21">
        <v>5.9061236399999997</v>
      </c>
      <c r="J299" s="21">
        <v>0</v>
      </c>
      <c r="K299" s="22">
        <v>3178.5858000000003</v>
      </c>
      <c r="L299" s="22">
        <v>0</v>
      </c>
    </row>
    <row r="300" spans="1:12" x14ac:dyDescent="0.2">
      <c r="A300" s="1" t="s">
        <v>226</v>
      </c>
      <c r="B300" s="1" t="s">
        <v>230</v>
      </c>
      <c r="C300" s="1" t="s">
        <v>228</v>
      </c>
      <c r="D300" s="1" t="s">
        <v>229</v>
      </c>
      <c r="E300" s="2" t="s">
        <v>153</v>
      </c>
      <c r="F300" s="3">
        <v>0</v>
      </c>
      <c r="G300" s="3">
        <v>0</v>
      </c>
      <c r="H300" s="4">
        <v>0.50249966884258201</v>
      </c>
      <c r="I300" s="21">
        <v>5.9824451600000002</v>
      </c>
      <c r="J300" s="21">
        <v>0</v>
      </c>
      <c r="K300" s="22">
        <v>3266.5542</v>
      </c>
      <c r="L300" s="22">
        <v>0</v>
      </c>
    </row>
    <row r="301" spans="1:12" x14ac:dyDescent="0.2">
      <c r="A301" s="1" t="s">
        <v>226</v>
      </c>
      <c r="B301" s="1" t="s">
        <v>230</v>
      </c>
      <c r="C301" s="1" t="s">
        <v>228</v>
      </c>
      <c r="D301" s="1" t="s">
        <v>229</v>
      </c>
      <c r="E301" s="2" t="s">
        <v>154</v>
      </c>
      <c r="F301" s="3">
        <v>0</v>
      </c>
      <c r="G301" s="3">
        <v>0</v>
      </c>
      <c r="H301" s="4">
        <v>0.49962341521211401</v>
      </c>
      <c r="I301" s="21">
        <v>6.0147248800000002</v>
      </c>
      <c r="J301" s="21">
        <v>0</v>
      </c>
      <c r="K301" s="22">
        <v>3248.0562</v>
      </c>
      <c r="L301" s="22">
        <v>0</v>
      </c>
    </row>
    <row r="302" spans="1:12" x14ac:dyDescent="0.2">
      <c r="A302" s="1" t="s">
        <v>226</v>
      </c>
      <c r="B302" s="1" t="s">
        <v>230</v>
      </c>
      <c r="C302" s="1" t="s">
        <v>228</v>
      </c>
      <c r="D302" s="1" t="s">
        <v>229</v>
      </c>
      <c r="E302" s="2" t="s">
        <v>155</v>
      </c>
      <c r="F302" s="3">
        <v>0</v>
      </c>
      <c r="G302" s="3">
        <v>0</v>
      </c>
      <c r="H302" s="4">
        <v>0.49676032318081204</v>
      </c>
      <c r="I302" s="21">
        <v>6.0378973</v>
      </c>
      <c r="J302" s="21">
        <v>0</v>
      </c>
      <c r="K302" s="22">
        <v>3125.4633000000003</v>
      </c>
      <c r="L302" s="22">
        <v>0</v>
      </c>
    </row>
    <row r="303" spans="1:12" x14ac:dyDescent="0.2">
      <c r="A303" s="1" t="s">
        <v>226</v>
      </c>
      <c r="B303" s="1" t="s">
        <v>230</v>
      </c>
      <c r="C303" s="1" t="s">
        <v>228</v>
      </c>
      <c r="D303" s="1" t="s">
        <v>229</v>
      </c>
      <c r="E303" s="2" t="s">
        <v>156</v>
      </c>
      <c r="F303" s="3">
        <v>0</v>
      </c>
      <c r="G303" s="3">
        <v>0</v>
      </c>
      <c r="H303" s="4">
        <v>0.49400208534871404</v>
      </c>
      <c r="I303" s="21">
        <v>6.0823447399999999</v>
      </c>
      <c r="J303" s="21">
        <v>0</v>
      </c>
      <c r="K303" s="22">
        <v>3211.9111000000003</v>
      </c>
      <c r="L303" s="22">
        <v>0</v>
      </c>
    </row>
    <row r="304" spans="1:12" x14ac:dyDescent="0.2">
      <c r="A304" s="1" t="s">
        <v>226</v>
      </c>
      <c r="B304" s="1" t="s">
        <v>230</v>
      </c>
      <c r="C304" s="1" t="s">
        <v>228</v>
      </c>
      <c r="D304" s="1" t="s">
        <v>229</v>
      </c>
      <c r="E304" s="2" t="s">
        <v>157</v>
      </c>
      <c r="F304" s="3">
        <v>0</v>
      </c>
      <c r="G304" s="3">
        <v>0</v>
      </c>
      <c r="H304" s="4">
        <v>0.49116478276985504</v>
      </c>
      <c r="I304" s="21">
        <v>6.29552903</v>
      </c>
      <c r="J304" s="21">
        <v>0</v>
      </c>
      <c r="K304" s="22">
        <v>3090.6491000000001</v>
      </c>
      <c r="L304" s="22">
        <v>0</v>
      </c>
    </row>
    <row r="305" spans="1:12" x14ac:dyDescent="0.2">
      <c r="A305" s="1" t="s">
        <v>226</v>
      </c>
      <c r="B305" s="1" t="s">
        <v>230</v>
      </c>
      <c r="C305" s="1" t="s">
        <v>228</v>
      </c>
      <c r="D305" s="1" t="s">
        <v>229</v>
      </c>
      <c r="E305" s="2" t="s">
        <v>158</v>
      </c>
      <c r="F305" s="3">
        <v>0</v>
      </c>
      <c r="G305" s="3">
        <v>0</v>
      </c>
      <c r="H305" s="4">
        <v>0.48843143231466801</v>
      </c>
      <c r="I305" s="21">
        <v>6.5163347700000003</v>
      </c>
      <c r="J305" s="21">
        <v>0</v>
      </c>
      <c r="K305" s="22">
        <v>3176.1009000000004</v>
      </c>
      <c r="L305" s="22">
        <v>0</v>
      </c>
    </row>
    <row r="306" spans="1:12" x14ac:dyDescent="0.2">
      <c r="A306" s="1" t="s">
        <v>226</v>
      </c>
      <c r="B306" s="1" t="s">
        <v>230</v>
      </c>
      <c r="C306" s="1" t="s">
        <v>228</v>
      </c>
      <c r="D306" s="1" t="s">
        <v>229</v>
      </c>
      <c r="E306" s="2" t="s">
        <v>159</v>
      </c>
      <c r="F306" s="3">
        <v>0</v>
      </c>
      <c r="G306" s="3">
        <v>0</v>
      </c>
      <c r="H306" s="4">
        <v>0.485619774106747</v>
      </c>
      <c r="I306" s="21">
        <v>6.7067884299999996</v>
      </c>
      <c r="J306" s="21">
        <v>0</v>
      </c>
      <c r="K306" s="22">
        <v>3158.03</v>
      </c>
      <c r="L306" s="22">
        <v>0</v>
      </c>
    </row>
    <row r="307" spans="1:12" x14ac:dyDescent="0.2">
      <c r="A307" s="1" t="s">
        <v>226</v>
      </c>
      <c r="B307" s="1" t="s">
        <v>230</v>
      </c>
      <c r="C307" s="1" t="s">
        <v>228</v>
      </c>
      <c r="D307" s="1" t="s">
        <v>229</v>
      </c>
      <c r="E307" s="2" t="s">
        <v>160</v>
      </c>
      <c r="F307" s="3">
        <v>0</v>
      </c>
      <c r="G307" s="3">
        <v>0</v>
      </c>
      <c r="H307" s="4">
        <v>0.48282109257341799</v>
      </c>
      <c r="I307" s="21">
        <v>6.5278603400000001</v>
      </c>
      <c r="J307" s="21">
        <v>0</v>
      </c>
      <c r="K307" s="22">
        <v>2836.1694000000002</v>
      </c>
      <c r="L307" s="22">
        <v>0</v>
      </c>
    </row>
    <row r="308" spans="1:12" x14ac:dyDescent="0.2">
      <c r="A308" s="1" t="s">
        <v>226</v>
      </c>
      <c r="B308" s="1" t="s">
        <v>230</v>
      </c>
      <c r="C308" s="1" t="s">
        <v>228</v>
      </c>
      <c r="D308" s="1" t="s">
        <v>229</v>
      </c>
      <c r="E308" s="2" t="s">
        <v>161</v>
      </c>
      <c r="F308" s="3">
        <v>0</v>
      </c>
      <c r="G308" s="3">
        <v>0</v>
      </c>
      <c r="H308" s="4">
        <v>0.48030437364099798</v>
      </c>
      <c r="I308" s="21">
        <v>6.3260672800000002</v>
      </c>
      <c r="J308" s="21">
        <v>0</v>
      </c>
      <c r="K308" s="22">
        <v>3123.8733000000002</v>
      </c>
      <c r="L308" s="22">
        <v>0</v>
      </c>
    </row>
    <row r="309" spans="1:12" x14ac:dyDescent="0.2">
      <c r="A309" s="1" t="s">
        <v>226</v>
      </c>
      <c r="B309" s="1" t="s">
        <v>230</v>
      </c>
      <c r="C309" s="1" t="s">
        <v>228</v>
      </c>
      <c r="D309" s="1" t="s">
        <v>229</v>
      </c>
      <c r="E309" s="2" t="s">
        <v>162</v>
      </c>
      <c r="F309" s="3">
        <v>0</v>
      </c>
      <c r="G309" s="3">
        <v>0</v>
      </c>
      <c r="H309" s="4">
        <v>0.47753028573046902</v>
      </c>
      <c r="I309" s="21">
        <v>5.99201943</v>
      </c>
      <c r="J309" s="21">
        <v>0</v>
      </c>
      <c r="K309" s="22">
        <v>3005.8551000000002</v>
      </c>
      <c r="L309" s="22">
        <v>0</v>
      </c>
    </row>
    <row r="310" spans="1:12" x14ac:dyDescent="0.2">
      <c r="A310" s="1" t="s">
        <v>226</v>
      </c>
      <c r="B310" s="1" t="s">
        <v>230</v>
      </c>
      <c r="C310" s="1" t="s">
        <v>228</v>
      </c>
      <c r="D310" s="1" t="s">
        <v>229</v>
      </c>
      <c r="E310" s="2" t="s">
        <v>163</v>
      </c>
      <c r="F310" s="3">
        <v>0</v>
      </c>
      <c r="G310" s="3">
        <v>0</v>
      </c>
      <c r="H310" s="4">
        <v>0.47485793638492102</v>
      </c>
      <c r="I310" s="21">
        <v>5.9772305599999997</v>
      </c>
      <c r="J310" s="21">
        <v>0</v>
      </c>
      <c r="K310" s="22">
        <v>3088.8829000000001</v>
      </c>
      <c r="L310" s="22">
        <v>0</v>
      </c>
    </row>
    <row r="311" spans="1:12" x14ac:dyDescent="0.2">
      <c r="A311" s="1" t="s">
        <v>226</v>
      </c>
      <c r="B311" s="1" t="s">
        <v>230</v>
      </c>
      <c r="C311" s="1" t="s">
        <v>228</v>
      </c>
      <c r="D311" s="1" t="s">
        <v>229</v>
      </c>
      <c r="E311" s="2" t="s">
        <v>164</v>
      </c>
      <c r="F311" s="3">
        <v>0</v>
      </c>
      <c r="G311" s="3">
        <v>0</v>
      </c>
      <c r="H311" s="4">
        <v>0.47210913226906703</v>
      </c>
      <c r="I311" s="21">
        <v>6.0324101399999996</v>
      </c>
      <c r="J311" s="21">
        <v>0</v>
      </c>
      <c r="K311" s="22">
        <v>2972.1547</v>
      </c>
      <c r="L311" s="22">
        <v>0</v>
      </c>
    </row>
    <row r="312" spans="1:12" x14ac:dyDescent="0.2">
      <c r="A312" s="1" t="s">
        <v>226</v>
      </c>
      <c r="B312" s="1" t="s">
        <v>230</v>
      </c>
      <c r="C312" s="1" t="s">
        <v>228</v>
      </c>
      <c r="D312" s="1" t="s">
        <v>229</v>
      </c>
      <c r="E312" s="2" t="s">
        <v>165</v>
      </c>
      <c r="F312" s="3">
        <v>0</v>
      </c>
      <c r="G312" s="3">
        <v>0</v>
      </c>
      <c r="H312" s="4">
        <v>0.46946118040690099</v>
      </c>
      <c r="I312" s="21">
        <v>6.1088808600000002</v>
      </c>
      <c r="J312" s="21">
        <v>0</v>
      </c>
      <c r="K312" s="22">
        <v>3054.2198000000003</v>
      </c>
      <c r="L312" s="22">
        <v>0</v>
      </c>
    </row>
    <row r="313" spans="1:12" x14ac:dyDescent="0.2">
      <c r="A313" s="1" t="s">
        <v>226</v>
      </c>
      <c r="B313" s="1" t="s">
        <v>230</v>
      </c>
      <c r="C313" s="1" t="s">
        <v>228</v>
      </c>
      <c r="D313" s="1" t="s">
        <v>229</v>
      </c>
      <c r="E313" s="2" t="s">
        <v>166</v>
      </c>
      <c r="F313" s="3">
        <v>0</v>
      </c>
      <c r="G313" s="3">
        <v>0</v>
      </c>
      <c r="H313" s="4">
        <v>0.46673751388962503</v>
      </c>
      <c r="I313" s="21">
        <v>6.1412792200000004</v>
      </c>
      <c r="J313" s="21">
        <v>0</v>
      </c>
      <c r="K313" s="22">
        <v>3036.7289000000001</v>
      </c>
      <c r="L313" s="22">
        <v>0</v>
      </c>
    </row>
    <row r="314" spans="1:12" x14ac:dyDescent="0.2">
      <c r="A314" s="1" t="s">
        <v>226</v>
      </c>
      <c r="B314" s="1" t="s">
        <v>230</v>
      </c>
      <c r="C314" s="1" t="s">
        <v>228</v>
      </c>
      <c r="D314" s="1" t="s">
        <v>229</v>
      </c>
      <c r="E314" s="2" t="s">
        <v>167</v>
      </c>
      <c r="F314" s="3">
        <v>0</v>
      </c>
      <c r="G314" s="3">
        <v>0</v>
      </c>
      <c r="H314" s="4">
        <v>0.46402656610067999</v>
      </c>
      <c r="I314" s="21">
        <v>6.1645637999999998</v>
      </c>
      <c r="J314" s="21">
        <v>0</v>
      </c>
      <c r="K314" s="22">
        <v>2921.9241000000002</v>
      </c>
      <c r="L314" s="22">
        <v>0</v>
      </c>
    </row>
    <row r="315" spans="1:12" x14ac:dyDescent="0.2">
      <c r="A315" s="1" t="s">
        <v>226</v>
      </c>
      <c r="B315" s="1" t="s">
        <v>230</v>
      </c>
      <c r="C315" s="1" t="s">
        <v>228</v>
      </c>
      <c r="D315" s="1" t="s">
        <v>229</v>
      </c>
      <c r="E315" s="2" t="s">
        <v>168</v>
      </c>
      <c r="F315" s="3">
        <v>0</v>
      </c>
      <c r="G315" s="3">
        <v>0</v>
      </c>
      <c r="H315" s="4">
        <v>0.46141514249994203</v>
      </c>
      <c r="I315" s="21">
        <v>6.2091390200000003</v>
      </c>
      <c r="J315" s="21">
        <v>0</v>
      </c>
      <c r="K315" s="22">
        <v>3002.5552000000002</v>
      </c>
      <c r="L315" s="22">
        <v>0</v>
      </c>
    </row>
    <row r="316" spans="1:12" x14ac:dyDescent="0.2">
      <c r="A316" s="1" t="s">
        <v>226</v>
      </c>
      <c r="B316" s="1" t="s">
        <v>230</v>
      </c>
      <c r="C316" s="1" t="s">
        <v>228</v>
      </c>
      <c r="D316" s="1" t="s">
        <v>229</v>
      </c>
      <c r="E316" s="2" t="s">
        <v>169</v>
      </c>
      <c r="F316" s="3">
        <v>0</v>
      </c>
      <c r="G316" s="3">
        <v>0</v>
      </c>
      <c r="H316" s="4">
        <v>0.45872911129558303</v>
      </c>
      <c r="I316" s="21">
        <v>6.4225994699999998</v>
      </c>
      <c r="J316" s="21">
        <v>0</v>
      </c>
      <c r="K316" s="22">
        <v>2889.0114000000003</v>
      </c>
      <c r="L316" s="22">
        <v>0</v>
      </c>
    </row>
    <row r="317" spans="1:12" x14ac:dyDescent="0.2">
      <c r="A317" s="1" t="s">
        <v>226</v>
      </c>
      <c r="B317" s="1" t="s">
        <v>230</v>
      </c>
      <c r="C317" s="1" t="s">
        <v>228</v>
      </c>
      <c r="D317" s="1" t="s">
        <v>229</v>
      </c>
      <c r="E317" s="2" t="s">
        <v>170</v>
      </c>
      <c r="F317" s="3">
        <v>0</v>
      </c>
      <c r="G317" s="3">
        <v>0</v>
      </c>
      <c r="H317" s="4">
        <v>0.45614172948641901</v>
      </c>
      <c r="I317" s="21">
        <v>6.6436908299999997</v>
      </c>
      <c r="J317" s="21">
        <v>0</v>
      </c>
      <c r="K317" s="22">
        <v>2968.7034000000003</v>
      </c>
      <c r="L317" s="22">
        <v>0</v>
      </c>
    </row>
    <row r="318" spans="1:12" x14ac:dyDescent="0.2">
      <c r="A318" s="1" t="s">
        <v>226</v>
      </c>
      <c r="B318" s="1" t="s">
        <v>230</v>
      </c>
      <c r="C318" s="1" t="s">
        <v>228</v>
      </c>
      <c r="D318" s="1" t="s">
        <v>229</v>
      </c>
      <c r="E318" s="2" t="s">
        <v>171</v>
      </c>
      <c r="F318" s="3">
        <v>0</v>
      </c>
      <c r="G318" s="3">
        <v>0</v>
      </c>
      <c r="H318" s="4">
        <v>0.45348046800587399</v>
      </c>
      <c r="I318" s="21">
        <v>6.83441279</v>
      </c>
      <c r="J318" s="21">
        <v>0</v>
      </c>
      <c r="K318" s="22">
        <v>2951.6226000000001</v>
      </c>
      <c r="L318" s="22">
        <v>0</v>
      </c>
    </row>
    <row r="319" spans="1:12" x14ac:dyDescent="0.2">
      <c r="A319" s="1" t="s">
        <v>226</v>
      </c>
      <c r="B319" s="1" t="s">
        <v>230</v>
      </c>
      <c r="C319" s="1" t="s">
        <v>228</v>
      </c>
      <c r="D319" s="1" t="s">
        <v>229</v>
      </c>
      <c r="E319" s="2" t="s">
        <v>172</v>
      </c>
      <c r="F319" s="3">
        <v>0</v>
      </c>
      <c r="G319" s="3">
        <v>0</v>
      </c>
      <c r="H319" s="4">
        <v>0.45083173806087301</v>
      </c>
      <c r="I319" s="21">
        <v>6.65542795</v>
      </c>
      <c r="J319" s="21">
        <v>0</v>
      </c>
      <c r="K319" s="22">
        <v>2650.6282000000001</v>
      </c>
      <c r="L319" s="22">
        <v>0</v>
      </c>
    </row>
    <row r="320" spans="1:12" x14ac:dyDescent="0.2">
      <c r="A320" s="1" t="s">
        <v>226</v>
      </c>
      <c r="B320" s="1" t="s">
        <v>230</v>
      </c>
      <c r="C320" s="1" t="s">
        <v>228</v>
      </c>
      <c r="D320" s="1" t="s">
        <v>229</v>
      </c>
      <c r="E320" s="2" t="s">
        <v>173</v>
      </c>
      <c r="F320" s="3">
        <v>0</v>
      </c>
      <c r="G320" s="3">
        <v>0</v>
      </c>
      <c r="H320" s="4">
        <v>0.44845007631963102</v>
      </c>
      <c r="I320" s="21">
        <v>6.4535430199999997</v>
      </c>
      <c r="J320" s="21">
        <v>0</v>
      </c>
      <c r="K320" s="22">
        <v>2919.3410000000003</v>
      </c>
      <c r="L320" s="22">
        <v>0</v>
      </c>
    </row>
    <row r="321" spans="1:12" x14ac:dyDescent="0.2">
      <c r="A321" s="1" t="s">
        <v>226</v>
      </c>
      <c r="B321" s="1" t="s">
        <v>230</v>
      </c>
      <c r="C321" s="1" t="s">
        <v>228</v>
      </c>
      <c r="D321" s="1" t="s">
        <v>229</v>
      </c>
      <c r="E321" s="2" t="s">
        <v>174</v>
      </c>
      <c r="F321" s="3">
        <v>0</v>
      </c>
      <c r="G321" s="3">
        <v>0</v>
      </c>
      <c r="H321" s="4">
        <v>0.44582509165900602</v>
      </c>
      <c r="I321" s="21">
        <v>6.1192857700000003</v>
      </c>
      <c r="J321" s="21">
        <v>0</v>
      </c>
      <c r="K321" s="22">
        <v>2808.8692000000001</v>
      </c>
      <c r="L321" s="22">
        <v>0</v>
      </c>
    </row>
    <row r="322" spans="1:12" x14ac:dyDescent="0.2">
      <c r="A322" s="1" t="s">
        <v>226</v>
      </c>
      <c r="B322" s="1" t="s">
        <v>230</v>
      </c>
      <c r="C322" s="1" t="s">
        <v>228</v>
      </c>
      <c r="D322" s="1" t="s">
        <v>229</v>
      </c>
      <c r="E322" s="2" t="s">
        <v>175</v>
      </c>
      <c r="F322" s="3">
        <v>0</v>
      </c>
      <c r="G322" s="3">
        <v>0</v>
      </c>
      <c r="H322" s="4">
        <v>0.44329661084022703</v>
      </c>
      <c r="I322" s="21">
        <v>6.1045738500000004</v>
      </c>
      <c r="J322" s="21">
        <v>0</v>
      </c>
      <c r="K322" s="22">
        <v>2886.2762000000002</v>
      </c>
      <c r="L322" s="22">
        <v>0</v>
      </c>
    </row>
    <row r="323" spans="1:12" x14ac:dyDescent="0.2">
      <c r="A323" s="1" t="s">
        <v>226</v>
      </c>
      <c r="B323" s="1" t="s">
        <v>230</v>
      </c>
      <c r="C323" s="1" t="s">
        <v>228</v>
      </c>
      <c r="D323" s="1" t="s">
        <v>229</v>
      </c>
      <c r="E323" s="2" t="s">
        <v>176</v>
      </c>
      <c r="F323" s="3">
        <v>0</v>
      </c>
      <c r="G323" s="3">
        <v>0</v>
      </c>
      <c r="H323" s="4">
        <v>0.44069603139816799</v>
      </c>
      <c r="I323" s="21">
        <v>6.1598995099999998</v>
      </c>
      <c r="J323" s="21">
        <v>0</v>
      </c>
      <c r="K323" s="22">
        <v>2777.0257000000001</v>
      </c>
      <c r="L323" s="22">
        <v>0</v>
      </c>
    </row>
    <row r="324" spans="1:12" x14ac:dyDescent="0.2">
      <c r="A324" s="1" t="s">
        <v>226</v>
      </c>
      <c r="B324" s="1" t="s">
        <v>230</v>
      </c>
      <c r="C324" s="1" t="s">
        <v>228</v>
      </c>
      <c r="D324" s="1" t="s">
        <v>229</v>
      </c>
      <c r="E324" s="2" t="s">
        <v>177</v>
      </c>
      <c r="F324" s="3">
        <v>0</v>
      </c>
      <c r="G324" s="3">
        <v>0</v>
      </c>
      <c r="H324" s="4">
        <v>0.43819109713830801</v>
      </c>
      <c r="I324" s="21">
        <v>6.2365353800000003</v>
      </c>
      <c r="J324" s="21">
        <v>0</v>
      </c>
      <c r="K324" s="22">
        <v>2853.5255000000002</v>
      </c>
      <c r="L324" s="22">
        <v>0</v>
      </c>
    </row>
    <row r="325" spans="1:12" x14ac:dyDescent="0.2">
      <c r="A325" s="1" t="s">
        <v>226</v>
      </c>
      <c r="B325" s="1" t="s">
        <v>230</v>
      </c>
      <c r="C325" s="1" t="s">
        <v>228</v>
      </c>
      <c r="D325" s="1" t="s">
        <v>229</v>
      </c>
      <c r="E325" s="2" t="s">
        <v>178</v>
      </c>
      <c r="F325" s="3">
        <v>0</v>
      </c>
      <c r="G325" s="3">
        <v>0</v>
      </c>
      <c r="H325" s="4">
        <v>0.43561477532081</v>
      </c>
      <c r="I325" s="21">
        <v>6.2690612200000002</v>
      </c>
      <c r="J325" s="21">
        <v>0</v>
      </c>
      <c r="K325" s="22">
        <v>2837.0014000000001</v>
      </c>
      <c r="L325" s="22">
        <v>0</v>
      </c>
    </row>
    <row r="326" spans="1:12" x14ac:dyDescent="0.2">
      <c r="A326" s="1" t="s">
        <v>226</v>
      </c>
      <c r="B326" s="1" t="s">
        <v>230</v>
      </c>
      <c r="C326" s="1" t="s">
        <v>228</v>
      </c>
      <c r="D326" s="1" t="s">
        <v>229</v>
      </c>
      <c r="E326" s="2" t="s">
        <v>179</v>
      </c>
      <c r="F326" s="3">
        <v>0</v>
      </c>
      <c r="G326" s="3">
        <v>0</v>
      </c>
      <c r="H326" s="4">
        <v>0.43305072453045401</v>
      </c>
      <c r="I326" s="21">
        <v>6.29246528</v>
      </c>
      <c r="J326" s="21">
        <v>0</v>
      </c>
      <c r="K326" s="22">
        <v>2729.5718999999999</v>
      </c>
      <c r="L326" s="22">
        <v>0</v>
      </c>
    </row>
    <row r="327" spans="1:12" x14ac:dyDescent="0.2">
      <c r="A327" s="1" t="s">
        <v>226</v>
      </c>
      <c r="B327" s="1" t="s">
        <v>230</v>
      </c>
      <c r="C327" s="1" t="s">
        <v>228</v>
      </c>
      <c r="D327" s="1" t="s">
        <v>229</v>
      </c>
      <c r="E327" s="2" t="s">
        <v>180</v>
      </c>
      <c r="F327" s="3">
        <v>0</v>
      </c>
      <c r="G327" s="3">
        <v>0</v>
      </c>
      <c r="H327" s="4">
        <v>0.43058103274341802</v>
      </c>
      <c r="I327" s="21">
        <v>6.3371789999999999</v>
      </c>
      <c r="J327" s="21">
        <v>0</v>
      </c>
      <c r="K327" s="22">
        <v>2804.7204000000002</v>
      </c>
      <c r="L327" s="22">
        <v>0</v>
      </c>
    </row>
    <row r="328" spans="1:12" x14ac:dyDescent="0.2">
      <c r="A328" s="1" t="s">
        <v>226</v>
      </c>
      <c r="B328" s="1" t="s">
        <v>230</v>
      </c>
      <c r="C328" s="1" t="s">
        <v>228</v>
      </c>
      <c r="D328" s="1" t="s">
        <v>229</v>
      </c>
      <c r="E328" s="2" t="s">
        <v>181</v>
      </c>
      <c r="F328" s="3">
        <v>0</v>
      </c>
      <c r="G328" s="3">
        <v>0</v>
      </c>
      <c r="H328" s="4">
        <v>0.42804101665799499</v>
      </c>
      <c r="I328" s="21">
        <v>6.5509542500000002</v>
      </c>
      <c r="J328" s="21">
        <v>0</v>
      </c>
      <c r="K328" s="22">
        <v>2698.4843000000001</v>
      </c>
      <c r="L328" s="22">
        <v>0</v>
      </c>
    </row>
    <row r="329" spans="1:12" x14ac:dyDescent="0.2">
      <c r="A329" s="1" t="s">
        <v>226</v>
      </c>
      <c r="B329" s="1" t="s">
        <v>230</v>
      </c>
      <c r="C329" s="1" t="s">
        <v>228</v>
      </c>
      <c r="D329" s="1" t="s">
        <v>229</v>
      </c>
      <c r="E329" s="2" t="s">
        <v>182</v>
      </c>
      <c r="F329" s="3">
        <v>0</v>
      </c>
      <c r="G329" s="3">
        <v>0</v>
      </c>
      <c r="H329" s="4">
        <v>0.42559451267069298</v>
      </c>
      <c r="I329" s="21">
        <v>6.7723709999999997</v>
      </c>
      <c r="J329" s="21">
        <v>0</v>
      </c>
      <c r="K329" s="22">
        <v>2772.7481000000002</v>
      </c>
      <c r="L329" s="22">
        <v>0</v>
      </c>
    </row>
  </sheetData>
  <phoneticPr fontId="0" type="noConversion"/>
  <pageMargins left="0.24" right="0.17" top="1" bottom="1" header="0.5" footer="0.5"/>
  <pageSetup scale="80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G15" sqref="G15"/>
    </sheetView>
  </sheetViews>
  <sheetFormatPr defaultRowHeight="12.75" x14ac:dyDescent="0.2"/>
  <cols>
    <col min="2" max="2" width="1.85546875" customWidth="1"/>
    <col min="5" max="5" width="13" customWidth="1"/>
    <col min="7" max="7" width="15.28515625" customWidth="1"/>
    <col min="8" max="8" width="10.7109375" customWidth="1"/>
    <col min="11" max="11" width="10.28515625" bestFit="1" customWidth="1"/>
  </cols>
  <sheetData>
    <row r="1" spans="1:11" ht="15.75" x14ac:dyDescent="0.25">
      <c r="A1" s="23" t="s">
        <v>233</v>
      </c>
    </row>
    <row r="2" spans="1:11" ht="15.75" x14ac:dyDescent="0.25">
      <c r="A2" s="23" t="s">
        <v>197</v>
      </c>
    </row>
    <row r="3" spans="1:11" ht="15.75" x14ac:dyDescent="0.25">
      <c r="A3" s="23" t="s">
        <v>196</v>
      </c>
    </row>
    <row r="4" spans="1:11" ht="15.75" x14ac:dyDescent="0.25">
      <c r="A4" s="23"/>
    </row>
    <row r="5" spans="1:11" ht="15.75" x14ac:dyDescent="0.25">
      <c r="A5" s="23"/>
    </row>
    <row r="6" spans="1:11" x14ac:dyDescent="0.2">
      <c r="B6" s="35" t="s">
        <v>204</v>
      </c>
    </row>
    <row r="7" spans="1:11" x14ac:dyDescent="0.2">
      <c r="C7" t="s">
        <v>202</v>
      </c>
      <c r="E7" s="29">
        <f>-'P7 MTM'!L3</f>
        <v>38168614.740600005</v>
      </c>
    </row>
    <row r="8" spans="1:11" x14ac:dyDescent="0.2">
      <c r="C8" t="s">
        <v>201</v>
      </c>
      <c r="E8" s="29">
        <f>K11</f>
        <v>656710.58401152038</v>
      </c>
      <c r="J8" s="30" t="s">
        <v>198</v>
      </c>
      <c r="K8" s="44">
        <v>3.27</v>
      </c>
    </row>
    <row r="9" spans="1:11" x14ac:dyDescent="0.2">
      <c r="C9" t="s">
        <v>203</v>
      </c>
      <c r="E9" s="29">
        <f>-'Index MTM'!L3</f>
        <v>1837857.5445000024</v>
      </c>
      <c r="J9" s="31" t="s">
        <v>199</v>
      </c>
      <c r="K9" s="45">
        <f>+[2]m1!$AB$38</f>
        <v>4.2525000000000004</v>
      </c>
    </row>
    <row r="10" spans="1:11" x14ac:dyDescent="0.2">
      <c r="C10" t="s">
        <v>205</v>
      </c>
      <c r="E10" s="36">
        <f>+SUM(E7:E9)</f>
        <v>40663182.869111523</v>
      </c>
      <c r="J10" s="31" t="s">
        <v>200</v>
      </c>
      <c r="K10" s="32">
        <f>+[1]m1!$AI$38</f>
        <v>1.5169017158744698</v>
      </c>
    </row>
    <row r="11" spans="1:11" x14ac:dyDescent="0.2">
      <c r="J11" s="33" t="s">
        <v>201</v>
      </c>
      <c r="K11" s="34">
        <f>+((K9-K8)/K10*1.055056)*31000*31</f>
        <v>656710.58401152038</v>
      </c>
    </row>
    <row r="18" spans="8:10" x14ac:dyDescent="0.2">
      <c r="H18" s="38" t="s">
        <v>206</v>
      </c>
      <c r="I18" s="39" t="s">
        <v>209</v>
      </c>
      <c r="J18" s="40" t="s">
        <v>210</v>
      </c>
    </row>
    <row r="19" spans="8:10" x14ac:dyDescent="0.2">
      <c r="H19" s="31" t="s">
        <v>207</v>
      </c>
      <c r="I19" s="41">
        <v>1184476</v>
      </c>
      <c r="J19" s="32">
        <v>1184478</v>
      </c>
    </row>
    <row r="20" spans="8:10" x14ac:dyDescent="0.2">
      <c r="H20" s="33" t="s">
        <v>208</v>
      </c>
      <c r="I20" s="42">
        <v>1184477</v>
      </c>
      <c r="J20" s="43">
        <v>1184479</v>
      </c>
    </row>
  </sheetData>
  <phoneticPr fontId="0" type="noConversion"/>
  <pageMargins left="0.75" right="0.75" top="1" bottom="1" header="0.5" footer="0.5"/>
  <pageSetup paperSize="5" scale="80" orientation="landscape" vertic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9"/>
  <sheetViews>
    <sheetView workbookViewId="0">
      <selection activeCell="B21" sqref="B21"/>
    </sheetView>
  </sheetViews>
  <sheetFormatPr defaultRowHeight="12.75" x14ac:dyDescent="0.2"/>
  <cols>
    <col min="3" max="3" width="4.42578125" customWidth="1"/>
    <col min="4" max="4" width="16.7109375" customWidth="1"/>
  </cols>
  <sheetData>
    <row r="1" spans="1:12" ht="15.75" x14ac:dyDescent="0.25">
      <c r="A1" s="23" t="s">
        <v>187</v>
      </c>
    </row>
    <row r="2" spans="1:12" ht="16.5" thickBot="1" x14ac:dyDescent="0.3">
      <c r="A2" s="23" t="s">
        <v>186</v>
      </c>
    </row>
    <row r="3" spans="1:12" ht="13.5" thickBot="1" x14ac:dyDescent="0.25">
      <c r="A3" s="1"/>
      <c r="B3" s="1"/>
      <c r="C3" s="1"/>
      <c r="D3" s="1"/>
      <c r="E3" s="2"/>
      <c r="F3" s="28">
        <f>+SUM(F6:F329)</f>
        <v>0</v>
      </c>
      <c r="G3" s="3"/>
      <c r="H3" s="4"/>
      <c r="I3" s="5"/>
      <c r="J3" s="6" t="s">
        <v>0</v>
      </c>
      <c r="K3" s="24">
        <f>+SUM(K6:K329)</f>
        <v>0</v>
      </c>
      <c r="L3" s="24">
        <f>+SUM(L6:L329)</f>
        <v>-1.2514647096395493E-9</v>
      </c>
    </row>
    <row r="4" spans="1:12" x14ac:dyDescent="0.2">
      <c r="A4" s="7"/>
      <c r="B4" s="7"/>
      <c r="C4" s="7" t="s">
        <v>1</v>
      </c>
      <c r="D4" s="7"/>
      <c r="E4" s="8"/>
      <c r="F4" s="27" t="s">
        <v>2</v>
      </c>
      <c r="G4" s="9" t="s">
        <v>3</v>
      </c>
      <c r="H4" s="10" t="s">
        <v>4</v>
      </c>
      <c r="I4" s="11" t="s">
        <v>5</v>
      </c>
      <c r="J4" s="12" t="s">
        <v>6</v>
      </c>
      <c r="K4" s="13"/>
      <c r="L4" s="13" t="s">
        <v>5</v>
      </c>
    </row>
    <row r="5" spans="1:12" x14ac:dyDescent="0.2">
      <c r="A5" s="14" t="s">
        <v>7</v>
      </c>
      <c r="B5" s="14" t="s">
        <v>8</v>
      </c>
      <c r="C5" s="14" t="s">
        <v>9</v>
      </c>
      <c r="D5" s="14" t="s">
        <v>10</v>
      </c>
      <c r="E5" s="15" t="s">
        <v>11</v>
      </c>
      <c r="F5" s="16" t="s">
        <v>12</v>
      </c>
      <c r="G5" s="16" t="s">
        <v>12</v>
      </c>
      <c r="H5" s="17" t="s">
        <v>13</v>
      </c>
      <c r="I5" s="18" t="s">
        <v>14</v>
      </c>
      <c r="J5" s="19" t="s">
        <v>14</v>
      </c>
      <c r="K5" s="20" t="s">
        <v>15</v>
      </c>
      <c r="L5" s="20" t="s">
        <v>16</v>
      </c>
    </row>
    <row r="6" spans="1:12" x14ac:dyDescent="0.2">
      <c r="A6" s="25" t="s">
        <v>17</v>
      </c>
      <c r="B6" s="25" t="s">
        <v>18</v>
      </c>
      <c r="C6" s="25" t="s">
        <v>19</v>
      </c>
      <c r="D6" s="25" t="s">
        <v>20</v>
      </c>
      <c r="E6" s="2" t="s">
        <v>184</v>
      </c>
      <c r="F6" s="3">
        <v>-961000</v>
      </c>
      <c r="G6" s="3">
        <v>-960474.33070000005</v>
      </c>
      <c r="H6" s="4">
        <v>0.99945299761344397</v>
      </c>
      <c r="I6" s="21">
        <v>-0.38080716000000003</v>
      </c>
      <c r="J6" s="21">
        <v>-0.41</v>
      </c>
      <c r="K6" s="22">
        <v>0</v>
      </c>
      <c r="L6" s="22">
        <v>-28038.9761</v>
      </c>
    </row>
    <row r="7" spans="1:12" x14ac:dyDescent="0.2">
      <c r="A7" s="25" t="s">
        <v>17</v>
      </c>
      <c r="B7" s="25" t="s">
        <v>18</v>
      </c>
      <c r="C7" s="25" t="s">
        <v>19</v>
      </c>
      <c r="D7" s="25" t="s">
        <v>20</v>
      </c>
      <c r="E7" s="2" t="s">
        <v>21</v>
      </c>
      <c r="F7" s="3">
        <v>-961000</v>
      </c>
      <c r="G7" s="3">
        <v>-957372.24100000004</v>
      </c>
      <c r="H7" s="4">
        <v>0.99622501662822294</v>
      </c>
      <c r="I7" s="21">
        <v>-0.625</v>
      </c>
      <c r="J7" s="21">
        <v>-0.41</v>
      </c>
      <c r="K7" s="22">
        <v>0</v>
      </c>
      <c r="L7" s="22">
        <v>205835.0318</v>
      </c>
    </row>
    <row r="8" spans="1:12" x14ac:dyDescent="0.2">
      <c r="A8" s="25" t="s">
        <v>17</v>
      </c>
      <c r="B8" s="25" t="s">
        <v>18</v>
      </c>
      <c r="C8" s="25" t="s">
        <v>19</v>
      </c>
      <c r="D8" s="25" t="s">
        <v>20</v>
      </c>
      <c r="E8" s="2" t="s">
        <v>22</v>
      </c>
      <c r="F8" s="3">
        <v>-930000</v>
      </c>
      <c r="G8" s="3">
        <v>-923545.68090000004</v>
      </c>
      <c r="H8" s="4">
        <v>0.99305987194121403</v>
      </c>
      <c r="I8" s="21">
        <v>-0.61499999999999999</v>
      </c>
      <c r="J8" s="21">
        <v>-0.41</v>
      </c>
      <c r="K8" s="22">
        <v>0</v>
      </c>
      <c r="L8" s="22">
        <v>189326.8646</v>
      </c>
    </row>
    <row r="9" spans="1:12" x14ac:dyDescent="0.2">
      <c r="A9" s="25" t="s">
        <v>17</v>
      </c>
      <c r="B9" s="25" t="s">
        <v>18</v>
      </c>
      <c r="C9" s="25" t="s">
        <v>19</v>
      </c>
      <c r="D9" s="25" t="s">
        <v>20</v>
      </c>
      <c r="E9" s="2" t="s">
        <v>23</v>
      </c>
      <c r="F9" s="3">
        <v>-961000</v>
      </c>
      <c r="G9" s="3">
        <v>-951428.17090000003</v>
      </c>
      <c r="H9" s="4">
        <v>0.99003972000207308</v>
      </c>
      <c r="I9" s="21">
        <v>-0.59</v>
      </c>
      <c r="J9" s="21">
        <v>-0.41</v>
      </c>
      <c r="K9" s="22">
        <v>0</v>
      </c>
      <c r="L9" s="22">
        <v>171257.07079999999</v>
      </c>
    </row>
    <row r="10" spans="1:12" x14ac:dyDescent="0.2">
      <c r="A10" s="25" t="s">
        <v>17</v>
      </c>
      <c r="B10" s="25" t="s">
        <v>18</v>
      </c>
      <c r="C10" s="25" t="s">
        <v>19</v>
      </c>
      <c r="D10" s="25" t="s">
        <v>20</v>
      </c>
      <c r="E10" s="2" t="s">
        <v>24</v>
      </c>
      <c r="F10" s="3">
        <v>-930000</v>
      </c>
      <c r="G10" s="3">
        <v>-917826.2659</v>
      </c>
      <c r="H10" s="4">
        <v>0.98690996328884195</v>
      </c>
      <c r="I10" s="21">
        <v>-0.38260284999999999</v>
      </c>
      <c r="J10" s="21">
        <v>-0.41</v>
      </c>
      <c r="K10" s="22">
        <v>0</v>
      </c>
      <c r="L10" s="22">
        <v>-25145.825000000001</v>
      </c>
    </row>
    <row r="11" spans="1:12" x14ac:dyDescent="0.2">
      <c r="A11" s="25" t="s">
        <v>17</v>
      </c>
      <c r="B11" s="25" t="s">
        <v>18</v>
      </c>
      <c r="C11" s="25" t="s">
        <v>19</v>
      </c>
      <c r="D11" s="25" t="s">
        <v>20</v>
      </c>
      <c r="E11" s="2" t="s">
        <v>25</v>
      </c>
      <c r="F11" s="3">
        <v>-961000</v>
      </c>
      <c r="G11" s="3">
        <v>-945533.19819999998</v>
      </c>
      <c r="H11" s="4">
        <v>0.98390551325387399</v>
      </c>
      <c r="I11" s="21">
        <v>-0.38264108000000002</v>
      </c>
      <c r="J11" s="21">
        <v>-0.41</v>
      </c>
      <c r="K11" s="22">
        <v>0</v>
      </c>
      <c r="L11" s="22">
        <v>-25868.762600000002</v>
      </c>
    </row>
    <row r="12" spans="1:12" x14ac:dyDescent="0.2">
      <c r="A12" s="25" t="s">
        <v>17</v>
      </c>
      <c r="B12" s="25" t="s">
        <v>18</v>
      </c>
      <c r="C12" s="25" t="s">
        <v>19</v>
      </c>
      <c r="D12" s="25" t="s">
        <v>20</v>
      </c>
      <c r="E12" s="2" t="s">
        <v>26</v>
      </c>
      <c r="F12" s="3">
        <v>-961000</v>
      </c>
      <c r="G12" s="3">
        <v>-942498.58380000002</v>
      </c>
      <c r="H12" s="4">
        <v>0.98074774593472602</v>
      </c>
      <c r="I12" s="21">
        <v>-0.38267703000000003</v>
      </c>
      <c r="J12" s="21">
        <v>-0.41</v>
      </c>
      <c r="K12" s="22">
        <v>0</v>
      </c>
      <c r="L12" s="22">
        <v>-25751.857100000001</v>
      </c>
    </row>
    <row r="13" spans="1:12" x14ac:dyDescent="0.2">
      <c r="A13" s="25" t="s">
        <v>17</v>
      </c>
      <c r="B13" s="25" t="s">
        <v>18</v>
      </c>
      <c r="C13" s="25" t="s">
        <v>19</v>
      </c>
      <c r="D13" s="25" t="s">
        <v>20</v>
      </c>
      <c r="E13" s="2" t="s">
        <v>27</v>
      </c>
      <c r="F13" s="3">
        <v>-868000</v>
      </c>
      <c r="G13" s="3">
        <v>-848439.27899999998</v>
      </c>
      <c r="H13" s="4">
        <v>0.97746460709836902</v>
      </c>
      <c r="I13" s="21">
        <v>-0.38270632999999998</v>
      </c>
      <c r="J13" s="21">
        <v>-0.41</v>
      </c>
      <c r="K13" s="22">
        <v>0</v>
      </c>
      <c r="L13" s="22">
        <v>-23157.020199999999</v>
      </c>
    </row>
    <row r="14" spans="1:12" x14ac:dyDescent="0.2">
      <c r="A14" s="25" t="s">
        <v>17</v>
      </c>
      <c r="B14" s="25" t="s">
        <v>18</v>
      </c>
      <c r="C14" s="25" t="s">
        <v>19</v>
      </c>
      <c r="D14" s="25" t="s">
        <v>20</v>
      </c>
      <c r="E14" s="2" t="s">
        <v>28</v>
      </c>
      <c r="F14" s="3">
        <v>-961000</v>
      </c>
      <c r="G14" s="3">
        <v>-936465.47660000005</v>
      </c>
      <c r="H14" s="4">
        <v>0.97446979877020501</v>
      </c>
      <c r="I14" s="21">
        <v>-0.38272897</v>
      </c>
      <c r="J14" s="21">
        <v>-0.41</v>
      </c>
      <c r="K14" s="22">
        <v>0</v>
      </c>
      <c r="L14" s="22">
        <v>-25538.374400000001</v>
      </c>
    </row>
    <row r="15" spans="1:12" x14ac:dyDescent="0.2">
      <c r="A15" s="25" t="s">
        <v>17</v>
      </c>
      <c r="B15" s="25" t="s">
        <v>18</v>
      </c>
      <c r="C15" s="25" t="s">
        <v>19</v>
      </c>
      <c r="D15" s="25" t="s">
        <v>20</v>
      </c>
      <c r="E15" s="2" t="s">
        <v>29</v>
      </c>
      <c r="F15" s="3">
        <v>-930000</v>
      </c>
      <c r="G15" s="3">
        <v>-903119.49529999995</v>
      </c>
      <c r="H15" s="4">
        <v>0.97109623151578806</v>
      </c>
      <c r="I15" s="21">
        <v>-0.42775310999999999</v>
      </c>
      <c r="J15" s="21">
        <v>-0.41</v>
      </c>
      <c r="K15" s="22">
        <v>0</v>
      </c>
      <c r="L15" s="22">
        <v>16033.1823</v>
      </c>
    </row>
    <row r="16" spans="1:12" x14ac:dyDescent="0.2">
      <c r="A16" s="25" t="s">
        <v>17</v>
      </c>
      <c r="B16" s="25" t="s">
        <v>18</v>
      </c>
      <c r="C16" s="25" t="s">
        <v>19</v>
      </c>
      <c r="D16" s="25" t="s">
        <v>20</v>
      </c>
      <c r="E16" s="2" t="s">
        <v>30</v>
      </c>
      <c r="F16" s="3">
        <v>-961000</v>
      </c>
      <c r="G16" s="3">
        <v>-930022.39269999997</v>
      </c>
      <c r="H16" s="4">
        <v>0.96776523693369998</v>
      </c>
      <c r="I16" s="21">
        <v>-0.42777767</v>
      </c>
      <c r="J16" s="21">
        <v>-0.41</v>
      </c>
      <c r="K16" s="22">
        <v>0</v>
      </c>
      <c r="L16" s="22">
        <v>16533.633399999999</v>
      </c>
    </row>
    <row r="17" spans="1:12" x14ac:dyDescent="0.2">
      <c r="A17" s="25" t="s">
        <v>17</v>
      </c>
      <c r="B17" s="25" t="s">
        <v>18</v>
      </c>
      <c r="C17" s="25" t="s">
        <v>19</v>
      </c>
      <c r="D17" s="25" t="s">
        <v>20</v>
      </c>
      <c r="E17" s="2" t="s">
        <v>31</v>
      </c>
      <c r="F17" s="3">
        <v>-930000</v>
      </c>
      <c r="G17" s="3">
        <v>-896780.15139999997</v>
      </c>
      <c r="H17" s="4">
        <v>0.96427973273801304</v>
      </c>
      <c r="I17" s="21">
        <v>-0.42780036999999999</v>
      </c>
      <c r="J17" s="21">
        <v>-0.41</v>
      </c>
      <c r="K17" s="22">
        <v>0</v>
      </c>
      <c r="L17" s="22">
        <v>15963.0185</v>
      </c>
    </row>
    <row r="18" spans="1:12" x14ac:dyDescent="0.2">
      <c r="A18" s="25" t="s">
        <v>17</v>
      </c>
      <c r="B18" s="25" t="s">
        <v>18</v>
      </c>
      <c r="C18" s="25" t="s">
        <v>19</v>
      </c>
      <c r="D18" s="25" t="s">
        <v>20</v>
      </c>
      <c r="E18" s="2" t="s">
        <v>32</v>
      </c>
      <c r="F18" s="3">
        <v>-961000</v>
      </c>
      <c r="G18" s="3">
        <v>-923351.42130000005</v>
      </c>
      <c r="H18" s="4">
        <v>0.96082353936160103</v>
      </c>
      <c r="I18" s="21">
        <v>-0.42782156999999998</v>
      </c>
      <c r="J18" s="21">
        <v>-0.41</v>
      </c>
      <c r="K18" s="22">
        <v>0</v>
      </c>
      <c r="L18" s="22">
        <v>16455.567600000002</v>
      </c>
    </row>
    <row r="19" spans="1:12" x14ac:dyDescent="0.2">
      <c r="A19" s="25" t="s">
        <v>17</v>
      </c>
      <c r="B19" s="25" t="s">
        <v>18</v>
      </c>
      <c r="C19" s="25" t="s">
        <v>19</v>
      </c>
      <c r="D19" s="25" t="s">
        <v>20</v>
      </c>
      <c r="E19" s="2" t="s">
        <v>33</v>
      </c>
      <c r="F19" s="3">
        <v>-961000</v>
      </c>
      <c r="G19" s="3">
        <v>-919801.71369999996</v>
      </c>
      <c r="H19" s="4">
        <v>0.95712977492583295</v>
      </c>
      <c r="I19" s="21">
        <v>-0.42784168</v>
      </c>
      <c r="J19" s="21">
        <v>-0.41</v>
      </c>
      <c r="K19" s="22">
        <v>0</v>
      </c>
      <c r="L19" s="22">
        <v>16410.805100000001</v>
      </c>
    </row>
    <row r="20" spans="1:12" x14ac:dyDescent="0.2">
      <c r="A20" s="25" t="s">
        <v>17</v>
      </c>
      <c r="B20" s="25" t="s">
        <v>18</v>
      </c>
      <c r="C20" s="25" t="s">
        <v>19</v>
      </c>
      <c r="D20" s="25" t="s">
        <v>20</v>
      </c>
      <c r="E20" s="2" t="s">
        <v>34</v>
      </c>
      <c r="F20" s="3">
        <v>-930000</v>
      </c>
      <c r="G20" s="3">
        <v>-886639.79350000003</v>
      </c>
      <c r="H20" s="4">
        <v>0.953376122058744</v>
      </c>
      <c r="I20" s="21">
        <v>-0.42785948000000001</v>
      </c>
      <c r="J20" s="21">
        <v>-0.41</v>
      </c>
      <c r="K20" s="22">
        <v>0</v>
      </c>
      <c r="L20" s="22">
        <v>15834.922900000001</v>
      </c>
    </row>
    <row r="21" spans="1:12" x14ac:dyDescent="0.2">
      <c r="A21" s="25" t="s">
        <v>17</v>
      </c>
      <c r="B21" s="25" t="s">
        <v>18</v>
      </c>
      <c r="C21" s="25" t="s">
        <v>19</v>
      </c>
      <c r="D21" s="25" t="s">
        <v>20</v>
      </c>
      <c r="E21" s="2" t="s">
        <v>35</v>
      </c>
      <c r="F21" s="3">
        <v>-961000</v>
      </c>
      <c r="G21" s="3">
        <v>-912631.69869999995</v>
      </c>
      <c r="H21" s="4">
        <v>0.94966878113708098</v>
      </c>
      <c r="I21" s="21">
        <v>-0.42787866000000002</v>
      </c>
      <c r="J21" s="21">
        <v>-0.41</v>
      </c>
      <c r="K21" s="22">
        <v>0</v>
      </c>
      <c r="L21" s="22">
        <v>16316.634600000001</v>
      </c>
    </row>
    <row r="22" spans="1:12" x14ac:dyDescent="0.2">
      <c r="A22" s="25" t="s">
        <v>17</v>
      </c>
      <c r="B22" s="25" t="s">
        <v>18</v>
      </c>
      <c r="C22" s="25" t="s">
        <v>19</v>
      </c>
      <c r="D22" s="25" t="s">
        <v>20</v>
      </c>
      <c r="E22" s="2" t="s">
        <v>36</v>
      </c>
      <c r="F22" s="3">
        <v>-930000</v>
      </c>
      <c r="G22" s="3">
        <v>-879547.60620000004</v>
      </c>
      <c r="H22" s="4">
        <v>0.94575011422828903</v>
      </c>
      <c r="I22" s="21">
        <v>-0.38309294999999999</v>
      </c>
      <c r="J22" s="21">
        <v>-0.41</v>
      </c>
      <c r="K22" s="22">
        <v>0</v>
      </c>
      <c r="L22" s="22">
        <v>-23666.032800000001</v>
      </c>
    </row>
    <row r="23" spans="1:12" x14ac:dyDescent="0.2">
      <c r="A23" s="25" t="s">
        <v>17</v>
      </c>
      <c r="B23" s="25" t="s">
        <v>18</v>
      </c>
      <c r="C23" s="25" t="s">
        <v>19</v>
      </c>
      <c r="D23" s="25" t="s">
        <v>20</v>
      </c>
      <c r="E23" s="2" t="s">
        <v>37</v>
      </c>
      <c r="F23" s="3">
        <v>-961000</v>
      </c>
      <c r="G23" s="3">
        <v>-905163.85549999995</v>
      </c>
      <c r="H23" s="4">
        <v>0.94189787250719603</v>
      </c>
      <c r="I23" s="21">
        <v>-0.38311288999999998</v>
      </c>
      <c r="J23" s="21">
        <v>-0.41</v>
      </c>
      <c r="K23" s="22">
        <v>0</v>
      </c>
      <c r="L23" s="22">
        <v>-24337.237700000001</v>
      </c>
    </row>
    <row r="24" spans="1:12" x14ac:dyDescent="0.2">
      <c r="A24" s="25" t="s">
        <v>17</v>
      </c>
      <c r="B24" s="25" t="s">
        <v>18</v>
      </c>
      <c r="C24" s="25" t="s">
        <v>19</v>
      </c>
      <c r="D24" s="25" t="s">
        <v>20</v>
      </c>
      <c r="E24" s="2" t="s">
        <v>38</v>
      </c>
      <c r="F24" s="3">
        <v>-961000</v>
      </c>
      <c r="G24" s="3">
        <v>-901255.81969999999</v>
      </c>
      <c r="H24" s="4">
        <v>0.93783123798177703</v>
      </c>
      <c r="I24" s="21">
        <v>-0.38312985999999999</v>
      </c>
      <c r="J24" s="21">
        <v>-0.41</v>
      </c>
      <c r="K24" s="22">
        <v>0</v>
      </c>
      <c r="L24" s="22">
        <v>-24216.868900000001</v>
      </c>
    </row>
    <row r="25" spans="1:12" x14ac:dyDescent="0.2">
      <c r="A25" s="25" t="s">
        <v>17</v>
      </c>
      <c r="B25" s="25" t="s">
        <v>18</v>
      </c>
      <c r="C25" s="25" t="s">
        <v>19</v>
      </c>
      <c r="D25" s="25" t="s">
        <v>20</v>
      </c>
      <c r="E25" s="2" t="s">
        <v>39</v>
      </c>
      <c r="F25" s="3">
        <v>-868000</v>
      </c>
      <c r="G25" s="3">
        <v>-810424.81869999995</v>
      </c>
      <c r="H25" s="4">
        <v>0.93366914597722905</v>
      </c>
      <c r="I25" s="21">
        <v>-0.38314216000000001</v>
      </c>
      <c r="J25" s="21">
        <v>-0.41</v>
      </c>
      <c r="K25" s="22">
        <v>0</v>
      </c>
      <c r="L25" s="22">
        <v>-21766.258699999998</v>
      </c>
    </row>
    <row r="26" spans="1:12" x14ac:dyDescent="0.2">
      <c r="A26" s="25" t="s">
        <v>17</v>
      </c>
      <c r="B26" s="25" t="s">
        <v>18</v>
      </c>
      <c r="C26" s="25" t="s">
        <v>19</v>
      </c>
      <c r="D26" s="25" t="s">
        <v>20</v>
      </c>
      <c r="E26" s="2" t="s">
        <v>40</v>
      </c>
      <c r="F26" s="3">
        <v>-961000</v>
      </c>
      <c r="G26" s="3">
        <v>-893589.09219999996</v>
      </c>
      <c r="H26" s="4">
        <v>0.92985337373946197</v>
      </c>
      <c r="I26" s="21">
        <v>-0.38315179999999999</v>
      </c>
      <c r="J26" s="21">
        <v>-0.41</v>
      </c>
      <c r="K26" s="22">
        <v>0</v>
      </c>
      <c r="L26" s="22">
        <v>-23991.258600000001</v>
      </c>
    </row>
    <row r="27" spans="1:12" x14ac:dyDescent="0.2">
      <c r="A27" s="25" t="s">
        <v>17</v>
      </c>
      <c r="B27" s="25" t="s">
        <v>18</v>
      </c>
      <c r="C27" s="25" t="s">
        <v>19</v>
      </c>
      <c r="D27" s="25" t="s">
        <v>20</v>
      </c>
      <c r="E27" s="2" t="s">
        <v>41</v>
      </c>
      <c r="F27" s="3">
        <v>-930000</v>
      </c>
      <c r="G27" s="3">
        <v>-860809.54709999997</v>
      </c>
      <c r="H27" s="4">
        <v>0.92560166354367202</v>
      </c>
      <c r="I27" s="21">
        <v>-0.44316443999999999</v>
      </c>
      <c r="J27" s="21">
        <v>-0.41</v>
      </c>
      <c r="K27" s="22">
        <v>0</v>
      </c>
      <c r="L27" s="22">
        <v>28548.268700000001</v>
      </c>
    </row>
    <row r="28" spans="1:12" x14ac:dyDescent="0.2">
      <c r="A28" s="25" t="s">
        <v>17</v>
      </c>
      <c r="B28" s="25" t="s">
        <v>18</v>
      </c>
      <c r="C28" s="25" t="s">
        <v>19</v>
      </c>
      <c r="D28" s="25" t="s">
        <v>20</v>
      </c>
      <c r="E28" s="2" t="s">
        <v>42</v>
      </c>
      <c r="F28" s="3">
        <v>-961000</v>
      </c>
      <c r="G28" s="3">
        <v>-885544.09210000001</v>
      </c>
      <c r="H28" s="4">
        <v>0.92148188566974298</v>
      </c>
      <c r="I28" s="21">
        <v>-0.44318088999999999</v>
      </c>
      <c r="J28" s="21">
        <v>-0.41</v>
      </c>
      <c r="K28" s="22">
        <v>0</v>
      </c>
      <c r="L28" s="22">
        <v>29383.1443</v>
      </c>
    </row>
    <row r="29" spans="1:12" x14ac:dyDescent="0.2">
      <c r="A29" s="25" t="s">
        <v>17</v>
      </c>
      <c r="B29" s="25" t="s">
        <v>18</v>
      </c>
      <c r="C29" s="25" t="s">
        <v>19</v>
      </c>
      <c r="D29" s="25" t="s">
        <v>20</v>
      </c>
      <c r="E29" s="2" t="s">
        <v>43</v>
      </c>
      <c r="F29" s="3">
        <v>-930000</v>
      </c>
      <c r="G29" s="3">
        <v>-852968.59169999999</v>
      </c>
      <c r="H29" s="4">
        <v>0.91717052870557303</v>
      </c>
      <c r="I29" s="21">
        <v>-0.44319706000000003</v>
      </c>
      <c r="J29" s="21">
        <v>-0.41</v>
      </c>
      <c r="K29" s="22">
        <v>0</v>
      </c>
      <c r="L29" s="22">
        <v>28316.051800000001</v>
      </c>
    </row>
    <row r="30" spans="1:12" x14ac:dyDescent="0.2">
      <c r="A30" s="25" t="s">
        <v>17</v>
      </c>
      <c r="B30" s="25" t="s">
        <v>18</v>
      </c>
      <c r="C30" s="25" t="s">
        <v>19</v>
      </c>
      <c r="D30" s="25" t="s">
        <v>20</v>
      </c>
      <c r="E30" s="2" t="s">
        <v>44</v>
      </c>
      <c r="F30" s="3">
        <v>-961000</v>
      </c>
      <c r="G30" s="3">
        <v>-877366.2622</v>
      </c>
      <c r="H30" s="4">
        <v>0.91297217710766299</v>
      </c>
      <c r="I30" s="21">
        <v>-0.44321024000000003</v>
      </c>
      <c r="J30" s="21">
        <v>-0.41</v>
      </c>
      <c r="K30" s="22">
        <v>0</v>
      </c>
      <c r="L30" s="22">
        <v>29137.543400000002</v>
      </c>
    </row>
    <row r="31" spans="1:12" x14ac:dyDescent="0.2">
      <c r="A31" s="25" t="s">
        <v>17</v>
      </c>
      <c r="B31" s="25" t="s">
        <v>18</v>
      </c>
      <c r="C31" s="25" t="s">
        <v>19</v>
      </c>
      <c r="D31" s="25" t="s">
        <v>20</v>
      </c>
      <c r="E31" s="2" t="s">
        <v>45</v>
      </c>
      <c r="F31" s="3">
        <v>-961000</v>
      </c>
      <c r="G31" s="3">
        <v>-873185.14919999999</v>
      </c>
      <c r="H31" s="4">
        <v>0.90862138318151409</v>
      </c>
      <c r="I31" s="21">
        <v>-0.44320338000000004</v>
      </c>
      <c r="J31" s="21">
        <v>-0.41</v>
      </c>
      <c r="K31" s="22">
        <v>0</v>
      </c>
      <c r="L31" s="22">
        <v>28992.697700000001</v>
      </c>
    </row>
    <row r="32" spans="1:12" x14ac:dyDescent="0.2">
      <c r="A32" s="25" t="s">
        <v>17</v>
      </c>
      <c r="B32" s="25" t="s">
        <v>18</v>
      </c>
      <c r="C32" s="25" t="s">
        <v>19</v>
      </c>
      <c r="D32" s="25" t="s">
        <v>20</v>
      </c>
      <c r="E32" s="2" t="s">
        <v>46</v>
      </c>
      <c r="F32" s="3">
        <v>-930000</v>
      </c>
      <c r="G32" s="3">
        <v>-840927.35340000002</v>
      </c>
      <c r="H32" s="4">
        <v>0.90422296069613306</v>
      </c>
      <c r="I32" s="21">
        <v>-0.44319396</v>
      </c>
      <c r="J32" s="21">
        <v>-0.41</v>
      </c>
      <c r="K32" s="22">
        <v>0</v>
      </c>
      <c r="L32" s="22">
        <v>27913.710999999999</v>
      </c>
    </row>
    <row r="33" spans="1:12" x14ac:dyDescent="0.2">
      <c r="A33" s="25" t="s">
        <v>17</v>
      </c>
      <c r="B33" s="25" t="s">
        <v>18</v>
      </c>
      <c r="C33" s="25" t="s">
        <v>19</v>
      </c>
      <c r="D33" s="25" t="s">
        <v>20</v>
      </c>
      <c r="E33" s="2" t="s">
        <v>47</v>
      </c>
      <c r="F33" s="3">
        <v>-961000</v>
      </c>
      <c r="G33" s="3">
        <v>-864854.09519999998</v>
      </c>
      <c r="H33" s="4">
        <v>0.89995223228051802</v>
      </c>
      <c r="I33" s="21">
        <v>-0.44318567000000003</v>
      </c>
      <c r="J33" s="21">
        <v>-0.41</v>
      </c>
      <c r="K33" s="22">
        <v>0</v>
      </c>
      <c r="L33" s="22">
        <v>28700.766600000003</v>
      </c>
    </row>
    <row r="34" spans="1:12" x14ac:dyDescent="0.2">
      <c r="A34" s="25" t="s">
        <v>17</v>
      </c>
      <c r="B34" s="25" t="s">
        <v>18</v>
      </c>
      <c r="C34" s="25" t="s">
        <v>19</v>
      </c>
      <c r="D34" s="25" t="s">
        <v>20</v>
      </c>
      <c r="E34" s="2" t="s">
        <v>48</v>
      </c>
      <c r="F34" s="3">
        <v>-930000</v>
      </c>
      <c r="G34" s="3">
        <v>-832847.78269999998</v>
      </c>
      <c r="H34" s="4">
        <v>0.89553525020074698</v>
      </c>
      <c r="I34" s="21">
        <v>-0.38817908000000001</v>
      </c>
      <c r="J34" s="21">
        <v>-0.41</v>
      </c>
      <c r="K34" s="22">
        <v>0</v>
      </c>
      <c r="L34" s="22">
        <v>-18173.503400000001</v>
      </c>
    </row>
    <row r="35" spans="1:12" x14ac:dyDescent="0.2">
      <c r="A35" s="25" t="s">
        <v>17</v>
      </c>
      <c r="B35" s="25" t="s">
        <v>18</v>
      </c>
      <c r="C35" s="25" t="s">
        <v>19</v>
      </c>
      <c r="D35" s="25" t="s">
        <v>20</v>
      </c>
      <c r="E35" s="2" t="s">
        <v>49</v>
      </c>
      <c r="F35" s="3">
        <v>-961000</v>
      </c>
      <c r="G35" s="3">
        <v>-856464.50430000003</v>
      </c>
      <c r="H35" s="4">
        <v>0.89122216883834293</v>
      </c>
      <c r="I35" s="21">
        <v>-0.38817079999999998</v>
      </c>
      <c r="J35" s="21">
        <v>-0.41</v>
      </c>
      <c r="K35" s="22">
        <v>0</v>
      </c>
      <c r="L35" s="22">
        <v>-18695.935700000002</v>
      </c>
    </row>
    <row r="36" spans="1:12" x14ac:dyDescent="0.2">
      <c r="A36" s="25" t="s">
        <v>17</v>
      </c>
      <c r="B36" s="25" t="s">
        <v>18</v>
      </c>
      <c r="C36" s="25" t="s">
        <v>19</v>
      </c>
      <c r="D36" s="25" t="s">
        <v>20</v>
      </c>
      <c r="E36" s="2" t="s">
        <v>50</v>
      </c>
      <c r="F36" s="3">
        <v>-961000</v>
      </c>
      <c r="G36" s="3">
        <v>-852164.92879999999</v>
      </c>
      <c r="H36" s="4">
        <v>0.88674810484323907</v>
      </c>
      <c r="I36" s="21">
        <v>-0.38816265999999999</v>
      </c>
      <c r="J36" s="21">
        <v>-0.41</v>
      </c>
      <c r="K36" s="22">
        <v>0</v>
      </c>
      <c r="L36" s="22">
        <v>-18609.015599999999</v>
      </c>
    </row>
    <row r="37" spans="1:12" x14ac:dyDescent="0.2">
      <c r="A37" s="25" t="s">
        <v>17</v>
      </c>
      <c r="B37" s="25" t="s">
        <v>18</v>
      </c>
      <c r="C37" s="25" t="s">
        <v>19</v>
      </c>
      <c r="D37" s="25" t="s">
        <v>20</v>
      </c>
      <c r="E37" s="2" t="s">
        <v>51</v>
      </c>
      <c r="F37" s="3">
        <v>-899000</v>
      </c>
      <c r="G37" s="3">
        <v>-793152.07449999999</v>
      </c>
      <c r="H37" s="4">
        <v>0.88226037206012198</v>
      </c>
      <c r="I37" s="21">
        <v>-0.38815531000000003</v>
      </c>
      <c r="J37" s="21">
        <v>-0.41</v>
      </c>
      <c r="K37" s="22">
        <v>0</v>
      </c>
      <c r="L37" s="22">
        <v>-17326.159100000001</v>
      </c>
    </row>
    <row r="38" spans="1:12" x14ac:dyDescent="0.2">
      <c r="A38" s="25" t="s">
        <v>17</v>
      </c>
      <c r="B38" s="25" t="s">
        <v>18</v>
      </c>
      <c r="C38" s="25" t="s">
        <v>19</v>
      </c>
      <c r="D38" s="25" t="s">
        <v>20</v>
      </c>
      <c r="E38" s="2" t="s">
        <v>52</v>
      </c>
      <c r="F38" s="3">
        <v>-961000</v>
      </c>
      <c r="G38" s="3">
        <v>-843786.84680000006</v>
      </c>
      <c r="H38" s="4">
        <v>0.87803001752953402</v>
      </c>
      <c r="I38" s="21">
        <v>-0.38814693</v>
      </c>
      <c r="J38" s="21">
        <v>-0.41</v>
      </c>
      <c r="K38" s="22">
        <v>0</v>
      </c>
      <c r="L38" s="22">
        <v>-18439.331299999998</v>
      </c>
    </row>
    <row r="39" spans="1:12" x14ac:dyDescent="0.2">
      <c r="A39" s="25" t="s">
        <v>17</v>
      </c>
      <c r="B39" s="25" t="s">
        <v>18</v>
      </c>
      <c r="C39" s="25" t="s">
        <v>19</v>
      </c>
      <c r="D39" s="25" t="s">
        <v>20</v>
      </c>
      <c r="E39" s="2" t="s">
        <v>53</v>
      </c>
      <c r="F39" s="3">
        <v>-930000</v>
      </c>
      <c r="G39" s="3">
        <v>-812396.36670000001</v>
      </c>
      <c r="H39" s="4">
        <v>0.87354448032282805</v>
      </c>
      <c r="I39" s="21">
        <v>-0.44814414000000002</v>
      </c>
      <c r="J39" s="21">
        <v>-0.41</v>
      </c>
      <c r="K39" s="22">
        <v>0</v>
      </c>
      <c r="L39" s="22">
        <v>30988.1643</v>
      </c>
    </row>
    <row r="40" spans="1:12" x14ac:dyDescent="0.2">
      <c r="A40" s="25" t="s">
        <v>17</v>
      </c>
      <c r="B40" s="25" t="s">
        <v>18</v>
      </c>
      <c r="C40" s="25" t="s">
        <v>19</v>
      </c>
      <c r="D40" s="25" t="s">
        <v>20</v>
      </c>
      <c r="E40" s="2" t="s">
        <v>54</v>
      </c>
      <c r="F40" s="3">
        <v>-961000</v>
      </c>
      <c r="G40" s="3">
        <v>-835348.17240000004</v>
      </c>
      <c r="H40" s="4">
        <v>0.8692488786225081</v>
      </c>
      <c r="I40" s="21">
        <v>-0.44814859000000001</v>
      </c>
      <c r="J40" s="21">
        <v>-0.41</v>
      </c>
      <c r="K40" s="22">
        <v>0</v>
      </c>
      <c r="L40" s="22">
        <v>31867.3508</v>
      </c>
    </row>
    <row r="41" spans="1:12" x14ac:dyDescent="0.2">
      <c r="A41" s="25" t="s">
        <v>17</v>
      </c>
      <c r="B41" s="25" t="s">
        <v>18</v>
      </c>
      <c r="C41" s="25" t="s">
        <v>19</v>
      </c>
      <c r="D41" s="25" t="s">
        <v>20</v>
      </c>
      <c r="E41" s="2" t="s">
        <v>55</v>
      </c>
      <c r="F41" s="3">
        <v>-930000</v>
      </c>
      <c r="G41" s="3">
        <v>-804249.60199999996</v>
      </c>
      <c r="H41" s="4">
        <v>0.86478451828200598</v>
      </c>
      <c r="I41" s="21">
        <v>-0.44815250000000001</v>
      </c>
      <c r="J41" s="21">
        <v>-0.41</v>
      </c>
      <c r="K41" s="22">
        <v>0</v>
      </c>
      <c r="L41" s="22">
        <v>30684.135399999999</v>
      </c>
    </row>
    <row r="42" spans="1:12" x14ac:dyDescent="0.2">
      <c r="A42" s="25" t="s">
        <v>17</v>
      </c>
      <c r="B42" s="25" t="s">
        <v>18</v>
      </c>
      <c r="C42" s="25" t="s">
        <v>19</v>
      </c>
      <c r="D42" s="25" t="s">
        <v>20</v>
      </c>
      <c r="E42" s="2" t="s">
        <v>56</v>
      </c>
      <c r="F42" s="3">
        <v>-961000</v>
      </c>
      <c r="G42" s="3">
        <v>-826915.40540000005</v>
      </c>
      <c r="H42" s="4">
        <v>0.86047388702945105</v>
      </c>
      <c r="I42" s="21">
        <v>-0.44815558999999999</v>
      </c>
      <c r="J42" s="21">
        <v>-0.41</v>
      </c>
      <c r="K42" s="22">
        <v>0</v>
      </c>
      <c r="L42" s="22">
        <v>31551.444100000001</v>
      </c>
    </row>
    <row r="43" spans="1:12" x14ac:dyDescent="0.2">
      <c r="A43" s="25" t="s">
        <v>17</v>
      </c>
      <c r="B43" s="25" t="s">
        <v>18</v>
      </c>
      <c r="C43" s="25" t="s">
        <v>19</v>
      </c>
      <c r="D43" s="25" t="s">
        <v>20</v>
      </c>
      <c r="E43" s="2" t="s">
        <v>57</v>
      </c>
      <c r="F43" s="3">
        <v>-961000</v>
      </c>
      <c r="G43" s="3">
        <v>-822649.4706</v>
      </c>
      <c r="H43" s="4">
        <v>0.85603482893590899</v>
      </c>
      <c r="I43" s="21">
        <v>-0.44812541</v>
      </c>
      <c r="J43" s="21">
        <v>-0.41</v>
      </c>
      <c r="K43" s="22">
        <v>0</v>
      </c>
      <c r="L43" s="22">
        <v>31363.851699999999</v>
      </c>
    </row>
    <row r="44" spans="1:12" x14ac:dyDescent="0.2">
      <c r="A44" s="25" t="s">
        <v>17</v>
      </c>
      <c r="B44" s="25" t="s">
        <v>18</v>
      </c>
      <c r="C44" s="25" t="s">
        <v>19</v>
      </c>
      <c r="D44" s="25" t="s">
        <v>20</v>
      </c>
      <c r="E44" s="2" t="s">
        <v>58</v>
      </c>
      <c r="F44" s="3">
        <v>-930000</v>
      </c>
      <c r="G44" s="3">
        <v>-791964.65749999997</v>
      </c>
      <c r="H44" s="4">
        <v>0.85157490056812901</v>
      </c>
      <c r="I44" s="21">
        <v>-0.44809276000000003</v>
      </c>
      <c r="J44" s="21">
        <v>-0.41</v>
      </c>
      <c r="K44" s="22">
        <v>0</v>
      </c>
      <c r="L44" s="22">
        <v>30168.120500000001</v>
      </c>
    </row>
    <row r="45" spans="1:12" x14ac:dyDescent="0.2">
      <c r="A45" s="25" t="s">
        <v>17</v>
      </c>
      <c r="B45" s="25" t="s">
        <v>18</v>
      </c>
      <c r="C45" s="25" t="s">
        <v>19</v>
      </c>
      <c r="D45" s="25" t="s">
        <v>20</v>
      </c>
      <c r="E45" s="2" t="s">
        <v>59</v>
      </c>
      <c r="F45" s="3">
        <v>-961000</v>
      </c>
      <c r="G45" s="3">
        <v>-814230.38410000002</v>
      </c>
      <c r="H45" s="4">
        <v>0.84727407293852397</v>
      </c>
      <c r="I45" s="21">
        <v>-0.44806275000000001</v>
      </c>
      <c r="J45" s="21">
        <v>-0.41</v>
      </c>
      <c r="K45" s="22">
        <v>0</v>
      </c>
      <c r="L45" s="22">
        <v>30991.851200000001</v>
      </c>
    </row>
    <row r="46" spans="1:12" x14ac:dyDescent="0.2">
      <c r="A46" s="25" t="s">
        <v>17</v>
      </c>
      <c r="B46" s="25" t="s">
        <v>60</v>
      </c>
      <c r="C46" s="25" t="s">
        <v>19</v>
      </c>
      <c r="D46" s="25" t="s">
        <v>20</v>
      </c>
      <c r="E46" s="2" t="s">
        <v>61</v>
      </c>
      <c r="F46" s="3">
        <v>-930000</v>
      </c>
      <c r="G46" s="3">
        <v>-783846.61690000002</v>
      </c>
      <c r="H46" s="4">
        <v>0.84284582460716095</v>
      </c>
      <c r="I46" s="21">
        <v>-0.39303342000000002</v>
      </c>
      <c r="J46" s="21">
        <v>-0.15</v>
      </c>
      <c r="K46" s="22">
        <v>0</v>
      </c>
      <c r="L46" s="22">
        <v>190500.92329999999</v>
      </c>
    </row>
    <row r="47" spans="1:12" x14ac:dyDescent="0.2">
      <c r="A47" s="25" t="s">
        <v>17</v>
      </c>
      <c r="B47" s="25" t="s">
        <v>60</v>
      </c>
      <c r="C47" s="25" t="s">
        <v>19</v>
      </c>
      <c r="D47" s="25" t="s">
        <v>20</v>
      </c>
      <c r="E47" s="2" t="s">
        <v>62</v>
      </c>
      <c r="F47" s="3">
        <v>-961000</v>
      </c>
      <c r="G47" s="3">
        <v>-805841.55909999995</v>
      </c>
      <c r="H47" s="4">
        <v>0.83854480656838792</v>
      </c>
      <c r="I47" s="21">
        <v>-0.39300306000000002</v>
      </c>
      <c r="J47" s="21">
        <v>-0.15</v>
      </c>
      <c r="K47" s="22">
        <v>0</v>
      </c>
      <c r="L47" s="22">
        <v>195821.96400000001</v>
      </c>
    </row>
    <row r="48" spans="1:12" x14ac:dyDescent="0.2">
      <c r="A48" s="25" t="s">
        <v>17</v>
      </c>
      <c r="B48" s="25" t="s">
        <v>60</v>
      </c>
      <c r="C48" s="25" t="s">
        <v>19</v>
      </c>
      <c r="D48" s="25" t="s">
        <v>20</v>
      </c>
      <c r="E48" s="2" t="s">
        <v>63</v>
      </c>
      <c r="F48" s="3">
        <v>-961000</v>
      </c>
      <c r="G48" s="3">
        <v>-801572.52260000003</v>
      </c>
      <c r="H48" s="4">
        <v>0.83410252089813208</v>
      </c>
      <c r="I48" s="21">
        <v>-0.39297171000000003</v>
      </c>
      <c r="J48" s="21">
        <v>-0.15</v>
      </c>
      <c r="K48" s="22">
        <v>0</v>
      </c>
      <c r="L48" s="22">
        <v>194759.44870000001</v>
      </c>
    </row>
    <row r="49" spans="1:12" x14ac:dyDescent="0.2">
      <c r="A49" s="25" t="s">
        <v>17</v>
      </c>
      <c r="B49" s="25" t="s">
        <v>60</v>
      </c>
      <c r="C49" s="25" t="s">
        <v>19</v>
      </c>
      <c r="D49" s="25" t="s">
        <v>20</v>
      </c>
      <c r="E49" s="2" t="s">
        <v>64</v>
      </c>
      <c r="F49" s="3">
        <v>-868000</v>
      </c>
      <c r="G49" s="3">
        <v>-720145.21169999999</v>
      </c>
      <c r="H49" s="4">
        <v>0.82966038209751203</v>
      </c>
      <c r="I49" s="21">
        <v>-0.39294013</v>
      </c>
      <c r="J49" s="21">
        <v>-0.15</v>
      </c>
      <c r="K49" s="22">
        <v>0</v>
      </c>
      <c r="L49" s="22">
        <v>174952.17480000001</v>
      </c>
    </row>
    <row r="50" spans="1:12" x14ac:dyDescent="0.2">
      <c r="A50" s="25" t="s">
        <v>17</v>
      </c>
      <c r="B50" s="25" t="s">
        <v>60</v>
      </c>
      <c r="C50" s="25" t="s">
        <v>19</v>
      </c>
      <c r="D50" s="25" t="s">
        <v>20</v>
      </c>
      <c r="E50" s="2" t="s">
        <v>65</v>
      </c>
      <c r="F50" s="3">
        <v>-961000</v>
      </c>
      <c r="G50" s="3">
        <v>-793436.52020000003</v>
      </c>
      <c r="H50" s="4">
        <v>0.82563633731750607</v>
      </c>
      <c r="I50" s="21">
        <v>-0.39290998999999999</v>
      </c>
      <c r="J50" s="21">
        <v>-0.15</v>
      </c>
      <c r="K50" s="22">
        <v>0</v>
      </c>
      <c r="L50" s="22">
        <v>192733.65530000001</v>
      </c>
    </row>
    <row r="51" spans="1:12" x14ac:dyDescent="0.2">
      <c r="A51" s="25" t="s">
        <v>17</v>
      </c>
      <c r="B51" s="25" t="s">
        <v>60</v>
      </c>
      <c r="C51" s="25" t="s">
        <v>19</v>
      </c>
      <c r="D51" s="25" t="s">
        <v>20</v>
      </c>
      <c r="E51" s="2" t="s">
        <v>66</v>
      </c>
      <c r="F51" s="3">
        <v>-930000</v>
      </c>
      <c r="G51" s="3">
        <v>-763743.63069999998</v>
      </c>
      <c r="H51" s="4">
        <v>0.82122971039576098</v>
      </c>
      <c r="I51" s="21">
        <v>-0.45288203999999999</v>
      </c>
      <c r="J51" s="21">
        <v>-0.15</v>
      </c>
      <c r="K51" s="22">
        <v>0</v>
      </c>
      <c r="L51" s="22">
        <v>231324.23259999999</v>
      </c>
    </row>
    <row r="52" spans="1:12" x14ac:dyDescent="0.2">
      <c r="A52" s="25" t="s">
        <v>17</v>
      </c>
      <c r="B52" s="25" t="s">
        <v>60</v>
      </c>
      <c r="C52" s="25" t="s">
        <v>19</v>
      </c>
      <c r="D52" s="25" t="s">
        <v>20</v>
      </c>
      <c r="E52" s="2" t="s">
        <v>67</v>
      </c>
      <c r="F52" s="3">
        <v>-961000</v>
      </c>
      <c r="G52" s="3">
        <v>-785146.04480000003</v>
      </c>
      <c r="H52" s="4">
        <v>0.81700941181893605</v>
      </c>
      <c r="I52" s="21">
        <v>-0.45285998</v>
      </c>
      <c r="J52" s="21">
        <v>-0.15</v>
      </c>
      <c r="K52" s="22">
        <v>0</v>
      </c>
      <c r="L52" s="22">
        <v>237789.31640000001</v>
      </c>
    </row>
    <row r="53" spans="1:12" x14ac:dyDescent="0.2">
      <c r="A53" s="25" t="s">
        <v>17</v>
      </c>
      <c r="B53" s="25" t="s">
        <v>60</v>
      </c>
      <c r="C53" s="25" t="s">
        <v>19</v>
      </c>
      <c r="D53" s="25" t="s">
        <v>20</v>
      </c>
      <c r="E53" s="2" t="s">
        <v>68</v>
      </c>
      <c r="F53" s="3">
        <v>-930000</v>
      </c>
      <c r="G53" s="3">
        <v>-755755.31790000002</v>
      </c>
      <c r="H53" s="4">
        <v>0.81264012676852293</v>
      </c>
      <c r="I53" s="21">
        <v>-0.45283593</v>
      </c>
      <c r="J53" s="21">
        <v>-0.15</v>
      </c>
      <c r="K53" s="22">
        <v>0</v>
      </c>
      <c r="L53" s="22">
        <v>228869.8682</v>
      </c>
    </row>
    <row r="54" spans="1:12" x14ac:dyDescent="0.2">
      <c r="A54" s="25" t="s">
        <v>17</v>
      </c>
      <c r="B54" s="25" t="s">
        <v>60</v>
      </c>
      <c r="C54" s="25" t="s">
        <v>19</v>
      </c>
      <c r="D54" s="25" t="s">
        <v>20</v>
      </c>
      <c r="E54" s="2" t="s">
        <v>69</v>
      </c>
      <c r="F54" s="3">
        <v>-961000</v>
      </c>
      <c r="G54" s="3">
        <v>-776935.78529999999</v>
      </c>
      <c r="H54" s="4">
        <v>0.808465957661336</v>
      </c>
      <c r="I54" s="21">
        <v>-0.45281889000000003</v>
      </c>
      <c r="J54" s="21">
        <v>-0.15</v>
      </c>
      <c r="K54" s="22">
        <v>0</v>
      </c>
      <c r="L54" s="22">
        <v>235270.8334</v>
      </c>
    </row>
    <row r="55" spans="1:12" x14ac:dyDescent="0.2">
      <c r="A55" s="25" t="s">
        <v>17</v>
      </c>
      <c r="B55" s="25" t="s">
        <v>60</v>
      </c>
      <c r="C55" s="25" t="s">
        <v>19</v>
      </c>
      <c r="D55" s="25" t="s">
        <v>20</v>
      </c>
      <c r="E55" s="2" t="s">
        <v>70</v>
      </c>
      <c r="F55" s="3">
        <v>-961000</v>
      </c>
      <c r="G55" s="3">
        <v>-772847.69380000001</v>
      </c>
      <c r="H55" s="4">
        <v>0.80421196026850905</v>
      </c>
      <c r="I55" s="21">
        <v>-0.45280819999999999</v>
      </c>
      <c r="J55" s="21">
        <v>-0.15</v>
      </c>
      <c r="K55" s="22">
        <v>0</v>
      </c>
      <c r="L55" s="22">
        <v>234024.6183</v>
      </c>
    </row>
    <row r="56" spans="1:12" x14ac:dyDescent="0.2">
      <c r="A56" s="25" t="s">
        <v>17</v>
      </c>
      <c r="B56" s="25" t="s">
        <v>60</v>
      </c>
      <c r="C56" s="25" t="s">
        <v>19</v>
      </c>
      <c r="D56" s="25" t="s">
        <v>20</v>
      </c>
      <c r="E56" s="2" t="s">
        <v>71</v>
      </c>
      <c r="F56" s="3">
        <v>-930000</v>
      </c>
      <c r="G56" s="3">
        <v>-743957.7537</v>
      </c>
      <c r="H56" s="4">
        <v>0.79995457382764701</v>
      </c>
      <c r="I56" s="21">
        <v>-0.45279689000000001</v>
      </c>
      <c r="J56" s="21">
        <v>-0.15</v>
      </c>
      <c r="K56" s="22">
        <v>0</v>
      </c>
      <c r="L56" s="22">
        <v>225268.09400000001</v>
      </c>
    </row>
    <row r="57" spans="1:12" x14ac:dyDescent="0.2">
      <c r="A57" s="25" t="s">
        <v>17</v>
      </c>
      <c r="B57" s="25" t="s">
        <v>60</v>
      </c>
      <c r="C57" s="25" t="s">
        <v>19</v>
      </c>
      <c r="D57" s="25" t="s">
        <v>20</v>
      </c>
      <c r="E57" s="2" t="s">
        <v>72</v>
      </c>
      <c r="F57" s="3">
        <v>-961000</v>
      </c>
      <c r="G57" s="3">
        <v>-764794.14229999995</v>
      </c>
      <c r="H57" s="4">
        <v>0.79583157365181201</v>
      </c>
      <c r="I57" s="21">
        <v>-0.45278536000000003</v>
      </c>
      <c r="J57" s="21">
        <v>-0.15</v>
      </c>
      <c r="K57" s="22">
        <v>0</v>
      </c>
      <c r="L57" s="22">
        <v>231568.46840000001</v>
      </c>
    </row>
    <row r="58" spans="1:12" x14ac:dyDescent="0.2">
      <c r="A58" s="25" t="s">
        <v>17</v>
      </c>
      <c r="B58" s="25" t="s">
        <v>60</v>
      </c>
      <c r="C58" s="25" t="s">
        <v>19</v>
      </c>
      <c r="D58" s="25" t="s">
        <v>20</v>
      </c>
      <c r="E58" s="2" t="s">
        <v>73</v>
      </c>
      <c r="F58" s="3">
        <v>-930000</v>
      </c>
      <c r="G58" s="3">
        <v>-736158.59259999997</v>
      </c>
      <c r="H58" s="4">
        <v>0.79156837909211997</v>
      </c>
      <c r="I58" s="21">
        <v>-0.39277284000000001</v>
      </c>
      <c r="J58" s="21">
        <v>-0.15</v>
      </c>
      <c r="K58" s="22">
        <v>0</v>
      </c>
      <c r="L58" s="22">
        <v>178719.3089</v>
      </c>
    </row>
    <row r="59" spans="1:12" x14ac:dyDescent="0.2">
      <c r="A59" s="25" t="s">
        <v>17</v>
      </c>
      <c r="B59" s="25" t="s">
        <v>60</v>
      </c>
      <c r="C59" s="25" t="s">
        <v>19</v>
      </c>
      <c r="D59" s="25" t="s">
        <v>20</v>
      </c>
      <c r="E59" s="2" t="s">
        <v>74</v>
      </c>
      <c r="F59" s="3">
        <v>-961000</v>
      </c>
      <c r="G59" s="3">
        <v>-756730.13549999997</v>
      </c>
      <c r="H59" s="4">
        <v>0.78744030750758987</v>
      </c>
      <c r="I59" s="21">
        <v>-0.39276012999999999</v>
      </c>
      <c r="J59" s="21">
        <v>-0.15</v>
      </c>
      <c r="K59" s="22">
        <v>0</v>
      </c>
      <c r="L59" s="22">
        <v>183703.9057</v>
      </c>
    </row>
    <row r="60" spans="1:12" x14ac:dyDescent="0.2">
      <c r="A60" s="25" t="s">
        <v>17</v>
      </c>
      <c r="B60" s="25" t="s">
        <v>60</v>
      </c>
      <c r="C60" s="25" t="s">
        <v>19</v>
      </c>
      <c r="D60" s="25" t="s">
        <v>20</v>
      </c>
      <c r="E60" s="2" t="s">
        <v>75</v>
      </c>
      <c r="F60" s="3">
        <v>-961000</v>
      </c>
      <c r="G60" s="3">
        <v>-752628.71250000002</v>
      </c>
      <c r="H60" s="4">
        <v>0.78317243752483401</v>
      </c>
      <c r="I60" s="21">
        <v>-0.39274639</v>
      </c>
      <c r="J60" s="21">
        <v>-0.15</v>
      </c>
      <c r="K60" s="22">
        <v>0</v>
      </c>
      <c r="L60" s="22">
        <v>182697.90520000001</v>
      </c>
    </row>
    <row r="61" spans="1:12" x14ac:dyDescent="0.2">
      <c r="A61" s="25" t="s">
        <v>17</v>
      </c>
      <c r="B61" s="25" t="s">
        <v>60</v>
      </c>
      <c r="C61" s="25" t="s">
        <v>19</v>
      </c>
      <c r="D61" s="25" t="s">
        <v>20</v>
      </c>
      <c r="E61" s="2" t="s">
        <v>76</v>
      </c>
      <c r="F61" s="3">
        <v>-868000</v>
      </c>
      <c r="G61" s="3">
        <v>-676087.47609999997</v>
      </c>
      <c r="H61" s="4">
        <v>0.77890262218305095</v>
      </c>
      <c r="I61" s="21">
        <v>-0.39273204</v>
      </c>
      <c r="J61" s="21">
        <v>-0.15</v>
      </c>
      <c r="K61" s="22">
        <v>0</v>
      </c>
      <c r="L61" s="22">
        <v>164108.0919</v>
      </c>
    </row>
    <row r="62" spans="1:12" x14ac:dyDescent="0.2">
      <c r="A62" s="25" t="s">
        <v>17</v>
      </c>
      <c r="B62" s="25" t="s">
        <v>60</v>
      </c>
      <c r="C62" s="25" t="s">
        <v>19</v>
      </c>
      <c r="D62" s="25" t="s">
        <v>20</v>
      </c>
      <c r="E62" s="2" t="s">
        <v>77</v>
      </c>
      <c r="F62" s="3">
        <v>-961000</v>
      </c>
      <c r="G62" s="3">
        <v>-744817.84380000003</v>
      </c>
      <c r="H62" s="4">
        <v>0.77504458256366904</v>
      </c>
      <c r="I62" s="21">
        <v>-0.39271854</v>
      </c>
      <c r="J62" s="21">
        <v>-0.15</v>
      </c>
      <c r="K62" s="22">
        <v>0</v>
      </c>
      <c r="L62" s="22">
        <v>180781.103</v>
      </c>
    </row>
    <row r="63" spans="1:12" x14ac:dyDescent="0.2">
      <c r="A63" s="25" t="s">
        <v>17</v>
      </c>
      <c r="B63" s="25" t="s">
        <v>60</v>
      </c>
      <c r="C63" s="25" t="s">
        <v>19</v>
      </c>
      <c r="D63" s="25" t="s">
        <v>20</v>
      </c>
      <c r="E63" s="2" t="s">
        <v>78</v>
      </c>
      <c r="F63" s="3">
        <v>-930000</v>
      </c>
      <c r="G63" s="3">
        <v>-716817.82990000001</v>
      </c>
      <c r="H63" s="4">
        <v>0.77077186012867493</v>
      </c>
      <c r="I63" s="21">
        <v>-0.45270302000000001</v>
      </c>
      <c r="J63" s="21">
        <v>-0.15</v>
      </c>
      <c r="K63" s="22">
        <v>0</v>
      </c>
      <c r="L63" s="22">
        <v>216982.91930000001</v>
      </c>
    </row>
    <row r="64" spans="1:12" x14ac:dyDescent="0.2">
      <c r="A64" s="25" t="s">
        <v>17</v>
      </c>
      <c r="B64" s="25" t="s">
        <v>60</v>
      </c>
      <c r="C64" s="25" t="s">
        <v>19</v>
      </c>
      <c r="D64" s="25" t="s">
        <v>20</v>
      </c>
      <c r="E64" s="2" t="s">
        <v>79</v>
      </c>
      <c r="F64" s="3">
        <v>-961000</v>
      </c>
      <c r="G64" s="3">
        <v>-736737.10510000004</v>
      </c>
      <c r="H64" s="4">
        <v>0.76663590541814208</v>
      </c>
      <c r="I64" s="21">
        <v>-0.45268740000000002</v>
      </c>
      <c r="J64" s="21">
        <v>-0.15</v>
      </c>
      <c r="K64" s="22">
        <v>0</v>
      </c>
      <c r="L64" s="22">
        <v>223001.0398</v>
      </c>
    </row>
    <row r="65" spans="1:12" x14ac:dyDescent="0.2">
      <c r="A65" s="25" t="s">
        <v>17</v>
      </c>
      <c r="B65" s="25" t="s">
        <v>60</v>
      </c>
      <c r="C65" s="25" t="s">
        <v>19</v>
      </c>
      <c r="D65" s="25" t="s">
        <v>20</v>
      </c>
      <c r="E65" s="2" t="s">
        <v>80</v>
      </c>
      <c r="F65" s="3">
        <v>-930000</v>
      </c>
      <c r="G65" s="3">
        <v>-708995.97600000002</v>
      </c>
      <c r="H65" s="4">
        <v>0.76236126452572406</v>
      </c>
      <c r="I65" s="21">
        <v>-0.45267066</v>
      </c>
      <c r="J65" s="21">
        <v>-0.15</v>
      </c>
      <c r="K65" s="22">
        <v>0</v>
      </c>
      <c r="L65" s="22">
        <v>214592.2787</v>
      </c>
    </row>
    <row r="66" spans="1:12" x14ac:dyDescent="0.2">
      <c r="A66" s="25" t="s">
        <v>17</v>
      </c>
      <c r="B66" s="25" t="s">
        <v>60</v>
      </c>
      <c r="C66" s="25" t="s">
        <v>19</v>
      </c>
      <c r="D66" s="25" t="s">
        <v>20</v>
      </c>
      <c r="E66" s="2" t="s">
        <v>81</v>
      </c>
      <c r="F66" s="3">
        <v>-961000</v>
      </c>
      <c r="G66" s="3">
        <v>-728674.29110000003</v>
      </c>
      <c r="H66" s="4">
        <v>0.75824588044309904</v>
      </c>
      <c r="I66" s="21">
        <v>-0.45265126999999999</v>
      </c>
      <c r="J66" s="21">
        <v>-0.15</v>
      </c>
      <c r="K66" s="22">
        <v>0</v>
      </c>
      <c r="L66" s="22">
        <v>220534.20199999999</v>
      </c>
    </row>
    <row r="67" spans="1:12" x14ac:dyDescent="0.2">
      <c r="A67" s="25" t="s">
        <v>17</v>
      </c>
      <c r="B67" s="25" t="s">
        <v>60</v>
      </c>
      <c r="C67" s="25" t="s">
        <v>19</v>
      </c>
      <c r="D67" s="25" t="s">
        <v>20</v>
      </c>
      <c r="E67" s="2" t="s">
        <v>82</v>
      </c>
      <c r="F67" s="3">
        <v>-961000</v>
      </c>
      <c r="G67" s="3">
        <v>-724785.69609999994</v>
      </c>
      <c r="H67" s="4">
        <v>0.75419947567552104</v>
      </c>
      <c r="I67" s="21">
        <v>-0.45262873000000003</v>
      </c>
      <c r="J67" s="21">
        <v>-0.15</v>
      </c>
      <c r="K67" s="22">
        <v>0</v>
      </c>
      <c r="L67" s="22">
        <v>219340.97580000001</v>
      </c>
    </row>
    <row r="68" spans="1:12" x14ac:dyDescent="0.2">
      <c r="A68" s="25" t="s">
        <v>17</v>
      </c>
      <c r="B68" s="25" t="s">
        <v>60</v>
      </c>
      <c r="C68" s="25" t="s">
        <v>19</v>
      </c>
      <c r="D68" s="25" t="s">
        <v>20</v>
      </c>
      <c r="E68" s="2" t="s">
        <v>83</v>
      </c>
      <c r="F68" s="3">
        <v>-930000</v>
      </c>
      <c r="G68" s="3">
        <v>-697647.01359999995</v>
      </c>
      <c r="H68" s="4">
        <v>0.75015807917783206</v>
      </c>
      <c r="I68" s="21">
        <v>-0.45260542000000004</v>
      </c>
      <c r="J68" s="21">
        <v>-0.15</v>
      </c>
      <c r="K68" s="22">
        <v>0</v>
      </c>
      <c r="L68" s="22">
        <v>211111.766</v>
      </c>
    </row>
    <row r="69" spans="1:12" x14ac:dyDescent="0.2">
      <c r="A69" s="25" t="s">
        <v>17</v>
      </c>
      <c r="B69" s="25" t="s">
        <v>60</v>
      </c>
      <c r="C69" s="25" t="s">
        <v>19</v>
      </c>
      <c r="D69" s="25" t="s">
        <v>20</v>
      </c>
      <c r="E69" s="2" t="s">
        <v>84</v>
      </c>
      <c r="F69" s="3">
        <v>-961000</v>
      </c>
      <c r="G69" s="3">
        <v>-717148.13639999996</v>
      </c>
      <c r="H69" s="4">
        <v>0.74625196296611707</v>
      </c>
      <c r="I69" s="21">
        <v>-0.45258212000000003</v>
      </c>
      <c r="J69" s="21">
        <v>-0.15</v>
      </c>
      <c r="K69" s="22">
        <v>0</v>
      </c>
      <c r="L69" s="22">
        <v>216996.204</v>
      </c>
    </row>
    <row r="70" spans="1:12" x14ac:dyDescent="0.2">
      <c r="A70" s="25" t="s">
        <v>17</v>
      </c>
      <c r="B70" s="25" t="s">
        <v>60</v>
      </c>
      <c r="C70" s="25" t="s">
        <v>19</v>
      </c>
      <c r="D70" s="25" t="s">
        <v>20</v>
      </c>
      <c r="E70" s="2" t="s">
        <v>85</v>
      </c>
      <c r="F70" s="3">
        <v>-930000</v>
      </c>
      <c r="G70" s="3">
        <v>-690265.40639999998</v>
      </c>
      <c r="H70" s="4">
        <v>0.74222086706573698</v>
      </c>
      <c r="I70" s="21">
        <v>-0.39255729</v>
      </c>
      <c r="J70" s="21">
        <v>-0.15</v>
      </c>
      <c r="K70" s="22">
        <v>0</v>
      </c>
      <c r="L70" s="22">
        <v>167428.90419999999</v>
      </c>
    </row>
    <row r="71" spans="1:12" x14ac:dyDescent="0.2">
      <c r="A71" s="25" t="s">
        <v>17</v>
      </c>
      <c r="B71" s="25" t="s">
        <v>60</v>
      </c>
      <c r="C71" s="25" t="s">
        <v>19</v>
      </c>
      <c r="D71" s="25" t="s">
        <v>20</v>
      </c>
      <c r="E71" s="2" t="s">
        <v>86</v>
      </c>
      <c r="F71" s="3">
        <v>-961000</v>
      </c>
      <c r="G71" s="3">
        <v>-709530.32739999995</v>
      </c>
      <c r="H71" s="4">
        <v>0.73832500253516298</v>
      </c>
      <c r="I71" s="21">
        <v>-0.39253252</v>
      </c>
      <c r="J71" s="21">
        <v>-0.15</v>
      </c>
      <c r="K71" s="22">
        <v>0</v>
      </c>
      <c r="L71" s="22">
        <v>172084.17689999999</v>
      </c>
    </row>
    <row r="72" spans="1:12" x14ac:dyDescent="0.2">
      <c r="A72" s="25" t="s">
        <v>17</v>
      </c>
      <c r="B72" s="25" t="s">
        <v>60</v>
      </c>
      <c r="C72" s="25" t="s">
        <v>19</v>
      </c>
      <c r="D72" s="25" t="s">
        <v>20</v>
      </c>
      <c r="E72" s="2" t="s">
        <v>87</v>
      </c>
      <c r="F72" s="3">
        <v>-961000</v>
      </c>
      <c r="G72" s="3">
        <v>-705666.90370000002</v>
      </c>
      <c r="H72" s="4">
        <v>0.73430479054817499</v>
      </c>
      <c r="I72" s="21">
        <v>-0.39250615999999999</v>
      </c>
      <c r="J72" s="21">
        <v>-0.15</v>
      </c>
      <c r="K72" s="22">
        <v>0</v>
      </c>
      <c r="L72" s="22">
        <v>171128.57260000001</v>
      </c>
    </row>
    <row r="73" spans="1:12" x14ac:dyDescent="0.2">
      <c r="A73" s="25" t="s">
        <v>17</v>
      </c>
      <c r="B73" s="25" t="s">
        <v>60</v>
      </c>
      <c r="C73" s="25" t="s">
        <v>19</v>
      </c>
      <c r="D73" s="25" t="s">
        <v>20</v>
      </c>
      <c r="E73" s="2" t="s">
        <v>88</v>
      </c>
      <c r="F73" s="3">
        <v>-868000</v>
      </c>
      <c r="G73" s="3">
        <v>-633892.00670000003</v>
      </c>
      <c r="H73" s="4">
        <v>0.73029033033475899</v>
      </c>
      <c r="I73" s="21">
        <v>-0.39247903000000001</v>
      </c>
      <c r="J73" s="21">
        <v>-0.15</v>
      </c>
      <c r="K73" s="22">
        <v>0</v>
      </c>
      <c r="L73" s="22">
        <v>153705.52040000001</v>
      </c>
    </row>
    <row r="74" spans="1:12" x14ac:dyDescent="0.2">
      <c r="A74" s="25" t="s">
        <v>17</v>
      </c>
      <c r="B74" s="25" t="s">
        <v>60</v>
      </c>
      <c r="C74" s="25" t="s">
        <v>19</v>
      </c>
      <c r="D74" s="25" t="s">
        <v>20</v>
      </c>
      <c r="E74" s="2" t="s">
        <v>89</v>
      </c>
      <c r="F74" s="3">
        <v>-961000</v>
      </c>
      <c r="G74" s="3">
        <v>-698329.32449999999</v>
      </c>
      <c r="H74" s="4">
        <v>0.72666943239365511</v>
      </c>
      <c r="I74" s="21">
        <v>-0.39245385999999999</v>
      </c>
      <c r="J74" s="21">
        <v>-0.15</v>
      </c>
      <c r="K74" s="22">
        <v>0</v>
      </c>
      <c r="L74" s="22">
        <v>169312.64170000001</v>
      </c>
    </row>
    <row r="75" spans="1:12" x14ac:dyDescent="0.2">
      <c r="A75" s="25" t="s">
        <v>17</v>
      </c>
      <c r="B75" s="25" t="s">
        <v>60</v>
      </c>
      <c r="C75" s="25" t="s">
        <v>19</v>
      </c>
      <c r="D75" s="25" t="s">
        <v>20</v>
      </c>
      <c r="E75" s="2" t="s">
        <v>90</v>
      </c>
      <c r="F75" s="3">
        <v>-930000</v>
      </c>
      <c r="G75" s="3">
        <v>-672079.68169999996</v>
      </c>
      <c r="H75" s="4">
        <v>0.72266632438503697</v>
      </c>
      <c r="I75" s="21">
        <v>-0.45242526</v>
      </c>
      <c r="J75" s="21">
        <v>-0.15</v>
      </c>
      <c r="K75" s="22">
        <v>0</v>
      </c>
      <c r="L75" s="22">
        <v>203253.87059999999</v>
      </c>
    </row>
    <row r="76" spans="1:12" x14ac:dyDescent="0.2">
      <c r="A76" s="25" t="s">
        <v>17</v>
      </c>
      <c r="B76" s="25" t="s">
        <v>60</v>
      </c>
      <c r="C76" s="25" t="s">
        <v>19</v>
      </c>
      <c r="D76" s="25" t="s">
        <v>20</v>
      </c>
      <c r="E76" s="2" t="s">
        <v>91</v>
      </c>
      <c r="F76" s="3">
        <v>-961000</v>
      </c>
      <c r="G76" s="3">
        <v>-690765.09629999998</v>
      </c>
      <c r="H76" s="4">
        <v>0.71879822717551989</v>
      </c>
      <c r="I76" s="21">
        <v>-0.45239684000000002</v>
      </c>
      <c r="J76" s="21">
        <v>-0.15</v>
      </c>
      <c r="K76" s="22">
        <v>0</v>
      </c>
      <c r="L76" s="22">
        <v>208885.17989999999</v>
      </c>
    </row>
    <row r="77" spans="1:12" x14ac:dyDescent="0.2">
      <c r="A77" s="25" t="s">
        <v>17</v>
      </c>
      <c r="B77" s="25" t="s">
        <v>60</v>
      </c>
      <c r="C77" s="25" t="s">
        <v>19</v>
      </c>
      <c r="D77" s="25" t="s">
        <v>20</v>
      </c>
      <c r="E77" s="2" t="s">
        <v>92</v>
      </c>
      <c r="F77" s="3">
        <v>-930000</v>
      </c>
      <c r="G77" s="3">
        <v>-664770.88879999996</v>
      </c>
      <c r="H77" s="4">
        <v>0.71480740730370096</v>
      </c>
      <c r="I77" s="21">
        <v>-0.45236670000000001</v>
      </c>
      <c r="J77" s="21">
        <v>-0.15</v>
      </c>
      <c r="K77" s="22">
        <v>0</v>
      </c>
      <c r="L77" s="22">
        <v>201004.58309999999</v>
      </c>
    </row>
    <row r="78" spans="1:12" x14ac:dyDescent="0.2">
      <c r="A78" s="25" t="s">
        <v>17</v>
      </c>
      <c r="B78" s="25" t="s">
        <v>60</v>
      </c>
      <c r="C78" s="25" t="s">
        <v>19</v>
      </c>
      <c r="D78" s="25" t="s">
        <v>20</v>
      </c>
      <c r="E78" s="2" t="s">
        <v>93</v>
      </c>
      <c r="F78" s="3">
        <v>-961000</v>
      </c>
      <c r="G78" s="3">
        <v>-683224.36230000004</v>
      </c>
      <c r="H78" s="4">
        <v>0.71095146959446798</v>
      </c>
      <c r="I78" s="21">
        <v>-0.45233681000000003</v>
      </c>
      <c r="J78" s="21">
        <v>-0.15</v>
      </c>
      <c r="K78" s="22">
        <v>0</v>
      </c>
      <c r="L78" s="22">
        <v>206563.87100000001</v>
      </c>
    </row>
    <row r="79" spans="1:12" x14ac:dyDescent="0.2">
      <c r="A79" s="25" t="s">
        <v>17</v>
      </c>
      <c r="B79" s="25" t="s">
        <v>60</v>
      </c>
      <c r="C79" s="25" t="s">
        <v>19</v>
      </c>
      <c r="D79" s="25" t="s">
        <v>20</v>
      </c>
      <c r="E79" s="2" t="s">
        <v>94</v>
      </c>
      <c r="F79" s="3">
        <v>-961000</v>
      </c>
      <c r="G79" s="3">
        <v>-679401.52280000004</v>
      </c>
      <c r="H79" s="4">
        <v>0.70697348884210509</v>
      </c>
      <c r="I79" s="21">
        <v>-0.45230513999999999</v>
      </c>
      <c r="J79" s="21">
        <v>-0.15</v>
      </c>
      <c r="K79" s="22">
        <v>0</v>
      </c>
      <c r="L79" s="22">
        <v>205386.5754</v>
      </c>
    </row>
    <row r="80" spans="1:12" x14ac:dyDescent="0.2">
      <c r="A80" s="25" t="s">
        <v>17</v>
      </c>
      <c r="B80" s="25" t="s">
        <v>60</v>
      </c>
      <c r="C80" s="25" t="s">
        <v>19</v>
      </c>
      <c r="D80" s="25" t="s">
        <v>20</v>
      </c>
      <c r="E80" s="2" t="s">
        <v>95</v>
      </c>
      <c r="F80" s="3">
        <v>-930000</v>
      </c>
      <c r="G80" s="3">
        <v>-653792.08409999998</v>
      </c>
      <c r="H80" s="4">
        <v>0.70300224100078701</v>
      </c>
      <c r="I80" s="21">
        <v>-0.45227271000000002</v>
      </c>
      <c r="J80" s="21">
        <v>-0.15</v>
      </c>
      <c r="K80" s="22">
        <v>0</v>
      </c>
      <c r="L80" s="22">
        <v>197623.5019</v>
      </c>
    </row>
    <row r="81" spans="1:12" x14ac:dyDescent="0.2">
      <c r="A81" s="25" t="s">
        <v>17</v>
      </c>
      <c r="B81" s="25" t="s">
        <v>60</v>
      </c>
      <c r="C81" s="25" t="s">
        <v>19</v>
      </c>
      <c r="D81" s="25" t="s">
        <v>20</v>
      </c>
      <c r="E81" s="2" t="s">
        <v>96</v>
      </c>
      <c r="F81" s="3">
        <v>-961000</v>
      </c>
      <c r="G81" s="3">
        <v>-671898.17920000001</v>
      </c>
      <c r="H81" s="4">
        <v>0.69916563910535601</v>
      </c>
      <c r="I81" s="21">
        <v>-0.45224057000000001</v>
      </c>
      <c r="J81" s="21">
        <v>-0.15</v>
      </c>
      <c r="K81" s="22">
        <v>0</v>
      </c>
      <c r="L81" s="22">
        <v>203074.88930000001</v>
      </c>
    </row>
    <row r="82" spans="1:12" x14ac:dyDescent="0.2">
      <c r="A82" s="25" t="s">
        <v>17</v>
      </c>
      <c r="B82" s="25" t="s">
        <v>60</v>
      </c>
      <c r="C82" s="25" t="s">
        <v>19</v>
      </c>
      <c r="D82" s="25" t="s">
        <v>20</v>
      </c>
      <c r="E82" s="2" t="s">
        <v>97</v>
      </c>
      <c r="F82" s="3">
        <v>-930000</v>
      </c>
      <c r="G82" s="3">
        <v>-646543.48030000005</v>
      </c>
      <c r="H82" s="4">
        <v>0.69520804338026199</v>
      </c>
      <c r="I82" s="21">
        <v>-0.39419184000000002</v>
      </c>
      <c r="J82" s="21">
        <v>-0.15</v>
      </c>
      <c r="K82" s="22">
        <v>0</v>
      </c>
      <c r="L82" s="22">
        <v>157880.6433</v>
      </c>
    </row>
    <row r="83" spans="1:12" x14ac:dyDescent="0.2">
      <c r="A83" s="25" t="s">
        <v>17</v>
      </c>
      <c r="B83" s="25" t="s">
        <v>60</v>
      </c>
      <c r="C83" s="25" t="s">
        <v>19</v>
      </c>
      <c r="D83" s="25" t="s">
        <v>20</v>
      </c>
      <c r="E83" s="2" t="s">
        <v>98</v>
      </c>
      <c r="F83" s="3">
        <v>-961000</v>
      </c>
      <c r="G83" s="3">
        <v>-664420.89789999998</v>
      </c>
      <c r="H83" s="4">
        <v>0.69138490938835695</v>
      </c>
      <c r="I83" s="21">
        <v>-0.39416062000000002</v>
      </c>
      <c r="J83" s="21">
        <v>-0.15</v>
      </c>
      <c r="K83" s="22">
        <v>0</v>
      </c>
      <c r="L83" s="22">
        <v>162225.42120000001</v>
      </c>
    </row>
    <row r="84" spans="1:12" x14ac:dyDescent="0.2">
      <c r="A84" s="25" t="s">
        <v>17</v>
      </c>
      <c r="B84" s="25" t="s">
        <v>60</v>
      </c>
      <c r="C84" s="25" t="s">
        <v>19</v>
      </c>
      <c r="D84" s="25" t="s">
        <v>20</v>
      </c>
      <c r="E84" s="2" t="s">
        <v>99</v>
      </c>
      <c r="F84" s="3">
        <v>-961000</v>
      </c>
      <c r="G84" s="3">
        <v>-660631.2746</v>
      </c>
      <c r="H84" s="4">
        <v>0.68744149278797495</v>
      </c>
      <c r="I84" s="21">
        <v>-0.39412765</v>
      </c>
      <c r="J84" s="21">
        <v>-0.15</v>
      </c>
      <c r="K84" s="22">
        <v>0</v>
      </c>
      <c r="L84" s="22">
        <v>161278.36240000001</v>
      </c>
    </row>
    <row r="85" spans="1:12" x14ac:dyDescent="0.2">
      <c r="A85" s="25" t="s">
        <v>17</v>
      </c>
      <c r="B85" s="25" t="s">
        <v>60</v>
      </c>
      <c r="C85" s="25" t="s">
        <v>19</v>
      </c>
      <c r="D85" s="25" t="s">
        <v>20</v>
      </c>
      <c r="E85" s="2" t="s">
        <v>100</v>
      </c>
      <c r="F85" s="3">
        <v>-899000</v>
      </c>
      <c r="G85" s="3">
        <v>-614471.42729999998</v>
      </c>
      <c r="H85" s="4">
        <v>0.68350548083674501</v>
      </c>
      <c r="I85" s="21">
        <v>-0.39409396000000002</v>
      </c>
      <c r="J85" s="21">
        <v>-0.15</v>
      </c>
      <c r="K85" s="22">
        <v>0</v>
      </c>
      <c r="L85" s="22">
        <v>149988.76130000001</v>
      </c>
    </row>
    <row r="86" spans="1:12" x14ac:dyDescent="0.2">
      <c r="A86" s="25" t="s">
        <v>17</v>
      </c>
      <c r="B86" s="25" t="s">
        <v>60</v>
      </c>
      <c r="C86" s="25" t="s">
        <v>19</v>
      </c>
      <c r="D86" s="25" t="s">
        <v>20</v>
      </c>
      <c r="E86" s="2" t="s">
        <v>101</v>
      </c>
      <c r="F86" s="3">
        <v>-961000</v>
      </c>
      <c r="G86" s="3">
        <v>-653316.84710000001</v>
      </c>
      <c r="H86" s="4">
        <v>0.67983022586076503</v>
      </c>
      <c r="I86" s="21">
        <v>-0.39406178000000003</v>
      </c>
      <c r="J86" s="21">
        <v>-0.15</v>
      </c>
      <c r="K86" s="22">
        <v>0</v>
      </c>
      <c r="L86" s="22">
        <v>159449.66940000001</v>
      </c>
    </row>
    <row r="87" spans="1:12" x14ac:dyDescent="0.2">
      <c r="A87" s="25" t="s">
        <v>17</v>
      </c>
      <c r="B87" s="25" t="s">
        <v>60</v>
      </c>
      <c r="C87" s="25" t="s">
        <v>19</v>
      </c>
      <c r="D87" s="25" t="s">
        <v>20</v>
      </c>
      <c r="E87" s="2" t="s">
        <v>102</v>
      </c>
      <c r="F87" s="3">
        <v>-930000</v>
      </c>
      <c r="G87" s="3">
        <v>-628595.29590000003</v>
      </c>
      <c r="H87" s="4">
        <v>0.67590892026998106</v>
      </c>
      <c r="I87" s="21">
        <v>-0.54902667000000005</v>
      </c>
      <c r="J87" s="21">
        <v>-0.15</v>
      </c>
      <c r="K87" s="22">
        <v>0</v>
      </c>
      <c r="L87" s="22">
        <v>250826.2887</v>
      </c>
    </row>
    <row r="88" spans="1:12" x14ac:dyDescent="0.2">
      <c r="A88" s="25" t="s">
        <v>17</v>
      </c>
      <c r="B88" s="25" t="s">
        <v>60</v>
      </c>
      <c r="C88" s="25" t="s">
        <v>19</v>
      </c>
      <c r="D88" s="25" t="s">
        <v>20</v>
      </c>
      <c r="E88" s="2" t="s">
        <v>103</v>
      </c>
      <c r="F88" s="3">
        <v>-961000</v>
      </c>
      <c r="G88" s="3">
        <v>-645908.78430000006</v>
      </c>
      <c r="H88" s="4">
        <v>0.67212152368293898</v>
      </c>
      <c r="I88" s="21">
        <v>-0.54899200999999997</v>
      </c>
      <c r="J88" s="21">
        <v>-0.15</v>
      </c>
      <c r="K88" s="22">
        <v>0</v>
      </c>
      <c r="L88" s="22">
        <v>257712.4425</v>
      </c>
    </row>
    <row r="89" spans="1:12" x14ac:dyDescent="0.2">
      <c r="A89" s="25" t="s">
        <v>17</v>
      </c>
      <c r="B89" s="25" t="s">
        <v>60</v>
      </c>
      <c r="C89" s="25" t="s">
        <v>19</v>
      </c>
      <c r="D89" s="25" t="s">
        <v>20</v>
      </c>
      <c r="E89" s="2" t="s">
        <v>104</v>
      </c>
      <c r="F89" s="3">
        <v>-930000</v>
      </c>
      <c r="G89" s="3">
        <v>-621440.57140000002</v>
      </c>
      <c r="H89" s="4">
        <v>0.66821566813351696</v>
      </c>
      <c r="I89" s="21">
        <v>-0.54895547</v>
      </c>
      <c r="J89" s="21">
        <v>-0.15</v>
      </c>
      <c r="K89" s="22">
        <v>0</v>
      </c>
      <c r="L89" s="22">
        <v>247927.11610000001</v>
      </c>
    </row>
    <row r="90" spans="1:12" x14ac:dyDescent="0.2">
      <c r="A90" s="25" t="s">
        <v>17</v>
      </c>
      <c r="B90" s="25" t="s">
        <v>60</v>
      </c>
      <c r="C90" s="25" t="s">
        <v>19</v>
      </c>
      <c r="D90" s="25" t="s">
        <v>20</v>
      </c>
      <c r="E90" s="2" t="s">
        <v>105</v>
      </c>
      <c r="F90" s="3">
        <v>-961000</v>
      </c>
      <c r="G90" s="3">
        <v>-638537.64619999996</v>
      </c>
      <c r="H90" s="4">
        <v>0.66445124471752304</v>
      </c>
      <c r="I90" s="21">
        <v>-0.54892048999999998</v>
      </c>
      <c r="J90" s="21">
        <v>-0.15</v>
      </c>
      <c r="K90" s="22">
        <v>0</v>
      </c>
      <c r="L90" s="22">
        <v>254725.74840000001</v>
      </c>
    </row>
    <row r="91" spans="1:12" x14ac:dyDescent="0.2">
      <c r="A91" s="25" t="s">
        <v>17</v>
      </c>
      <c r="B91" s="25" t="s">
        <v>60</v>
      </c>
      <c r="C91" s="25" t="s">
        <v>19</v>
      </c>
      <c r="D91" s="25" t="s">
        <v>20</v>
      </c>
      <c r="E91" s="2" t="s">
        <v>106</v>
      </c>
      <c r="F91" s="3">
        <v>-961000</v>
      </c>
      <c r="G91" s="3">
        <v>-635032.77749999997</v>
      </c>
      <c r="H91" s="4">
        <v>0.66080413895242995</v>
      </c>
      <c r="I91" s="21">
        <v>-0.54891599999999996</v>
      </c>
      <c r="J91" s="21">
        <v>-0.15</v>
      </c>
      <c r="K91" s="22">
        <v>0</v>
      </c>
      <c r="L91" s="22">
        <v>253324.73670000001</v>
      </c>
    </row>
    <row r="92" spans="1:12" x14ac:dyDescent="0.2">
      <c r="A92" s="25" t="s">
        <v>17</v>
      </c>
      <c r="B92" s="25" t="s">
        <v>60</v>
      </c>
      <c r="C92" s="25" t="s">
        <v>19</v>
      </c>
      <c r="D92" s="25" t="s">
        <v>20</v>
      </c>
      <c r="E92" s="2" t="s">
        <v>107</v>
      </c>
      <c r="F92" s="3">
        <v>-930000</v>
      </c>
      <c r="G92" s="3">
        <v>-611166.52260000003</v>
      </c>
      <c r="H92" s="4">
        <v>0.65716830385915992</v>
      </c>
      <c r="I92" s="21">
        <v>-0.54891160000000006</v>
      </c>
      <c r="J92" s="21">
        <v>-0.15</v>
      </c>
      <c r="K92" s="22">
        <v>0</v>
      </c>
      <c r="L92" s="22">
        <v>243801.41510000001</v>
      </c>
    </row>
    <row r="93" spans="1:12" x14ac:dyDescent="0.2">
      <c r="A93" s="25" t="s">
        <v>17</v>
      </c>
      <c r="B93" s="25" t="s">
        <v>60</v>
      </c>
      <c r="C93" s="25" t="s">
        <v>19</v>
      </c>
      <c r="D93" s="25" t="s">
        <v>20</v>
      </c>
      <c r="E93" s="2" t="s">
        <v>108</v>
      </c>
      <c r="F93" s="3">
        <v>-961000</v>
      </c>
      <c r="G93" s="3">
        <v>-628167.75769999996</v>
      </c>
      <c r="H93" s="4">
        <v>0.65366051794791302</v>
      </c>
      <c r="I93" s="21">
        <v>-0.54890742000000003</v>
      </c>
      <c r="J93" s="21">
        <v>-0.15</v>
      </c>
      <c r="K93" s="22">
        <v>0</v>
      </c>
      <c r="L93" s="22">
        <v>250580.77799999999</v>
      </c>
    </row>
    <row r="94" spans="1:12" x14ac:dyDescent="0.2">
      <c r="A94" s="25" t="s">
        <v>17</v>
      </c>
      <c r="B94" s="25" t="s">
        <v>60</v>
      </c>
      <c r="C94" s="25" t="s">
        <v>19</v>
      </c>
      <c r="D94" s="25" t="s">
        <v>20</v>
      </c>
      <c r="E94" s="2" t="s">
        <v>109</v>
      </c>
      <c r="F94" s="3">
        <v>-930000</v>
      </c>
      <c r="G94" s="3">
        <v>-604543.67489999998</v>
      </c>
      <c r="H94" s="4">
        <v>0.65004696229356307</v>
      </c>
      <c r="I94" s="21">
        <v>-0.41390317999999998</v>
      </c>
      <c r="J94" s="21">
        <v>-0.15</v>
      </c>
      <c r="K94" s="22">
        <v>0</v>
      </c>
      <c r="L94" s="22">
        <v>159540.9964</v>
      </c>
    </row>
    <row r="95" spans="1:12" x14ac:dyDescent="0.2">
      <c r="A95" s="25" t="s">
        <v>17</v>
      </c>
      <c r="B95" s="25" t="s">
        <v>60</v>
      </c>
      <c r="C95" s="25" t="s">
        <v>19</v>
      </c>
      <c r="D95" s="25" t="s">
        <v>20</v>
      </c>
      <c r="E95" s="2" t="s">
        <v>110</v>
      </c>
      <c r="F95" s="3">
        <v>-961000</v>
      </c>
      <c r="G95" s="3">
        <v>-621344.92969999998</v>
      </c>
      <c r="H95" s="4">
        <v>0.6465608009604491</v>
      </c>
      <c r="I95" s="21">
        <v>-0.41389914999999999</v>
      </c>
      <c r="J95" s="21">
        <v>-0.15</v>
      </c>
      <c r="K95" s="22">
        <v>0</v>
      </c>
      <c r="L95" s="22">
        <v>163972.3996</v>
      </c>
    </row>
    <row r="96" spans="1:12" x14ac:dyDescent="0.2">
      <c r="A96" s="25" t="s">
        <v>17</v>
      </c>
      <c r="B96" s="25" t="s">
        <v>60</v>
      </c>
      <c r="C96" s="25" t="s">
        <v>19</v>
      </c>
      <c r="D96" s="25" t="s">
        <v>20</v>
      </c>
      <c r="E96" s="2" t="s">
        <v>111</v>
      </c>
      <c r="F96" s="3">
        <v>-961000</v>
      </c>
      <c r="G96" s="3">
        <v>-617893.83889999997</v>
      </c>
      <c r="H96" s="4">
        <v>0.64296965541895001</v>
      </c>
      <c r="I96" s="21">
        <v>-0.41389507000000003</v>
      </c>
      <c r="J96" s="21">
        <v>-0.15</v>
      </c>
      <c r="K96" s="22">
        <v>0</v>
      </c>
      <c r="L96" s="22">
        <v>163059.13939999999</v>
      </c>
    </row>
    <row r="97" spans="1:12" x14ac:dyDescent="0.2">
      <c r="A97" s="25" t="s">
        <v>17</v>
      </c>
      <c r="B97" s="25" t="s">
        <v>60</v>
      </c>
      <c r="C97" s="25" t="s">
        <v>19</v>
      </c>
      <c r="D97" s="25" t="s">
        <v>20</v>
      </c>
      <c r="E97" s="2" t="s">
        <v>112</v>
      </c>
      <c r="F97" s="3">
        <v>-868000</v>
      </c>
      <c r="G97" s="3">
        <v>-554990.47409999999</v>
      </c>
      <c r="H97" s="4">
        <v>0.63938994712049302</v>
      </c>
      <c r="I97" s="21">
        <v>-0.41389108000000002</v>
      </c>
      <c r="J97" s="21">
        <v>-0.15</v>
      </c>
      <c r="K97" s="22">
        <v>0</v>
      </c>
      <c r="L97" s="22">
        <v>146457.03330000001</v>
      </c>
    </row>
    <row r="98" spans="1:12" x14ac:dyDescent="0.2">
      <c r="A98" s="25" t="s">
        <v>17</v>
      </c>
      <c r="B98" s="25" t="s">
        <v>60</v>
      </c>
      <c r="C98" s="25" t="s">
        <v>19</v>
      </c>
      <c r="D98" s="25" t="s">
        <v>20</v>
      </c>
      <c r="E98" s="2" t="s">
        <v>113</v>
      </c>
      <c r="F98" s="3">
        <v>-961000</v>
      </c>
      <c r="G98" s="3">
        <v>-611356.02500000002</v>
      </c>
      <c r="H98" s="4">
        <v>0.63616651924911405</v>
      </c>
      <c r="I98" s="21">
        <v>-0.41388754</v>
      </c>
      <c r="J98" s="21">
        <v>-0.15</v>
      </c>
      <c r="K98" s="22">
        <v>0</v>
      </c>
      <c r="L98" s="22">
        <v>161329.23550000001</v>
      </c>
    </row>
    <row r="99" spans="1:12" x14ac:dyDescent="0.2">
      <c r="A99" s="25" t="s">
        <v>17</v>
      </c>
      <c r="B99" s="25" t="s">
        <v>60</v>
      </c>
      <c r="C99" s="25" t="s">
        <v>19</v>
      </c>
      <c r="D99" s="25" t="s">
        <v>20</v>
      </c>
      <c r="E99" s="2" t="s">
        <v>114</v>
      </c>
      <c r="F99" s="3">
        <v>-930000</v>
      </c>
      <c r="G99" s="3">
        <v>-588326.05940000003</v>
      </c>
      <c r="H99" s="4">
        <v>0.632608666010683</v>
      </c>
      <c r="I99" s="21">
        <v>-0.56888369999999999</v>
      </c>
      <c r="J99" s="21">
        <v>-0.15</v>
      </c>
      <c r="K99" s="22">
        <v>0</v>
      </c>
      <c r="L99" s="22">
        <v>246440.19450000001</v>
      </c>
    </row>
    <row r="100" spans="1:12" x14ac:dyDescent="0.2">
      <c r="A100" s="25" t="s">
        <v>17</v>
      </c>
      <c r="B100" s="25" t="s">
        <v>60</v>
      </c>
      <c r="C100" s="25" t="s">
        <v>19</v>
      </c>
      <c r="D100" s="25" t="s">
        <v>20</v>
      </c>
      <c r="E100" s="2" t="s">
        <v>115</v>
      </c>
      <c r="F100" s="3">
        <v>-961000</v>
      </c>
      <c r="G100" s="3">
        <v>-604638.67220000003</v>
      </c>
      <c r="H100" s="4">
        <v>0.62917655799988903</v>
      </c>
      <c r="I100" s="21">
        <v>-0.56888006000000002</v>
      </c>
      <c r="J100" s="21">
        <v>-0.15</v>
      </c>
      <c r="K100" s="22">
        <v>0</v>
      </c>
      <c r="L100" s="22">
        <v>253271.08240000001</v>
      </c>
    </row>
    <row r="101" spans="1:12" x14ac:dyDescent="0.2">
      <c r="A101" s="25" t="s">
        <v>17</v>
      </c>
      <c r="B101" s="25" t="s">
        <v>60</v>
      </c>
      <c r="C101" s="25" t="s">
        <v>19</v>
      </c>
      <c r="D101" s="25" t="s">
        <v>20</v>
      </c>
      <c r="E101" s="2" t="s">
        <v>116</v>
      </c>
      <c r="F101" s="3">
        <v>-930000</v>
      </c>
      <c r="G101" s="3">
        <v>-581846.51800000004</v>
      </c>
      <c r="H101" s="4">
        <v>0.62564141719602306</v>
      </c>
      <c r="I101" s="21">
        <v>-0.56887637999999996</v>
      </c>
      <c r="J101" s="21">
        <v>-0.15</v>
      </c>
      <c r="K101" s="22">
        <v>0</v>
      </c>
      <c r="L101" s="22">
        <v>243721.76319999999</v>
      </c>
    </row>
    <row r="102" spans="1:12" x14ac:dyDescent="0.2">
      <c r="A102" s="25" t="s">
        <v>17</v>
      </c>
      <c r="B102" s="25" t="s">
        <v>60</v>
      </c>
      <c r="C102" s="25" t="s">
        <v>19</v>
      </c>
      <c r="D102" s="25" t="s">
        <v>20</v>
      </c>
      <c r="E102" s="2" t="s">
        <v>117</v>
      </c>
      <c r="F102" s="3">
        <v>-961000</v>
      </c>
      <c r="G102" s="3">
        <v>-597964.32209999999</v>
      </c>
      <c r="H102" s="4">
        <v>0.62223134454757201</v>
      </c>
      <c r="I102" s="21">
        <v>-0.56887290000000001</v>
      </c>
      <c r="J102" s="21">
        <v>-0.15</v>
      </c>
      <c r="K102" s="22">
        <v>0</v>
      </c>
      <c r="L102" s="22">
        <v>250471.04889999999</v>
      </c>
    </row>
    <row r="103" spans="1:12" x14ac:dyDescent="0.2">
      <c r="A103" s="25" t="s">
        <v>17</v>
      </c>
      <c r="B103" s="25" t="s">
        <v>60</v>
      </c>
      <c r="C103" s="25" t="s">
        <v>19</v>
      </c>
      <c r="D103" s="25" t="s">
        <v>20</v>
      </c>
      <c r="E103" s="2" t="s">
        <v>118</v>
      </c>
      <c r="F103" s="3">
        <v>-961000</v>
      </c>
      <c r="G103" s="3">
        <v>-594588.98770000006</v>
      </c>
      <c r="H103" s="4">
        <v>0.61871902984070104</v>
      </c>
      <c r="I103" s="21">
        <v>-0.56886937999999998</v>
      </c>
      <c r="J103" s="21">
        <v>-0.15</v>
      </c>
      <c r="K103" s="22">
        <v>0</v>
      </c>
      <c r="L103" s="22">
        <v>249055.12179999999</v>
      </c>
    </row>
    <row r="104" spans="1:12" x14ac:dyDescent="0.2">
      <c r="A104" s="25" t="s">
        <v>17</v>
      </c>
      <c r="B104" s="25" t="s">
        <v>60</v>
      </c>
      <c r="C104" s="25" t="s">
        <v>19</v>
      </c>
      <c r="D104" s="25" t="s">
        <v>20</v>
      </c>
      <c r="E104" s="2" t="s">
        <v>119</v>
      </c>
      <c r="F104" s="3">
        <v>-930000</v>
      </c>
      <c r="G104" s="3">
        <v>-572153.0723</v>
      </c>
      <c r="H104" s="4">
        <v>0.61521835729254304</v>
      </c>
      <c r="I104" s="21">
        <v>-0.56886595000000006</v>
      </c>
      <c r="J104" s="21">
        <v>-0.15</v>
      </c>
      <c r="K104" s="22">
        <v>0</v>
      </c>
      <c r="L104" s="22">
        <v>239655.4388</v>
      </c>
    </row>
    <row r="105" spans="1:12" x14ac:dyDescent="0.2">
      <c r="A105" s="25" t="s">
        <v>17</v>
      </c>
      <c r="B105" s="25" t="s">
        <v>60</v>
      </c>
      <c r="C105" s="25" t="s">
        <v>19</v>
      </c>
      <c r="D105" s="25" t="s">
        <v>20</v>
      </c>
      <c r="E105" s="2" t="s">
        <v>120</v>
      </c>
      <c r="F105" s="3">
        <v>-961000</v>
      </c>
      <c r="G105" s="3">
        <v>-587979.8933</v>
      </c>
      <c r="H105" s="4">
        <v>0.61184172043665508</v>
      </c>
      <c r="I105" s="21">
        <v>-0.56886270000000005</v>
      </c>
      <c r="J105" s="21">
        <v>-0.15</v>
      </c>
      <c r="K105" s="22">
        <v>0</v>
      </c>
      <c r="L105" s="22">
        <v>246282.84700000001</v>
      </c>
    </row>
    <row r="106" spans="1:12" x14ac:dyDescent="0.2">
      <c r="A106" s="25" t="s">
        <v>17</v>
      </c>
      <c r="B106" s="25" t="s">
        <v>60</v>
      </c>
      <c r="C106" s="25" t="s">
        <v>19</v>
      </c>
      <c r="D106" s="25" t="s">
        <v>20</v>
      </c>
      <c r="E106" s="2" t="s">
        <v>121</v>
      </c>
      <c r="F106" s="3">
        <v>-930000</v>
      </c>
      <c r="G106" s="3">
        <v>-565778.55379999999</v>
      </c>
      <c r="H106" s="4">
        <v>0.60836403629121905</v>
      </c>
      <c r="I106" s="21">
        <v>-0.52885943000000002</v>
      </c>
      <c r="J106" s="21">
        <v>-0.15</v>
      </c>
      <c r="K106" s="22">
        <v>0</v>
      </c>
      <c r="L106" s="22">
        <v>214350.54010000001</v>
      </c>
    </row>
    <row r="107" spans="1:12" x14ac:dyDescent="0.2">
      <c r="A107" s="25" t="s">
        <v>17</v>
      </c>
      <c r="B107" s="25" t="s">
        <v>60</v>
      </c>
      <c r="C107" s="25" t="s">
        <v>19</v>
      </c>
      <c r="D107" s="25" t="s">
        <v>20</v>
      </c>
      <c r="E107" s="2" t="s">
        <v>122</v>
      </c>
      <c r="F107" s="3">
        <v>-961000</v>
      </c>
      <c r="G107" s="3">
        <v>-581414.31790000002</v>
      </c>
      <c r="H107" s="4">
        <v>0.60500969602504306</v>
      </c>
      <c r="I107" s="21">
        <v>-0.52885634000000004</v>
      </c>
      <c r="J107" s="21">
        <v>-0.15</v>
      </c>
      <c r="K107" s="22">
        <v>0</v>
      </c>
      <c r="L107" s="22">
        <v>220272.50090000001</v>
      </c>
    </row>
    <row r="108" spans="1:12" x14ac:dyDescent="0.2">
      <c r="A108" s="25" t="s">
        <v>17</v>
      </c>
      <c r="B108" s="25" t="s">
        <v>60</v>
      </c>
      <c r="C108" s="25" t="s">
        <v>19</v>
      </c>
      <c r="D108" s="25" t="s">
        <v>20</v>
      </c>
      <c r="E108" s="2" t="s">
        <v>123</v>
      </c>
      <c r="F108" s="3">
        <v>-961000</v>
      </c>
      <c r="G108" s="3">
        <v>-578094.45290000003</v>
      </c>
      <c r="H108" s="4">
        <v>0.60155510189865702</v>
      </c>
      <c r="I108" s="21">
        <v>-0.52885323000000006</v>
      </c>
      <c r="J108" s="21">
        <v>-0.15</v>
      </c>
      <c r="K108" s="22">
        <v>0</v>
      </c>
      <c r="L108" s="22">
        <v>219012.95060000001</v>
      </c>
    </row>
    <row r="109" spans="1:12" x14ac:dyDescent="0.2">
      <c r="A109" s="25" t="s">
        <v>17</v>
      </c>
      <c r="B109" s="25" t="s">
        <v>60</v>
      </c>
      <c r="C109" s="25" t="s">
        <v>19</v>
      </c>
      <c r="D109" s="25" t="s">
        <v>20</v>
      </c>
      <c r="E109" s="2" t="s">
        <v>124</v>
      </c>
      <c r="F109" s="3">
        <v>-868000</v>
      </c>
      <c r="G109" s="3">
        <v>-519161.45860000001</v>
      </c>
      <c r="H109" s="4">
        <v>0.59811227946504197</v>
      </c>
      <c r="I109" s="21">
        <v>-0.52885020000000005</v>
      </c>
      <c r="J109" s="21">
        <v>-0.15</v>
      </c>
      <c r="K109" s="22">
        <v>0</v>
      </c>
      <c r="L109" s="22">
        <v>196684.42300000001</v>
      </c>
    </row>
    <row r="110" spans="1:12" x14ac:dyDescent="0.2">
      <c r="A110" s="25" t="s">
        <v>17</v>
      </c>
      <c r="B110" s="25" t="s">
        <v>60</v>
      </c>
      <c r="C110" s="25" t="s">
        <v>19</v>
      </c>
      <c r="D110" s="25" t="s">
        <v>20</v>
      </c>
      <c r="E110" s="2" t="s">
        <v>125</v>
      </c>
      <c r="F110" s="3">
        <v>-961000</v>
      </c>
      <c r="G110" s="3">
        <v>-571807.27359999996</v>
      </c>
      <c r="H110" s="4">
        <v>0.59501277172391198</v>
      </c>
      <c r="I110" s="21">
        <v>-0.52884754</v>
      </c>
      <c r="J110" s="21">
        <v>-0.15</v>
      </c>
      <c r="K110" s="22">
        <v>0</v>
      </c>
      <c r="L110" s="22">
        <v>216627.77679999999</v>
      </c>
    </row>
    <row r="111" spans="1:12" x14ac:dyDescent="0.2">
      <c r="A111" s="25" t="s">
        <v>17</v>
      </c>
      <c r="B111" s="25" t="s">
        <v>60</v>
      </c>
      <c r="C111" s="25" t="s">
        <v>19</v>
      </c>
      <c r="D111" s="25" t="s">
        <v>20</v>
      </c>
      <c r="E111" s="2" t="s">
        <v>126</v>
      </c>
      <c r="F111" s="3">
        <v>-930000</v>
      </c>
      <c r="G111" s="3">
        <v>-550180.95090000005</v>
      </c>
      <c r="H111" s="4">
        <v>0.59159242037301796</v>
      </c>
      <c r="I111" s="21">
        <v>-0.59884466000000003</v>
      </c>
      <c r="J111" s="21">
        <v>-0.15</v>
      </c>
      <c r="K111" s="22">
        <v>0</v>
      </c>
      <c r="L111" s="22">
        <v>246945.78400000001</v>
      </c>
    </row>
    <row r="112" spans="1:12" x14ac:dyDescent="0.2">
      <c r="A112" s="25" t="s">
        <v>17</v>
      </c>
      <c r="B112" s="25" t="s">
        <v>60</v>
      </c>
      <c r="C112" s="25" t="s">
        <v>19</v>
      </c>
      <c r="D112" s="25" t="s">
        <v>20</v>
      </c>
      <c r="E112" s="2" t="s">
        <v>127</v>
      </c>
      <c r="F112" s="3">
        <v>-961000</v>
      </c>
      <c r="G112" s="3">
        <v>-565350.22340000002</v>
      </c>
      <c r="H112" s="4">
        <v>0.588293676744988</v>
      </c>
      <c r="I112" s="21">
        <v>-0.59884196000000001</v>
      </c>
      <c r="J112" s="21">
        <v>-0.15</v>
      </c>
      <c r="K112" s="22">
        <v>0</v>
      </c>
      <c r="L112" s="22">
        <v>253752.9038</v>
      </c>
    </row>
    <row r="113" spans="1:12" x14ac:dyDescent="0.2">
      <c r="A113" s="25" t="s">
        <v>17</v>
      </c>
      <c r="B113" s="25" t="s">
        <v>60</v>
      </c>
      <c r="C113" s="25" t="s">
        <v>19</v>
      </c>
      <c r="D113" s="25" t="s">
        <v>20</v>
      </c>
      <c r="E113" s="2" t="s">
        <v>128</v>
      </c>
      <c r="F113" s="3">
        <v>-930000</v>
      </c>
      <c r="G113" s="3">
        <v>-543953.88139999995</v>
      </c>
      <c r="H113" s="4">
        <v>0.58489664661685192</v>
      </c>
      <c r="I113" s="21">
        <v>-0.59883925000000005</v>
      </c>
      <c r="J113" s="21">
        <v>-0.15</v>
      </c>
      <c r="K113" s="22">
        <v>0</v>
      </c>
      <c r="L113" s="22">
        <v>244147.85320000001</v>
      </c>
    </row>
    <row r="114" spans="1:12" x14ac:dyDescent="0.2">
      <c r="A114" s="25" t="s">
        <v>17</v>
      </c>
      <c r="B114" s="25" t="s">
        <v>60</v>
      </c>
      <c r="C114" s="25" t="s">
        <v>19</v>
      </c>
      <c r="D114" s="25" t="s">
        <v>20</v>
      </c>
      <c r="E114" s="2" t="s">
        <v>129</v>
      </c>
      <c r="F114" s="3">
        <v>-961000</v>
      </c>
      <c r="G114" s="26">
        <v>-558937.31370000006</v>
      </c>
      <c r="H114" s="4">
        <v>0.58162051374024004</v>
      </c>
      <c r="I114" s="21">
        <v>-0.59883671000000005</v>
      </c>
      <c r="J114" s="21">
        <v>-0.15</v>
      </c>
      <c r="K114" s="22">
        <v>0</v>
      </c>
      <c r="L114" s="22">
        <v>250871.5834</v>
      </c>
    </row>
    <row r="115" spans="1:12" x14ac:dyDescent="0.2">
      <c r="A115" s="25" t="s">
        <v>17</v>
      </c>
      <c r="B115" s="25" t="s">
        <v>60</v>
      </c>
      <c r="C115" s="25" t="s">
        <v>19</v>
      </c>
      <c r="D115" s="25" t="s">
        <v>20</v>
      </c>
      <c r="E115" s="2" t="s">
        <v>130</v>
      </c>
      <c r="F115" s="3">
        <v>-961000</v>
      </c>
      <c r="G115" s="3">
        <v>-555695.26139999996</v>
      </c>
      <c r="H115" s="4">
        <v>0.57824689010901797</v>
      </c>
      <c r="I115" s="21">
        <v>-0.59883416</v>
      </c>
      <c r="J115" s="21">
        <v>-0.15</v>
      </c>
      <c r="K115" s="22">
        <v>0</v>
      </c>
      <c r="L115" s="22">
        <v>249415.01500000001</v>
      </c>
    </row>
    <row r="116" spans="1:12" x14ac:dyDescent="0.2">
      <c r="A116" s="25" t="s">
        <v>17</v>
      </c>
      <c r="B116" s="25" t="s">
        <v>60</v>
      </c>
      <c r="C116" s="25" t="s">
        <v>19</v>
      </c>
      <c r="D116" s="25" t="s">
        <v>20</v>
      </c>
      <c r="E116" s="2" t="s">
        <v>131</v>
      </c>
      <c r="F116" s="3">
        <v>-930000</v>
      </c>
      <c r="G116" s="3">
        <v>-534643.22930000001</v>
      </c>
      <c r="H116" s="4">
        <v>0.57488519277981409</v>
      </c>
      <c r="I116" s="21">
        <v>-0.59883169000000003</v>
      </c>
      <c r="J116" s="21">
        <v>-0.15</v>
      </c>
      <c r="K116" s="22">
        <v>0</v>
      </c>
      <c r="L116" s="22">
        <v>239964.82509999999</v>
      </c>
    </row>
    <row r="117" spans="1:12" x14ac:dyDescent="0.2">
      <c r="A117" s="25" t="s">
        <v>17</v>
      </c>
      <c r="B117" s="25" t="s">
        <v>60</v>
      </c>
      <c r="C117" s="25" t="s">
        <v>19</v>
      </c>
      <c r="D117" s="25" t="s">
        <v>20</v>
      </c>
      <c r="E117" s="2" t="s">
        <v>132</v>
      </c>
      <c r="F117" s="3">
        <v>-961000</v>
      </c>
      <c r="G117" s="3">
        <v>-549349.22259999998</v>
      </c>
      <c r="H117" s="4">
        <v>0.57164331178300498</v>
      </c>
      <c r="I117" s="21">
        <v>-0.59882937999999997</v>
      </c>
      <c r="J117" s="21">
        <v>-0.15</v>
      </c>
      <c r="K117" s="22">
        <v>0</v>
      </c>
      <c r="L117" s="22">
        <v>246564.07260000001</v>
      </c>
    </row>
    <row r="118" spans="1:12" x14ac:dyDescent="0.2">
      <c r="A118" s="25" t="s">
        <v>17</v>
      </c>
      <c r="B118" s="25" t="s">
        <v>60</v>
      </c>
      <c r="C118" s="25" t="s">
        <v>19</v>
      </c>
      <c r="D118" s="25" t="s">
        <v>20</v>
      </c>
      <c r="E118" s="2" t="s">
        <v>133</v>
      </c>
      <c r="F118" s="3">
        <v>-930000</v>
      </c>
      <c r="G118" s="3">
        <v>-528523.78099999996</v>
      </c>
      <c r="H118" s="4">
        <v>0.56830514082910699</v>
      </c>
      <c r="I118" s="21">
        <v>-0.50882707999999999</v>
      </c>
      <c r="J118" s="21">
        <v>-0.15</v>
      </c>
      <c r="K118" s="22">
        <v>0</v>
      </c>
      <c r="L118" s="22">
        <v>189648.644</v>
      </c>
    </row>
    <row r="119" spans="1:12" x14ac:dyDescent="0.2">
      <c r="A119" s="25" t="s">
        <v>17</v>
      </c>
      <c r="B119" s="25" t="s">
        <v>60</v>
      </c>
      <c r="C119" s="25" t="s">
        <v>19</v>
      </c>
      <c r="D119" s="25" t="s">
        <v>20</v>
      </c>
      <c r="E119" s="2" t="s">
        <v>134</v>
      </c>
      <c r="F119" s="3">
        <v>-961000</v>
      </c>
      <c r="G119" s="3">
        <v>-543047.7071</v>
      </c>
      <c r="H119" s="4">
        <v>0.56508606353065305</v>
      </c>
      <c r="I119" s="21">
        <v>-0.50882493000000006</v>
      </c>
      <c r="J119" s="21">
        <v>-0.15</v>
      </c>
      <c r="K119" s="22">
        <v>0</v>
      </c>
      <c r="L119" s="22">
        <v>194859.05319999999</v>
      </c>
    </row>
    <row r="120" spans="1:12" x14ac:dyDescent="0.2">
      <c r="A120" s="25" t="s">
        <v>17</v>
      </c>
      <c r="B120" s="25" t="s">
        <v>60</v>
      </c>
      <c r="C120" s="25" t="s">
        <v>19</v>
      </c>
      <c r="D120" s="25" t="s">
        <v>20</v>
      </c>
      <c r="E120" s="2" t="s">
        <v>135</v>
      </c>
      <c r="F120" s="3">
        <v>-961000</v>
      </c>
      <c r="G120" s="3">
        <v>-539862.40449999995</v>
      </c>
      <c r="H120" s="4">
        <v>0.56177149270154403</v>
      </c>
      <c r="I120" s="21">
        <v>-0.50882278000000003</v>
      </c>
      <c r="J120" s="21">
        <v>-0.15</v>
      </c>
      <c r="K120" s="22">
        <v>0</v>
      </c>
      <c r="L120" s="22">
        <v>193714.9302</v>
      </c>
    </row>
    <row r="121" spans="1:12" x14ac:dyDescent="0.2">
      <c r="A121" s="25" t="s">
        <v>17</v>
      </c>
      <c r="B121" s="25" t="s">
        <v>60</v>
      </c>
      <c r="C121" s="25" t="s">
        <v>19</v>
      </c>
      <c r="D121" s="25" t="s">
        <v>20</v>
      </c>
      <c r="E121" s="2" t="s">
        <v>136</v>
      </c>
      <c r="F121" s="3">
        <v>-868000</v>
      </c>
      <c r="G121" s="3">
        <v>-484751.04180000001</v>
      </c>
      <c r="H121" s="4">
        <v>0.55846894218899301</v>
      </c>
      <c r="I121" s="21">
        <v>-0.50882072</v>
      </c>
      <c r="J121" s="21">
        <v>-0.15</v>
      </c>
      <c r="K121" s="22">
        <v>0</v>
      </c>
      <c r="L121" s="22">
        <v>173938.71859999999</v>
      </c>
    </row>
    <row r="122" spans="1:12" x14ac:dyDescent="0.2">
      <c r="A122" s="25" t="s">
        <v>17</v>
      </c>
      <c r="B122" s="25" t="s">
        <v>60</v>
      </c>
      <c r="C122" s="25" t="s">
        <v>19</v>
      </c>
      <c r="D122" s="25" t="s">
        <v>20</v>
      </c>
      <c r="E122" s="2" t="s">
        <v>137</v>
      </c>
      <c r="F122" s="3">
        <v>-961000</v>
      </c>
      <c r="G122" s="3">
        <v>-533831.98219999997</v>
      </c>
      <c r="H122" s="4">
        <v>0.55549633944774401</v>
      </c>
      <c r="I122" s="21">
        <v>-0.50881893</v>
      </c>
      <c r="J122" s="21">
        <v>-0.15</v>
      </c>
      <c r="K122" s="22">
        <v>0</v>
      </c>
      <c r="L122" s="22">
        <v>191549.02100000001</v>
      </c>
    </row>
    <row r="123" spans="1:12" x14ac:dyDescent="0.2">
      <c r="A123" s="25" t="s">
        <v>17</v>
      </c>
      <c r="B123" s="25" t="s">
        <v>60</v>
      </c>
      <c r="C123" s="25" t="s">
        <v>19</v>
      </c>
      <c r="D123" s="25" t="s">
        <v>20</v>
      </c>
      <c r="E123" s="2" t="s">
        <v>138</v>
      </c>
      <c r="F123" s="3">
        <v>-930000</v>
      </c>
      <c r="G123" s="3">
        <v>-513561.54359999998</v>
      </c>
      <c r="H123" s="4">
        <v>0.55221671357978996</v>
      </c>
      <c r="I123" s="21">
        <v>-0.58681702999999996</v>
      </c>
      <c r="J123" s="21">
        <v>-0.15</v>
      </c>
      <c r="K123" s="22">
        <v>0</v>
      </c>
      <c r="L123" s="22">
        <v>224332.42610000001</v>
      </c>
    </row>
    <row r="124" spans="1:12" x14ac:dyDescent="0.2">
      <c r="A124" s="25" t="s">
        <v>17</v>
      </c>
      <c r="B124" s="25" t="s">
        <v>60</v>
      </c>
      <c r="C124" s="25" t="s">
        <v>19</v>
      </c>
      <c r="D124" s="25" t="s">
        <v>20</v>
      </c>
      <c r="E124" s="2" t="s">
        <v>139</v>
      </c>
      <c r="F124" s="3">
        <v>-961000</v>
      </c>
      <c r="G124" s="3">
        <v>-527641.25260000001</v>
      </c>
      <c r="H124" s="4">
        <v>0.54905437311460803</v>
      </c>
      <c r="I124" s="21">
        <v>-0.58681526000000006</v>
      </c>
      <c r="J124" s="21">
        <v>-0.15</v>
      </c>
      <c r="K124" s="22">
        <v>0</v>
      </c>
      <c r="L124" s="22">
        <v>230481.75140000001</v>
      </c>
    </row>
    <row r="125" spans="1:12" x14ac:dyDescent="0.2">
      <c r="A125" s="25" t="s">
        <v>17</v>
      </c>
      <c r="B125" s="25" t="s">
        <v>60</v>
      </c>
      <c r="C125" s="25" t="s">
        <v>19</v>
      </c>
      <c r="D125" s="25" t="s">
        <v>20</v>
      </c>
      <c r="E125" s="2" t="s">
        <v>140</v>
      </c>
      <c r="F125" s="3">
        <v>-930000</v>
      </c>
      <c r="G125" s="3">
        <v>-507592.61479999998</v>
      </c>
      <c r="H125" s="4">
        <v>0.54579851053378503</v>
      </c>
      <c r="I125" s="21">
        <v>-0.58681351999999998</v>
      </c>
      <c r="J125" s="21">
        <v>-0.15</v>
      </c>
      <c r="K125" s="22">
        <v>0</v>
      </c>
      <c r="L125" s="22">
        <v>221723.31570000001</v>
      </c>
    </row>
    <row r="126" spans="1:12" x14ac:dyDescent="0.2">
      <c r="A126" s="25" t="s">
        <v>17</v>
      </c>
      <c r="B126" s="25" t="s">
        <v>60</v>
      </c>
      <c r="C126" s="25" t="s">
        <v>19</v>
      </c>
      <c r="D126" s="25" t="s">
        <v>20</v>
      </c>
      <c r="E126" s="2" t="s">
        <v>141</v>
      </c>
      <c r="F126" s="3">
        <v>-961000</v>
      </c>
      <c r="G126" s="3">
        <v>-521516.16210000002</v>
      </c>
      <c r="H126" s="4">
        <v>0.54268070979793404</v>
      </c>
      <c r="I126" s="21">
        <v>-0.58681064999999999</v>
      </c>
      <c r="J126" s="21">
        <v>-0.15</v>
      </c>
      <c r="K126" s="22">
        <v>0</v>
      </c>
      <c r="L126" s="22">
        <v>227803.81159999999</v>
      </c>
    </row>
    <row r="127" spans="1:12" x14ac:dyDescent="0.2">
      <c r="A127" s="25" t="s">
        <v>17</v>
      </c>
      <c r="B127" s="25" t="s">
        <v>60</v>
      </c>
      <c r="C127" s="25" t="s">
        <v>19</v>
      </c>
      <c r="D127" s="25" t="s">
        <v>20</v>
      </c>
      <c r="E127" s="2" t="s">
        <v>142</v>
      </c>
      <c r="F127" s="3">
        <v>-961000</v>
      </c>
      <c r="G127" s="3">
        <v>-518624.43550000002</v>
      </c>
      <c r="H127" s="4">
        <v>0.53967162907161004</v>
      </c>
      <c r="I127" s="21">
        <v>-0.58680860000000001</v>
      </c>
      <c r="J127" s="21">
        <v>-0.15</v>
      </c>
      <c r="K127" s="22">
        <v>0</v>
      </c>
      <c r="L127" s="22">
        <v>226539.61199999999</v>
      </c>
    </row>
    <row r="128" spans="1:12" x14ac:dyDescent="0.2">
      <c r="A128" s="25" t="s">
        <v>17</v>
      </c>
      <c r="B128" s="25" t="s">
        <v>60</v>
      </c>
      <c r="C128" s="25" t="s">
        <v>19</v>
      </c>
      <c r="D128" s="25" t="s">
        <v>20</v>
      </c>
      <c r="E128" s="2" t="s">
        <v>143</v>
      </c>
      <c r="F128" s="3">
        <v>-930000</v>
      </c>
      <c r="G128" s="3">
        <v>-499108.51120000001</v>
      </c>
      <c r="H128" s="4">
        <v>0.53667581847642498</v>
      </c>
      <c r="I128" s="21">
        <v>-0.58680662000000006</v>
      </c>
      <c r="J128" s="21">
        <v>-0.15</v>
      </c>
      <c r="K128" s="22">
        <v>0</v>
      </c>
      <c r="L128" s="22">
        <v>218013.9032</v>
      </c>
    </row>
    <row r="129" spans="1:12" x14ac:dyDescent="0.2">
      <c r="A129" s="25" t="s">
        <v>17</v>
      </c>
      <c r="B129" s="25" t="s">
        <v>60</v>
      </c>
      <c r="C129" s="25" t="s">
        <v>19</v>
      </c>
      <c r="D129" s="25" t="s">
        <v>20</v>
      </c>
      <c r="E129" s="2" t="s">
        <v>144</v>
      </c>
      <c r="F129" s="3">
        <v>-961000</v>
      </c>
      <c r="G129" s="3">
        <v>-512971.46769999998</v>
      </c>
      <c r="H129" s="4">
        <v>0.5337892483792791</v>
      </c>
      <c r="I129" s="21">
        <v>-0.58680478000000003</v>
      </c>
      <c r="J129" s="21">
        <v>-0.15</v>
      </c>
      <c r="K129" s="22">
        <v>0</v>
      </c>
      <c r="L129" s="22">
        <v>224068.39079999999</v>
      </c>
    </row>
    <row r="130" spans="1:12" x14ac:dyDescent="0.2">
      <c r="A130" s="25" t="s">
        <v>17</v>
      </c>
      <c r="B130" s="25" t="s">
        <v>60</v>
      </c>
      <c r="C130" s="25" t="s">
        <v>19</v>
      </c>
      <c r="D130" s="25" t="s">
        <v>20</v>
      </c>
      <c r="E130" s="2" t="s">
        <v>145</v>
      </c>
      <c r="F130" s="3">
        <v>-930000</v>
      </c>
      <c r="G130" s="3">
        <v>-493662.08490000002</v>
      </c>
      <c r="H130" s="4">
        <v>0.53081944611759502</v>
      </c>
      <c r="I130" s="21">
        <v>-0.52680296000000004</v>
      </c>
      <c r="J130" s="21">
        <v>-0.15</v>
      </c>
      <c r="K130" s="22">
        <v>0</v>
      </c>
      <c r="L130" s="22">
        <v>186013.33290000001</v>
      </c>
    </row>
    <row r="131" spans="1:12" x14ac:dyDescent="0.2">
      <c r="A131" s="25" t="s">
        <v>17</v>
      </c>
      <c r="B131" s="25" t="s">
        <v>60</v>
      </c>
      <c r="C131" s="25" t="s">
        <v>19</v>
      </c>
      <c r="D131" s="25" t="s">
        <v>20</v>
      </c>
      <c r="E131" s="2" t="s">
        <v>146</v>
      </c>
      <c r="F131" s="3">
        <v>-961000</v>
      </c>
      <c r="G131" s="3">
        <v>-507367.61739999999</v>
      </c>
      <c r="H131" s="4">
        <v>0.527957978613395</v>
      </c>
      <c r="I131" s="21">
        <v>-0.52680126000000005</v>
      </c>
      <c r="J131" s="21">
        <v>-0.15</v>
      </c>
      <c r="K131" s="22">
        <v>0</v>
      </c>
      <c r="L131" s="22">
        <v>191176.75690000001</v>
      </c>
    </row>
    <row r="132" spans="1:12" x14ac:dyDescent="0.2">
      <c r="A132" s="25" t="s">
        <v>17</v>
      </c>
      <c r="B132" s="25" t="s">
        <v>60</v>
      </c>
      <c r="C132" s="25" t="s">
        <v>19</v>
      </c>
      <c r="D132" s="25" t="s">
        <v>20</v>
      </c>
      <c r="E132" s="2" t="s">
        <v>147</v>
      </c>
      <c r="F132" s="3">
        <v>-961000</v>
      </c>
      <c r="G132" s="3">
        <v>-504538.4988</v>
      </c>
      <c r="H132" s="4">
        <v>0.52501404660639595</v>
      </c>
      <c r="I132" s="21">
        <v>-0.52679958000000005</v>
      </c>
      <c r="J132" s="21">
        <v>-0.15</v>
      </c>
      <c r="K132" s="22">
        <v>0</v>
      </c>
      <c r="L132" s="22">
        <v>190109.89360000001</v>
      </c>
    </row>
    <row r="133" spans="1:12" x14ac:dyDescent="0.2">
      <c r="A133" s="25" t="s">
        <v>17</v>
      </c>
      <c r="B133" s="25" t="s">
        <v>60</v>
      </c>
      <c r="C133" s="25" t="s">
        <v>19</v>
      </c>
      <c r="D133" s="25" t="s">
        <v>20</v>
      </c>
      <c r="E133" s="2" t="s">
        <v>148</v>
      </c>
      <c r="F133" s="3">
        <v>-899000</v>
      </c>
      <c r="G133" s="3">
        <v>-469352.80459999997</v>
      </c>
      <c r="H133" s="4">
        <v>0.52208320873178893</v>
      </c>
      <c r="I133" s="21">
        <v>-0.52679797000000006</v>
      </c>
      <c r="J133" s="21">
        <v>-0.15</v>
      </c>
      <c r="K133" s="22">
        <v>0</v>
      </c>
      <c r="L133" s="22">
        <v>176851.18530000001</v>
      </c>
    </row>
    <row r="134" spans="1:12" x14ac:dyDescent="0.2">
      <c r="A134" s="25" t="s">
        <v>17</v>
      </c>
      <c r="B134" s="25" t="s">
        <v>60</v>
      </c>
      <c r="C134" s="25" t="s">
        <v>19</v>
      </c>
      <c r="D134" s="25" t="s">
        <v>20</v>
      </c>
      <c r="E134" s="2" t="s">
        <v>149</v>
      </c>
      <c r="F134" s="3">
        <v>-961000</v>
      </c>
      <c r="G134" s="3">
        <v>-499098.50170000002</v>
      </c>
      <c r="H134" s="4">
        <v>0.51935327965395395</v>
      </c>
      <c r="I134" s="21">
        <v>-0.52679653999999998</v>
      </c>
      <c r="J134" s="21">
        <v>-0.15</v>
      </c>
      <c r="K134" s="22">
        <v>0</v>
      </c>
      <c r="L134" s="22">
        <v>188058.5877</v>
      </c>
    </row>
    <row r="135" spans="1:12" x14ac:dyDescent="0.2">
      <c r="A135" s="25" t="s">
        <v>17</v>
      </c>
      <c r="B135" s="25" t="s">
        <v>60</v>
      </c>
      <c r="C135" s="25" t="s">
        <v>19</v>
      </c>
      <c r="D135" s="25" t="s">
        <v>20</v>
      </c>
      <c r="E135" s="2" t="s">
        <v>150</v>
      </c>
      <c r="F135" s="3">
        <v>-930000</v>
      </c>
      <c r="G135" s="3">
        <v>-480296.3456</v>
      </c>
      <c r="H135" s="4">
        <v>0.51644768346931902</v>
      </c>
      <c r="I135" s="21">
        <v>-0.62679508000000006</v>
      </c>
      <c r="J135" s="21">
        <v>-0.15</v>
      </c>
      <c r="K135" s="22">
        <v>0</v>
      </c>
      <c r="L135" s="22">
        <v>229002.93309999999</v>
      </c>
    </row>
    <row r="136" spans="1:12" x14ac:dyDescent="0.2">
      <c r="A136" s="25" t="s">
        <v>17</v>
      </c>
      <c r="B136" s="25" t="s">
        <v>60</v>
      </c>
      <c r="C136" s="25" t="s">
        <v>19</v>
      </c>
      <c r="D136" s="25" t="s">
        <v>20</v>
      </c>
      <c r="E136" s="2" t="s">
        <v>151</v>
      </c>
      <c r="F136" s="3">
        <v>-961000</v>
      </c>
      <c r="G136" s="3">
        <v>-493615.9045</v>
      </c>
      <c r="H136" s="4">
        <v>0.51364818367903298</v>
      </c>
      <c r="I136" s="21">
        <v>-0.62679373000000005</v>
      </c>
      <c r="J136" s="21">
        <v>-0.15</v>
      </c>
      <c r="K136" s="22">
        <v>0</v>
      </c>
      <c r="L136" s="22">
        <v>235352.97020000001</v>
      </c>
    </row>
    <row r="137" spans="1:12" x14ac:dyDescent="0.2">
      <c r="A137" s="25" t="s">
        <v>17</v>
      </c>
      <c r="B137" s="25" t="s">
        <v>60</v>
      </c>
      <c r="C137" s="25" t="s">
        <v>19</v>
      </c>
      <c r="D137" s="25" t="s">
        <v>20</v>
      </c>
      <c r="E137" s="2" t="s">
        <v>152</v>
      </c>
      <c r="F137" s="3">
        <v>-930000</v>
      </c>
      <c r="G137" s="3">
        <v>-475014.34409999999</v>
      </c>
      <c r="H137" s="4">
        <v>0.51076811196475602</v>
      </c>
      <c r="I137" s="21">
        <v>-0.62679242000000002</v>
      </c>
      <c r="J137" s="21">
        <v>-0.15</v>
      </c>
      <c r="K137" s="22">
        <v>0</v>
      </c>
      <c r="L137" s="22">
        <v>226483.23850000001</v>
      </c>
    </row>
    <row r="138" spans="1:12" x14ac:dyDescent="0.2">
      <c r="A138" s="25" t="s">
        <v>17</v>
      </c>
      <c r="B138" s="25" t="s">
        <v>60</v>
      </c>
      <c r="C138" s="25" t="s">
        <v>19</v>
      </c>
      <c r="D138" s="25" t="s">
        <v>20</v>
      </c>
      <c r="E138" s="2" t="s">
        <v>153</v>
      </c>
      <c r="F138" s="3">
        <v>-961000</v>
      </c>
      <c r="G138" s="3">
        <v>-488181.50929999998</v>
      </c>
      <c r="H138" s="4">
        <v>0.50799324586031902</v>
      </c>
      <c r="I138" s="21">
        <v>-0.62679121999999998</v>
      </c>
      <c r="J138" s="21">
        <v>-0.15</v>
      </c>
      <c r="K138" s="22">
        <v>0</v>
      </c>
      <c r="L138" s="22">
        <v>232760.6568</v>
      </c>
    </row>
    <row r="139" spans="1:12" x14ac:dyDescent="0.2">
      <c r="A139" s="25" t="s">
        <v>17</v>
      </c>
      <c r="B139" s="25" t="s">
        <v>60</v>
      </c>
      <c r="C139" s="25" t="s">
        <v>19</v>
      </c>
      <c r="D139" s="25" t="s">
        <v>20</v>
      </c>
      <c r="E139" s="2" t="s">
        <v>154</v>
      </c>
      <c r="F139" s="3">
        <v>-961000</v>
      </c>
      <c r="G139" s="3">
        <v>-485438.15539999999</v>
      </c>
      <c r="H139" s="4">
        <v>0.50513855920508699</v>
      </c>
      <c r="I139" s="21">
        <v>-0.62679004999999999</v>
      </c>
      <c r="J139" s="21">
        <v>-0.15</v>
      </c>
      <c r="K139" s="22">
        <v>0</v>
      </c>
      <c r="L139" s="22">
        <v>231452.08300000001</v>
      </c>
    </row>
    <row r="140" spans="1:12" x14ac:dyDescent="0.2">
      <c r="A140" s="25" t="s">
        <v>17</v>
      </c>
      <c r="B140" s="25" t="s">
        <v>60</v>
      </c>
      <c r="C140" s="25" t="s">
        <v>19</v>
      </c>
      <c r="D140" s="25" t="s">
        <v>20</v>
      </c>
      <c r="E140" s="2" t="s">
        <v>155</v>
      </c>
      <c r="F140" s="3">
        <v>-930000</v>
      </c>
      <c r="G140" s="3">
        <v>-467135.94919999997</v>
      </c>
      <c r="H140" s="4">
        <v>0.502296719616937</v>
      </c>
      <c r="I140" s="21">
        <v>-0.62678896000000006</v>
      </c>
      <c r="J140" s="21">
        <v>-0.15</v>
      </c>
      <c r="K140" s="22">
        <v>0</v>
      </c>
      <c r="L140" s="22">
        <v>222725.2628</v>
      </c>
    </row>
    <row r="141" spans="1:12" x14ac:dyDescent="0.2">
      <c r="A141" s="25" t="s">
        <v>17</v>
      </c>
      <c r="B141" s="25" t="s">
        <v>60</v>
      </c>
      <c r="C141" s="25" t="s">
        <v>19</v>
      </c>
      <c r="D141" s="25" t="s">
        <v>20</v>
      </c>
      <c r="E141" s="2" t="s">
        <v>156</v>
      </c>
      <c r="F141" s="3">
        <v>-961000</v>
      </c>
      <c r="G141" s="3">
        <v>-480075.95909999998</v>
      </c>
      <c r="H141" s="4">
        <v>0.49955875035622599</v>
      </c>
      <c r="I141" s="21">
        <v>-0.62678796999999997</v>
      </c>
      <c r="J141" s="21">
        <v>-0.15</v>
      </c>
      <c r="K141" s="22">
        <v>0</v>
      </c>
      <c r="L141" s="22">
        <v>228894.443</v>
      </c>
    </row>
    <row r="142" spans="1:12" x14ac:dyDescent="0.2">
      <c r="A142" s="25" t="s">
        <v>17</v>
      </c>
      <c r="B142" s="25" t="s">
        <v>60</v>
      </c>
      <c r="C142" s="25" t="s">
        <v>19</v>
      </c>
      <c r="D142" s="25" t="s">
        <v>20</v>
      </c>
      <c r="E142" s="2" t="s">
        <v>157</v>
      </c>
      <c r="F142" s="3">
        <v>-930000</v>
      </c>
      <c r="G142" s="3">
        <v>-461970.13900000002</v>
      </c>
      <c r="H142" s="4">
        <v>0.49674208492756106</v>
      </c>
      <c r="I142" s="21">
        <v>-0.56678702999999997</v>
      </c>
      <c r="J142" s="21">
        <v>-0.15</v>
      </c>
      <c r="K142" s="22">
        <v>0</v>
      </c>
      <c r="L142" s="22">
        <v>192543.1605</v>
      </c>
    </row>
    <row r="143" spans="1:12" x14ac:dyDescent="0.2">
      <c r="A143" s="25" t="s">
        <v>17</v>
      </c>
      <c r="B143" s="25" t="s">
        <v>60</v>
      </c>
      <c r="C143" s="25" t="s">
        <v>19</v>
      </c>
      <c r="D143" s="25" t="s">
        <v>20</v>
      </c>
      <c r="E143" s="2" t="s">
        <v>158</v>
      </c>
      <c r="F143" s="3">
        <v>-961000</v>
      </c>
      <c r="G143" s="3">
        <v>-474761.30200000003</v>
      </c>
      <c r="H143" s="4">
        <v>0.49402840993872904</v>
      </c>
      <c r="I143" s="21">
        <v>-0.56678618000000003</v>
      </c>
      <c r="J143" s="21">
        <v>-0.15</v>
      </c>
      <c r="K143" s="22">
        <v>0</v>
      </c>
      <c r="L143" s="22">
        <v>197873.9504</v>
      </c>
    </row>
    <row r="144" spans="1:12" x14ac:dyDescent="0.2">
      <c r="A144" s="1" t="s">
        <v>17</v>
      </c>
      <c r="B144" s="1" t="s">
        <v>60</v>
      </c>
      <c r="C144" s="1" t="s">
        <v>19</v>
      </c>
      <c r="D144" s="1" t="s">
        <v>20</v>
      </c>
      <c r="E144" s="2" t="s">
        <v>159</v>
      </c>
      <c r="F144" s="3">
        <v>-961000</v>
      </c>
      <c r="G144" s="3">
        <v>-472078.5441</v>
      </c>
      <c r="H144" s="4">
        <v>0.49123677843555097</v>
      </c>
      <c r="I144" s="21">
        <v>-0.56678538000000001</v>
      </c>
      <c r="J144" s="21">
        <v>-0.15</v>
      </c>
      <c r="K144" s="22">
        <v>0</v>
      </c>
      <c r="L144" s="22">
        <v>196755.4368</v>
      </c>
    </row>
    <row r="145" spans="1:12" x14ac:dyDescent="0.2">
      <c r="A145" s="1" t="s">
        <v>17</v>
      </c>
      <c r="B145" s="1" t="s">
        <v>60</v>
      </c>
      <c r="C145" s="1" t="s">
        <v>19</v>
      </c>
      <c r="D145" s="1" t="s">
        <v>20</v>
      </c>
      <c r="E145" s="2" t="s">
        <v>160</v>
      </c>
      <c r="F145" s="3">
        <v>-868000</v>
      </c>
      <c r="G145" s="3">
        <v>-423981.3836</v>
      </c>
      <c r="H145" s="4">
        <v>0.48845781525337301</v>
      </c>
      <c r="I145" s="21">
        <v>-0.56678466000000005</v>
      </c>
      <c r="J145" s="21">
        <v>-0.15</v>
      </c>
      <c r="K145" s="22">
        <v>0</v>
      </c>
      <c r="L145" s="22">
        <v>176708.9363</v>
      </c>
    </row>
    <row r="146" spans="1:12" x14ac:dyDescent="0.2">
      <c r="A146" s="1" t="s">
        <v>17</v>
      </c>
      <c r="B146" s="1" t="s">
        <v>60</v>
      </c>
      <c r="C146" s="1" t="s">
        <v>19</v>
      </c>
      <c r="D146" s="1" t="s">
        <v>20</v>
      </c>
      <c r="E146" s="2" t="s">
        <v>161</v>
      </c>
      <c r="F146" s="3">
        <v>-961000</v>
      </c>
      <c r="G146" s="3">
        <v>-467006.25540000002</v>
      </c>
      <c r="H146" s="4">
        <v>0.48595864246436399</v>
      </c>
      <c r="I146" s="21">
        <v>-0.56678406999999997</v>
      </c>
      <c r="J146" s="21">
        <v>-0.15</v>
      </c>
      <c r="K146" s="22">
        <v>0</v>
      </c>
      <c r="L146" s="22">
        <v>194640.7672</v>
      </c>
    </row>
    <row r="147" spans="1:12" x14ac:dyDescent="0.2">
      <c r="A147" s="1" t="s">
        <v>17</v>
      </c>
      <c r="B147" s="1" t="s">
        <v>60</v>
      </c>
      <c r="C147" s="1" t="s">
        <v>19</v>
      </c>
      <c r="D147" s="1" t="s">
        <v>20</v>
      </c>
      <c r="E147" s="2" t="s">
        <v>162</v>
      </c>
      <c r="F147" s="3">
        <v>-930000</v>
      </c>
      <c r="G147" s="3">
        <v>-449379.4313</v>
      </c>
      <c r="H147" s="4">
        <v>0.48320368955211201</v>
      </c>
      <c r="I147" s="21">
        <v>-0.66678349000000003</v>
      </c>
      <c r="J147" s="21">
        <v>-0.15</v>
      </c>
      <c r="K147" s="22">
        <v>0</v>
      </c>
      <c r="L147" s="22">
        <v>232231.86919999999</v>
      </c>
    </row>
    <row r="148" spans="1:12" x14ac:dyDescent="0.2">
      <c r="A148" s="1" t="s">
        <v>17</v>
      </c>
      <c r="B148" s="1" t="s">
        <v>60</v>
      </c>
      <c r="C148" s="1" t="s">
        <v>19</v>
      </c>
      <c r="D148" s="1" t="s">
        <v>20</v>
      </c>
      <c r="E148" s="2" t="s">
        <v>163</v>
      </c>
      <c r="F148" s="3">
        <v>-961000</v>
      </c>
      <c r="G148" s="3">
        <v>-461808.1347</v>
      </c>
      <c r="H148" s="4">
        <v>0.48054956786599001</v>
      </c>
      <c r="I148" s="21">
        <v>-0.66678298999999996</v>
      </c>
      <c r="J148" s="21">
        <v>-0.15</v>
      </c>
      <c r="K148" s="22">
        <v>0</v>
      </c>
      <c r="L148" s="22">
        <v>238654.59039999999</v>
      </c>
    </row>
    <row r="149" spans="1:12" x14ac:dyDescent="0.2">
      <c r="A149" s="1" t="s">
        <v>17</v>
      </c>
      <c r="B149" s="1" t="s">
        <v>60</v>
      </c>
      <c r="C149" s="1" t="s">
        <v>19</v>
      </c>
      <c r="D149" s="1" t="s">
        <v>20</v>
      </c>
      <c r="E149" s="2" t="s">
        <v>164</v>
      </c>
      <c r="F149" s="3">
        <v>-930000</v>
      </c>
      <c r="G149" s="3">
        <v>-444371.94949999999</v>
      </c>
      <c r="H149" s="4">
        <v>0.47781930050027499</v>
      </c>
      <c r="I149" s="21">
        <v>-0.66678256000000002</v>
      </c>
      <c r="J149" s="21">
        <v>-0.15</v>
      </c>
      <c r="K149" s="22">
        <v>0</v>
      </c>
      <c r="L149" s="22">
        <v>229643.67290000001</v>
      </c>
    </row>
    <row r="150" spans="1:12" x14ac:dyDescent="0.2">
      <c r="A150" s="1" t="s">
        <v>17</v>
      </c>
      <c r="B150" s="1" t="s">
        <v>60</v>
      </c>
      <c r="C150" s="1" t="s">
        <v>19</v>
      </c>
      <c r="D150" s="1" t="s">
        <v>20</v>
      </c>
      <c r="E150" s="2" t="s">
        <v>165</v>
      </c>
      <c r="F150" s="3">
        <v>-961000</v>
      </c>
      <c r="G150" s="3">
        <v>-456656.62880000001</v>
      </c>
      <c r="H150" s="4">
        <v>0.47518899976337703</v>
      </c>
      <c r="I150" s="21">
        <v>-0.66678221000000004</v>
      </c>
      <c r="J150" s="21">
        <v>-0.15</v>
      </c>
      <c r="K150" s="22">
        <v>0</v>
      </c>
      <c r="L150" s="22">
        <v>235992.0209</v>
      </c>
    </row>
    <row r="151" spans="1:12" x14ac:dyDescent="0.2">
      <c r="A151" s="1" t="s">
        <v>17</v>
      </c>
      <c r="B151" s="1" t="s">
        <v>60</v>
      </c>
      <c r="C151" s="1" t="s">
        <v>19</v>
      </c>
      <c r="D151" s="1" t="s">
        <v>20</v>
      </c>
      <c r="E151" s="2" t="s">
        <v>166</v>
      </c>
      <c r="F151" s="3">
        <v>-961000</v>
      </c>
      <c r="G151" s="3">
        <v>-454056.429</v>
      </c>
      <c r="H151" s="4">
        <v>0.472483276750919</v>
      </c>
      <c r="I151" s="21">
        <v>-0.66678192000000003</v>
      </c>
      <c r="J151" s="21">
        <v>-0.15</v>
      </c>
      <c r="K151" s="22">
        <v>0</v>
      </c>
      <c r="L151" s="22">
        <v>234648.15289999999</v>
      </c>
    </row>
    <row r="152" spans="1:12" x14ac:dyDescent="0.2">
      <c r="A152" s="1" t="s">
        <v>17</v>
      </c>
      <c r="B152" s="1" t="s">
        <v>60</v>
      </c>
      <c r="C152" s="1" t="s">
        <v>19</v>
      </c>
      <c r="D152" s="1" t="s">
        <v>20</v>
      </c>
      <c r="E152" s="2" t="s">
        <v>167</v>
      </c>
      <c r="F152" s="3">
        <v>-930000</v>
      </c>
      <c r="G152" s="3">
        <v>-436904.67479999998</v>
      </c>
      <c r="H152" s="4">
        <v>0.46978997291185998</v>
      </c>
      <c r="I152" s="21">
        <v>-0.66678170999999997</v>
      </c>
      <c r="J152" s="21">
        <v>-0.15</v>
      </c>
      <c r="K152" s="22">
        <v>0</v>
      </c>
      <c r="L152" s="22">
        <v>225784.34299999999</v>
      </c>
    </row>
    <row r="153" spans="1:12" x14ac:dyDescent="0.2">
      <c r="A153" s="1" t="s">
        <v>17</v>
      </c>
      <c r="B153" s="1" t="s">
        <v>60</v>
      </c>
      <c r="C153" s="1" t="s">
        <v>19</v>
      </c>
      <c r="D153" s="1" t="s">
        <v>20</v>
      </c>
      <c r="E153" s="2" t="s">
        <v>168</v>
      </c>
      <c r="F153" s="3">
        <v>-961000</v>
      </c>
      <c r="G153" s="3">
        <v>-448974.7219</v>
      </c>
      <c r="H153" s="4">
        <v>0.46719534011693103</v>
      </c>
      <c r="I153" s="21">
        <v>-0.66678157000000005</v>
      </c>
      <c r="J153" s="21">
        <v>-0.15</v>
      </c>
      <c r="K153" s="22">
        <v>0</v>
      </c>
      <c r="L153" s="22">
        <v>232021.86139999999</v>
      </c>
    </row>
    <row r="154" spans="1:12" x14ac:dyDescent="0.2">
      <c r="A154" s="1" t="s">
        <v>17</v>
      </c>
      <c r="B154" s="1" t="s">
        <v>60</v>
      </c>
      <c r="C154" s="1" t="s">
        <v>19</v>
      </c>
      <c r="D154" s="1" t="s">
        <v>20</v>
      </c>
      <c r="E154" s="2" t="s">
        <v>169</v>
      </c>
      <c r="F154" s="3">
        <v>-930000</v>
      </c>
      <c r="G154" s="3">
        <v>-432009.52149999997</v>
      </c>
      <c r="H154" s="4">
        <v>0.46452636723913504</v>
      </c>
      <c r="I154" s="21">
        <v>-0.60678149999999997</v>
      </c>
      <c r="J154" s="21">
        <v>-0.15</v>
      </c>
      <c r="K154" s="22">
        <v>0</v>
      </c>
      <c r="L154" s="22">
        <v>197333.95819999999</v>
      </c>
    </row>
    <row r="155" spans="1:12" x14ac:dyDescent="0.2">
      <c r="A155" s="1" t="s">
        <v>17</v>
      </c>
      <c r="B155" s="1" t="s">
        <v>60</v>
      </c>
      <c r="C155" s="1" t="s">
        <v>19</v>
      </c>
      <c r="D155" s="1" t="s">
        <v>20</v>
      </c>
      <c r="E155" s="2" t="s">
        <v>170</v>
      </c>
      <c r="F155" s="3">
        <v>-961000</v>
      </c>
      <c r="G155" s="3">
        <v>-443938.95870000002</v>
      </c>
      <c r="H155" s="4">
        <v>0.46195521196775902</v>
      </c>
      <c r="I155" s="21">
        <v>-0.60678151000000002</v>
      </c>
      <c r="J155" s="21">
        <v>-0.15</v>
      </c>
      <c r="K155" s="22">
        <v>0</v>
      </c>
      <c r="L155" s="22">
        <v>202783.1072</v>
      </c>
    </row>
    <row r="156" spans="1:12" x14ac:dyDescent="0.2">
      <c r="A156" s="1" t="s">
        <v>17</v>
      </c>
      <c r="B156" s="1" t="s">
        <v>60</v>
      </c>
      <c r="C156" s="1" t="s">
        <v>19</v>
      </c>
      <c r="D156" s="1" t="s">
        <v>20</v>
      </c>
      <c r="E156" s="2" t="s">
        <v>171</v>
      </c>
      <c r="F156" s="3">
        <v>-961000</v>
      </c>
      <c r="G156" s="3">
        <v>-441397.32160000002</v>
      </c>
      <c r="H156" s="4">
        <v>0.45931042829261298</v>
      </c>
      <c r="I156" s="21">
        <v>-0.60678158999999998</v>
      </c>
      <c r="J156" s="21">
        <v>-0.15</v>
      </c>
      <c r="K156" s="22">
        <v>0</v>
      </c>
      <c r="L156" s="22">
        <v>201622.16949999999</v>
      </c>
    </row>
    <row r="157" spans="1:12" x14ac:dyDescent="0.2">
      <c r="A157" s="1" t="s">
        <v>17</v>
      </c>
      <c r="B157" s="1" t="s">
        <v>60</v>
      </c>
      <c r="C157" s="1" t="s">
        <v>19</v>
      </c>
      <c r="D157" s="1" t="s">
        <v>20</v>
      </c>
      <c r="E157" s="2" t="s">
        <v>172</v>
      </c>
      <c r="F157" s="3">
        <v>-868000</v>
      </c>
      <c r="G157" s="3">
        <v>-396396.40250000003</v>
      </c>
      <c r="H157" s="4">
        <v>0.45667788310118301</v>
      </c>
      <c r="I157" s="21">
        <v>-0.60678173999999996</v>
      </c>
      <c r="J157" s="21">
        <v>-0.15</v>
      </c>
      <c r="K157" s="22">
        <v>0</v>
      </c>
      <c r="L157" s="22">
        <v>181066.63930000001</v>
      </c>
    </row>
    <row r="158" spans="1:12" x14ac:dyDescent="0.2">
      <c r="A158" s="1" t="s">
        <v>17</v>
      </c>
      <c r="B158" s="1" t="s">
        <v>60</v>
      </c>
      <c r="C158" s="1" t="s">
        <v>19</v>
      </c>
      <c r="D158" s="1" t="s">
        <v>20</v>
      </c>
      <c r="E158" s="2" t="s">
        <v>173</v>
      </c>
      <c r="F158" s="3">
        <v>-961000</v>
      </c>
      <c r="G158" s="3">
        <v>-436592.47610000003</v>
      </c>
      <c r="H158" s="4">
        <v>0.45431058907048699</v>
      </c>
      <c r="I158" s="21">
        <v>-0.60678195000000001</v>
      </c>
      <c r="J158" s="21">
        <v>-0.15</v>
      </c>
      <c r="K158" s="22">
        <v>0</v>
      </c>
      <c r="L158" s="22">
        <v>199427.5607</v>
      </c>
    </row>
    <row r="159" spans="1:12" x14ac:dyDescent="0.2">
      <c r="A159" s="1" t="s">
        <v>17</v>
      </c>
      <c r="B159" s="1" t="s">
        <v>60</v>
      </c>
      <c r="C159" s="1" t="s">
        <v>19</v>
      </c>
      <c r="D159" s="1" t="s">
        <v>20</v>
      </c>
      <c r="E159" s="2" t="s">
        <v>174</v>
      </c>
      <c r="F159" s="3">
        <v>-930000</v>
      </c>
      <c r="G159" s="3">
        <v>-420082.14860000001</v>
      </c>
      <c r="H159" s="4">
        <v>0.45170123510301802</v>
      </c>
      <c r="I159" s="21">
        <v>-0.70678224000000001</v>
      </c>
      <c r="J159" s="21">
        <v>-0.15</v>
      </c>
      <c r="K159" s="22">
        <v>0</v>
      </c>
      <c r="L159" s="22">
        <v>233894.28049999999</v>
      </c>
    </row>
    <row r="160" spans="1:12" x14ac:dyDescent="0.2">
      <c r="A160" s="1" t="s">
        <v>17</v>
      </c>
      <c r="B160" s="1" t="s">
        <v>60</v>
      </c>
      <c r="C160" s="1" t="s">
        <v>19</v>
      </c>
      <c r="D160" s="1" t="s">
        <v>20</v>
      </c>
      <c r="E160" s="2" t="s">
        <v>175</v>
      </c>
      <c r="F160" s="3">
        <v>-961000</v>
      </c>
      <c r="G160" s="3">
        <v>-431669.28879999998</v>
      </c>
      <c r="H160" s="4">
        <v>0.44918760541684499</v>
      </c>
      <c r="I160" s="21">
        <v>-0.70678260000000004</v>
      </c>
      <c r="J160" s="21">
        <v>-0.15</v>
      </c>
      <c r="K160" s="22">
        <v>0</v>
      </c>
      <c r="L160" s="22">
        <v>240345.94870000001</v>
      </c>
    </row>
    <row r="161" spans="1:12" x14ac:dyDescent="0.2">
      <c r="A161" s="1" t="s">
        <v>17</v>
      </c>
      <c r="B161" s="1" t="s">
        <v>60</v>
      </c>
      <c r="C161" s="1" t="s">
        <v>19</v>
      </c>
      <c r="D161" s="1" t="s">
        <v>20</v>
      </c>
      <c r="E161" s="2" t="s">
        <v>176</v>
      </c>
      <c r="F161" s="3">
        <v>-930000</v>
      </c>
      <c r="G161" s="3">
        <v>-415339.94270000001</v>
      </c>
      <c r="H161" s="4">
        <v>0.44660208893112302</v>
      </c>
      <c r="I161" s="21">
        <v>-0.70678304000000003</v>
      </c>
      <c r="J161" s="21">
        <v>-0.15</v>
      </c>
      <c r="K161" s="22">
        <v>0</v>
      </c>
      <c r="L161" s="22">
        <v>231254.23689999999</v>
      </c>
    </row>
    <row r="162" spans="1:12" x14ac:dyDescent="0.2">
      <c r="A162" s="1" t="s">
        <v>17</v>
      </c>
      <c r="B162" s="1" t="s">
        <v>60</v>
      </c>
      <c r="C162" s="1" t="s">
        <v>19</v>
      </c>
      <c r="D162" s="1" t="s">
        <v>20</v>
      </c>
      <c r="E162" s="2" t="s">
        <v>177</v>
      </c>
      <c r="F162" s="3">
        <v>-961000</v>
      </c>
      <c r="G162" s="3">
        <v>-426791.11200000002</v>
      </c>
      <c r="H162" s="4">
        <v>0.44411145890438103</v>
      </c>
      <c r="I162" s="21">
        <v>-0.70678353999999999</v>
      </c>
      <c r="J162" s="21">
        <v>-0.15</v>
      </c>
      <c r="K162" s="22">
        <v>0</v>
      </c>
      <c r="L162" s="22">
        <v>237630.2671</v>
      </c>
    </row>
    <row r="163" spans="1:12" x14ac:dyDescent="0.2">
      <c r="A163" s="1" t="s">
        <v>17</v>
      </c>
      <c r="B163" s="1" t="s">
        <v>60</v>
      </c>
      <c r="C163" s="1" t="s">
        <v>19</v>
      </c>
      <c r="D163" s="1" t="s">
        <v>20</v>
      </c>
      <c r="E163" s="2" t="s">
        <v>178</v>
      </c>
      <c r="F163" s="3">
        <v>-961000</v>
      </c>
      <c r="G163" s="3">
        <v>-424329.20169999998</v>
      </c>
      <c r="H163" s="4">
        <v>0.44154963752911602</v>
      </c>
      <c r="I163" s="21">
        <v>-0.70678413000000007</v>
      </c>
      <c r="J163" s="21">
        <v>-0.15</v>
      </c>
      <c r="K163" s="22">
        <v>0</v>
      </c>
      <c r="L163" s="22">
        <v>236259.76610000001</v>
      </c>
    </row>
    <row r="164" spans="1:12" x14ac:dyDescent="0.2">
      <c r="A164" s="1" t="s">
        <v>17</v>
      </c>
      <c r="B164" s="1" t="s">
        <v>60</v>
      </c>
      <c r="C164" s="1" t="s">
        <v>19</v>
      </c>
      <c r="D164" s="1" t="s">
        <v>20</v>
      </c>
      <c r="E164" s="2" t="s">
        <v>179</v>
      </c>
      <c r="F164" s="3">
        <v>-930000</v>
      </c>
      <c r="G164" s="3">
        <v>-408269.81709999999</v>
      </c>
      <c r="H164" s="4">
        <v>0.43899980332468996</v>
      </c>
      <c r="I164" s="21">
        <v>-0.70678479999999999</v>
      </c>
      <c r="J164" s="21">
        <v>-0.15</v>
      </c>
      <c r="K164" s="22">
        <v>0</v>
      </c>
      <c r="L164" s="22">
        <v>227318.42679999999</v>
      </c>
    </row>
    <row r="165" spans="1:12" x14ac:dyDescent="0.2">
      <c r="A165" s="1" t="s">
        <v>17</v>
      </c>
      <c r="B165" s="1" t="s">
        <v>60</v>
      </c>
      <c r="C165" s="1" t="s">
        <v>19</v>
      </c>
      <c r="D165" s="1" t="s">
        <v>20</v>
      </c>
      <c r="E165" s="2" t="s">
        <v>180</v>
      </c>
      <c r="F165" s="3">
        <v>-961000</v>
      </c>
      <c r="G165" s="3">
        <v>-419518.40010000003</v>
      </c>
      <c r="H165" s="4">
        <v>0.43654360053675301</v>
      </c>
      <c r="I165" s="21">
        <v>-0.70678551000000001</v>
      </c>
      <c r="J165" s="21">
        <v>-0.15</v>
      </c>
      <c r="K165" s="22">
        <v>0</v>
      </c>
      <c r="L165" s="22">
        <v>233581.76629999999</v>
      </c>
    </row>
    <row r="166" spans="1:12" x14ac:dyDescent="0.2">
      <c r="A166" s="1" t="s">
        <v>17</v>
      </c>
      <c r="B166" s="1" t="s">
        <v>60</v>
      </c>
      <c r="C166" s="1" t="s">
        <v>19</v>
      </c>
      <c r="D166" s="1" t="s">
        <v>20</v>
      </c>
      <c r="E166" s="2" t="s">
        <v>181</v>
      </c>
      <c r="F166" s="3">
        <v>-930000</v>
      </c>
      <c r="G166" s="3">
        <v>-403636.0392</v>
      </c>
      <c r="H166" s="4">
        <v>0.43401724645833401</v>
      </c>
      <c r="I166" s="21">
        <v>-0.64678632000000003</v>
      </c>
      <c r="J166" s="21">
        <v>-0.15</v>
      </c>
      <c r="K166" s="22">
        <v>0</v>
      </c>
      <c r="L166" s="22">
        <v>200520.86290000001</v>
      </c>
    </row>
    <row r="167" spans="1:12" x14ac:dyDescent="0.2">
      <c r="A167" s="1" t="s">
        <v>17</v>
      </c>
      <c r="B167" s="1" t="s">
        <v>60</v>
      </c>
      <c r="C167" s="1" t="s">
        <v>19</v>
      </c>
      <c r="D167" s="1" t="s">
        <v>20</v>
      </c>
      <c r="E167" s="2" t="s">
        <v>182</v>
      </c>
      <c r="F167" s="3">
        <v>-961000</v>
      </c>
      <c r="G167" s="3">
        <v>-414751.93310000002</v>
      </c>
      <c r="H167" s="4">
        <v>0.43158369734086299</v>
      </c>
      <c r="I167" s="21">
        <v>-0.64678718000000002</v>
      </c>
      <c r="J167" s="21">
        <v>-0.15</v>
      </c>
      <c r="K167" s="22">
        <v>0</v>
      </c>
      <c r="L167" s="22">
        <v>206043.44190000001</v>
      </c>
    </row>
    <row r="168" spans="1:12" x14ac:dyDescent="0.2">
      <c r="A168" s="1" t="s">
        <v>17</v>
      </c>
      <c r="B168" s="1" t="s">
        <v>189</v>
      </c>
      <c r="C168" s="1" t="s">
        <v>19</v>
      </c>
      <c r="D168" s="1" t="s">
        <v>20</v>
      </c>
      <c r="E168" s="2" t="s">
        <v>184</v>
      </c>
      <c r="F168" s="3">
        <v>961000</v>
      </c>
      <c r="G168" s="3">
        <v>960474.33070000005</v>
      </c>
      <c r="H168" s="4">
        <v>0.99945299761344397</v>
      </c>
      <c r="I168" s="21">
        <v>-0.38080716000000003</v>
      </c>
      <c r="J168" s="21">
        <v>-0.41</v>
      </c>
      <c r="K168" s="22">
        <v>0</v>
      </c>
      <c r="L168" s="22">
        <v>28038.9761</v>
      </c>
    </row>
    <row r="169" spans="1:12" x14ac:dyDescent="0.2">
      <c r="A169" s="1" t="s">
        <v>17</v>
      </c>
      <c r="B169" s="1" t="s">
        <v>189</v>
      </c>
      <c r="C169" s="1" t="s">
        <v>19</v>
      </c>
      <c r="D169" s="1" t="s">
        <v>20</v>
      </c>
      <c r="E169" s="2" t="s">
        <v>21</v>
      </c>
      <c r="F169" s="3">
        <v>961000</v>
      </c>
      <c r="G169" s="3">
        <v>957372.24100000004</v>
      </c>
      <c r="H169" s="4">
        <v>0.99622501662822294</v>
      </c>
      <c r="I169" s="21">
        <v>-0.625</v>
      </c>
      <c r="J169" s="21">
        <v>-0.41</v>
      </c>
      <c r="K169" s="22">
        <v>0</v>
      </c>
      <c r="L169" s="22">
        <v>-205835.0318</v>
      </c>
    </row>
    <row r="170" spans="1:12" x14ac:dyDescent="0.2">
      <c r="A170" s="1" t="s">
        <v>17</v>
      </c>
      <c r="B170" s="1" t="s">
        <v>189</v>
      </c>
      <c r="C170" s="1" t="s">
        <v>19</v>
      </c>
      <c r="D170" s="1" t="s">
        <v>20</v>
      </c>
      <c r="E170" s="2" t="s">
        <v>22</v>
      </c>
      <c r="F170" s="3">
        <v>930000</v>
      </c>
      <c r="G170" s="3">
        <v>923545.68090000004</v>
      </c>
      <c r="H170" s="4">
        <v>0.99305987194121403</v>
      </c>
      <c r="I170" s="21">
        <v>-0.61499999999999999</v>
      </c>
      <c r="J170" s="21">
        <v>-0.41</v>
      </c>
      <c r="K170" s="22">
        <v>0</v>
      </c>
      <c r="L170" s="22">
        <v>-189326.8646</v>
      </c>
    </row>
    <row r="171" spans="1:12" x14ac:dyDescent="0.2">
      <c r="A171" s="1" t="s">
        <v>17</v>
      </c>
      <c r="B171" s="1" t="s">
        <v>189</v>
      </c>
      <c r="C171" s="1" t="s">
        <v>19</v>
      </c>
      <c r="D171" s="1" t="s">
        <v>20</v>
      </c>
      <c r="E171" s="2" t="s">
        <v>23</v>
      </c>
      <c r="F171" s="3">
        <v>961000</v>
      </c>
      <c r="G171" s="3">
        <v>951428.17090000003</v>
      </c>
      <c r="H171" s="4">
        <v>0.99003972000207308</v>
      </c>
      <c r="I171" s="21">
        <v>-0.59</v>
      </c>
      <c r="J171" s="21">
        <v>-0.41</v>
      </c>
      <c r="K171" s="22">
        <v>0</v>
      </c>
      <c r="L171" s="22">
        <v>-171257.07079999999</v>
      </c>
    </row>
    <row r="172" spans="1:12" x14ac:dyDescent="0.2">
      <c r="A172" s="1" t="s">
        <v>17</v>
      </c>
      <c r="B172" s="1" t="s">
        <v>189</v>
      </c>
      <c r="C172" s="1" t="s">
        <v>19</v>
      </c>
      <c r="D172" s="1" t="s">
        <v>20</v>
      </c>
      <c r="E172" s="2" t="s">
        <v>24</v>
      </c>
      <c r="F172" s="3">
        <v>930000</v>
      </c>
      <c r="G172" s="3">
        <v>917826.2659</v>
      </c>
      <c r="H172" s="4">
        <v>0.98690996328884195</v>
      </c>
      <c r="I172" s="21">
        <v>-0.38260284999999999</v>
      </c>
      <c r="J172" s="21">
        <v>-0.41</v>
      </c>
      <c r="K172" s="22">
        <v>0</v>
      </c>
      <c r="L172" s="22">
        <v>25145.825000000001</v>
      </c>
    </row>
    <row r="173" spans="1:12" x14ac:dyDescent="0.2">
      <c r="A173" s="1" t="s">
        <v>17</v>
      </c>
      <c r="B173" s="1" t="s">
        <v>189</v>
      </c>
      <c r="C173" s="1" t="s">
        <v>19</v>
      </c>
      <c r="D173" s="1" t="s">
        <v>20</v>
      </c>
      <c r="E173" s="2" t="s">
        <v>25</v>
      </c>
      <c r="F173" s="3">
        <v>961000</v>
      </c>
      <c r="G173" s="3">
        <v>945533.19819999998</v>
      </c>
      <c r="H173" s="4">
        <v>0.98390551325387399</v>
      </c>
      <c r="I173" s="21">
        <v>-0.38264108000000002</v>
      </c>
      <c r="J173" s="21">
        <v>-0.41</v>
      </c>
      <c r="K173" s="22">
        <v>0</v>
      </c>
      <c r="L173" s="22">
        <v>25868.762600000002</v>
      </c>
    </row>
    <row r="174" spans="1:12" x14ac:dyDescent="0.2">
      <c r="A174" s="1" t="s">
        <v>17</v>
      </c>
      <c r="B174" s="1" t="s">
        <v>189</v>
      </c>
      <c r="C174" s="1" t="s">
        <v>19</v>
      </c>
      <c r="D174" s="1" t="s">
        <v>20</v>
      </c>
      <c r="E174" s="2" t="s">
        <v>26</v>
      </c>
      <c r="F174" s="3">
        <v>961000</v>
      </c>
      <c r="G174" s="3">
        <v>942498.58380000002</v>
      </c>
      <c r="H174" s="4">
        <v>0.98074774593472602</v>
      </c>
      <c r="I174" s="21">
        <v>-0.38267703000000003</v>
      </c>
      <c r="J174" s="21">
        <v>-0.41</v>
      </c>
      <c r="K174" s="22">
        <v>0</v>
      </c>
      <c r="L174" s="22">
        <v>25751.857100000001</v>
      </c>
    </row>
    <row r="175" spans="1:12" x14ac:dyDescent="0.2">
      <c r="A175" s="1" t="s">
        <v>17</v>
      </c>
      <c r="B175" s="1" t="s">
        <v>189</v>
      </c>
      <c r="C175" s="1" t="s">
        <v>19</v>
      </c>
      <c r="D175" s="1" t="s">
        <v>20</v>
      </c>
      <c r="E175" s="2" t="s">
        <v>27</v>
      </c>
      <c r="F175" s="3">
        <v>868000</v>
      </c>
      <c r="G175" s="3">
        <v>848439.27899999998</v>
      </c>
      <c r="H175" s="4">
        <v>0.97746460709836902</v>
      </c>
      <c r="I175" s="21">
        <v>-0.38270632999999998</v>
      </c>
      <c r="J175" s="21">
        <v>-0.41</v>
      </c>
      <c r="K175" s="22">
        <v>0</v>
      </c>
      <c r="L175" s="22">
        <v>23157.020199999999</v>
      </c>
    </row>
    <row r="176" spans="1:12" x14ac:dyDescent="0.2">
      <c r="A176" s="1" t="s">
        <v>17</v>
      </c>
      <c r="B176" s="1" t="s">
        <v>189</v>
      </c>
      <c r="C176" s="1" t="s">
        <v>19</v>
      </c>
      <c r="D176" s="1" t="s">
        <v>20</v>
      </c>
      <c r="E176" s="2" t="s">
        <v>28</v>
      </c>
      <c r="F176" s="3">
        <v>961000</v>
      </c>
      <c r="G176" s="3">
        <v>936465.47660000005</v>
      </c>
      <c r="H176" s="4">
        <v>0.97446979877020501</v>
      </c>
      <c r="I176" s="21">
        <v>-0.38272897</v>
      </c>
      <c r="J176" s="21">
        <v>-0.41</v>
      </c>
      <c r="K176" s="22">
        <v>0</v>
      </c>
      <c r="L176" s="22">
        <v>25538.374400000001</v>
      </c>
    </row>
    <row r="177" spans="1:12" x14ac:dyDescent="0.2">
      <c r="A177" s="1" t="s">
        <v>17</v>
      </c>
      <c r="B177" s="1" t="s">
        <v>189</v>
      </c>
      <c r="C177" s="1" t="s">
        <v>19</v>
      </c>
      <c r="D177" s="1" t="s">
        <v>20</v>
      </c>
      <c r="E177" s="2" t="s">
        <v>29</v>
      </c>
      <c r="F177" s="3">
        <v>930000</v>
      </c>
      <c r="G177" s="3">
        <v>903119.49529999995</v>
      </c>
      <c r="H177" s="4">
        <v>0.97109623151578806</v>
      </c>
      <c r="I177" s="21">
        <v>-0.42775310999999999</v>
      </c>
      <c r="J177" s="21">
        <v>-0.41</v>
      </c>
      <c r="K177" s="22">
        <v>0</v>
      </c>
      <c r="L177" s="22">
        <v>-16033.1823</v>
      </c>
    </row>
    <row r="178" spans="1:12" x14ac:dyDescent="0.2">
      <c r="A178" s="1" t="s">
        <v>17</v>
      </c>
      <c r="B178" s="1" t="s">
        <v>189</v>
      </c>
      <c r="C178" s="1" t="s">
        <v>19</v>
      </c>
      <c r="D178" s="1" t="s">
        <v>20</v>
      </c>
      <c r="E178" s="2" t="s">
        <v>30</v>
      </c>
      <c r="F178" s="3">
        <v>961000</v>
      </c>
      <c r="G178" s="3">
        <v>930022.39269999997</v>
      </c>
      <c r="H178" s="4">
        <v>0.96776523693369998</v>
      </c>
      <c r="I178" s="21">
        <v>-0.42777767</v>
      </c>
      <c r="J178" s="21">
        <v>-0.41</v>
      </c>
      <c r="K178" s="22">
        <v>0</v>
      </c>
      <c r="L178" s="22">
        <v>-16533.633399999999</v>
      </c>
    </row>
    <row r="179" spans="1:12" x14ac:dyDescent="0.2">
      <c r="A179" s="1" t="s">
        <v>17</v>
      </c>
      <c r="B179" s="1" t="s">
        <v>189</v>
      </c>
      <c r="C179" s="1" t="s">
        <v>19</v>
      </c>
      <c r="D179" s="1" t="s">
        <v>20</v>
      </c>
      <c r="E179" s="2" t="s">
        <v>31</v>
      </c>
      <c r="F179" s="3">
        <v>930000</v>
      </c>
      <c r="G179" s="3">
        <v>896780.15139999997</v>
      </c>
      <c r="H179" s="4">
        <v>0.96427973273801304</v>
      </c>
      <c r="I179" s="21">
        <v>-0.42780036999999999</v>
      </c>
      <c r="J179" s="21">
        <v>-0.41</v>
      </c>
      <c r="K179" s="22">
        <v>0</v>
      </c>
      <c r="L179" s="22">
        <v>-15963.0185</v>
      </c>
    </row>
    <row r="180" spans="1:12" x14ac:dyDescent="0.2">
      <c r="A180" s="1" t="s">
        <v>17</v>
      </c>
      <c r="B180" s="1" t="s">
        <v>189</v>
      </c>
      <c r="C180" s="1" t="s">
        <v>19</v>
      </c>
      <c r="D180" s="1" t="s">
        <v>20</v>
      </c>
      <c r="E180" s="2" t="s">
        <v>32</v>
      </c>
      <c r="F180" s="3">
        <v>961000</v>
      </c>
      <c r="G180" s="3">
        <v>923351.42130000005</v>
      </c>
      <c r="H180" s="4">
        <v>0.96082353936160103</v>
      </c>
      <c r="I180" s="21">
        <v>-0.42782156999999998</v>
      </c>
      <c r="J180" s="21">
        <v>-0.41</v>
      </c>
      <c r="K180" s="22">
        <v>0</v>
      </c>
      <c r="L180" s="22">
        <v>-16455.567600000002</v>
      </c>
    </row>
    <row r="181" spans="1:12" x14ac:dyDescent="0.2">
      <c r="A181" s="1" t="s">
        <v>17</v>
      </c>
      <c r="B181" s="1" t="s">
        <v>189</v>
      </c>
      <c r="C181" s="1" t="s">
        <v>19</v>
      </c>
      <c r="D181" s="1" t="s">
        <v>20</v>
      </c>
      <c r="E181" s="2" t="s">
        <v>33</v>
      </c>
      <c r="F181" s="3">
        <v>961000</v>
      </c>
      <c r="G181" s="3">
        <v>919801.71369999996</v>
      </c>
      <c r="H181" s="4">
        <v>0.95712977492583295</v>
      </c>
      <c r="I181" s="21">
        <v>-0.42784168</v>
      </c>
      <c r="J181" s="21">
        <v>-0.41</v>
      </c>
      <c r="K181" s="22">
        <v>0</v>
      </c>
      <c r="L181" s="22">
        <v>-16410.805100000001</v>
      </c>
    </row>
    <row r="182" spans="1:12" x14ac:dyDescent="0.2">
      <c r="A182" s="1" t="s">
        <v>17</v>
      </c>
      <c r="B182" s="1" t="s">
        <v>189</v>
      </c>
      <c r="C182" s="1" t="s">
        <v>19</v>
      </c>
      <c r="D182" s="1" t="s">
        <v>20</v>
      </c>
      <c r="E182" s="2" t="s">
        <v>34</v>
      </c>
      <c r="F182" s="3">
        <v>930000</v>
      </c>
      <c r="G182" s="3">
        <v>886639.79350000003</v>
      </c>
      <c r="H182" s="4">
        <v>0.953376122058744</v>
      </c>
      <c r="I182" s="21">
        <v>-0.42785948000000001</v>
      </c>
      <c r="J182" s="21">
        <v>-0.41</v>
      </c>
      <c r="K182" s="22">
        <v>0</v>
      </c>
      <c r="L182" s="22">
        <v>-15834.922900000001</v>
      </c>
    </row>
    <row r="183" spans="1:12" x14ac:dyDescent="0.2">
      <c r="A183" s="1" t="s">
        <v>17</v>
      </c>
      <c r="B183" s="1" t="s">
        <v>189</v>
      </c>
      <c r="C183" s="1" t="s">
        <v>19</v>
      </c>
      <c r="D183" s="1" t="s">
        <v>20</v>
      </c>
      <c r="E183" s="2" t="s">
        <v>35</v>
      </c>
      <c r="F183" s="3">
        <v>961000</v>
      </c>
      <c r="G183" s="3">
        <v>912631.69869999995</v>
      </c>
      <c r="H183" s="4">
        <v>0.94966878113708098</v>
      </c>
      <c r="I183" s="21">
        <v>-0.42787866000000002</v>
      </c>
      <c r="J183" s="21">
        <v>-0.41</v>
      </c>
      <c r="K183" s="22">
        <v>0</v>
      </c>
      <c r="L183" s="22">
        <v>-16316.634600000001</v>
      </c>
    </row>
    <row r="184" spans="1:12" x14ac:dyDescent="0.2">
      <c r="A184" s="1" t="s">
        <v>17</v>
      </c>
      <c r="B184" s="1" t="s">
        <v>189</v>
      </c>
      <c r="C184" s="1" t="s">
        <v>19</v>
      </c>
      <c r="D184" s="1" t="s">
        <v>20</v>
      </c>
      <c r="E184" s="2" t="s">
        <v>36</v>
      </c>
      <c r="F184" s="3">
        <v>930000</v>
      </c>
      <c r="G184" s="3">
        <v>879547.60620000004</v>
      </c>
      <c r="H184" s="4">
        <v>0.94575011422828903</v>
      </c>
      <c r="I184" s="21">
        <v>-0.38309294999999999</v>
      </c>
      <c r="J184" s="21">
        <v>-0.41</v>
      </c>
      <c r="K184" s="22">
        <v>0</v>
      </c>
      <c r="L184" s="22">
        <v>23666.032800000001</v>
      </c>
    </row>
    <row r="185" spans="1:12" x14ac:dyDescent="0.2">
      <c r="A185" s="1" t="s">
        <v>17</v>
      </c>
      <c r="B185" s="1" t="s">
        <v>189</v>
      </c>
      <c r="C185" s="1" t="s">
        <v>19</v>
      </c>
      <c r="D185" s="1" t="s">
        <v>20</v>
      </c>
      <c r="E185" s="2" t="s">
        <v>37</v>
      </c>
      <c r="F185" s="3">
        <v>961000</v>
      </c>
      <c r="G185" s="3">
        <v>905163.85549999995</v>
      </c>
      <c r="H185" s="4">
        <v>0.94189787250719603</v>
      </c>
      <c r="I185" s="21">
        <v>-0.38311288999999998</v>
      </c>
      <c r="J185" s="21">
        <v>-0.41</v>
      </c>
      <c r="K185" s="22">
        <v>0</v>
      </c>
      <c r="L185" s="22">
        <v>24337.237700000001</v>
      </c>
    </row>
    <row r="186" spans="1:12" x14ac:dyDescent="0.2">
      <c r="A186" s="1" t="s">
        <v>17</v>
      </c>
      <c r="B186" s="1" t="s">
        <v>189</v>
      </c>
      <c r="C186" s="1" t="s">
        <v>19</v>
      </c>
      <c r="D186" s="1" t="s">
        <v>20</v>
      </c>
      <c r="E186" s="2" t="s">
        <v>38</v>
      </c>
      <c r="F186" s="3">
        <v>961000</v>
      </c>
      <c r="G186" s="3">
        <v>901255.81969999999</v>
      </c>
      <c r="H186" s="4">
        <v>0.93783123798177703</v>
      </c>
      <c r="I186" s="21">
        <v>-0.38312985999999999</v>
      </c>
      <c r="J186" s="21">
        <v>-0.41</v>
      </c>
      <c r="K186" s="22">
        <v>0</v>
      </c>
      <c r="L186" s="22">
        <v>24216.868900000001</v>
      </c>
    </row>
    <row r="187" spans="1:12" x14ac:dyDescent="0.2">
      <c r="A187" s="1" t="s">
        <v>17</v>
      </c>
      <c r="B187" s="1" t="s">
        <v>189</v>
      </c>
      <c r="C187" s="1" t="s">
        <v>19</v>
      </c>
      <c r="D187" s="1" t="s">
        <v>20</v>
      </c>
      <c r="E187" s="2" t="s">
        <v>39</v>
      </c>
      <c r="F187" s="3">
        <v>868000</v>
      </c>
      <c r="G187" s="3">
        <v>810424.81869999995</v>
      </c>
      <c r="H187" s="4">
        <v>0.93366914597722905</v>
      </c>
      <c r="I187" s="21">
        <v>-0.38314216000000001</v>
      </c>
      <c r="J187" s="21">
        <v>-0.41</v>
      </c>
      <c r="K187" s="22">
        <v>0</v>
      </c>
      <c r="L187" s="22">
        <v>21766.258699999998</v>
      </c>
    </row>
    <row r="188" spans="1:12" x14ac:dyDescent="0.2">
      <c r="A188" s="1" t="s">
        <v>17</v>
      </c>
      <c r="B188" s="1" t="s">
        <v>189</v>
      </c>
      <c r="C188" s="1" t="s">
        <v>19</v>
      </c>
      <c r="D188" s="1" t="s">
        <v>20</v>
      </c>
      <c r="E188" s="2" t="s">
        <v>40</v>
      </c>
      <c r="F188" s="3">
        <v>961000</v>
      </c>
      <c r="G188" s="3">
        <v>893589.09219999996</v>
      </c>
      <c r="H188" s="4">
        <v>0.92985337373946197</v>
      </c>
      <c r="I188" s="21">
        <v>-0.38315179999999999</v>
      </c>
      <c r="J188" s="21">
        <v>-0.41</v>
      </c>
      <c r="K188" s="22">
        <v>0</v>
      </c>
      <c r="L188" s="22">
        <v>23991.258600000001</v>
      </c>
    </row>
    <row r="189" spans="1:12" x14ac:dyDescent="0.2">
      <c r="A189" s="1" t="s">
        <v>17</v>
      </c>
      <c r="B189" s="1" t="s">
        <v>189</v>
      </c>
      <c r="C189" s="1" t="s">
        <v>19</v>
      </c>
      <c r="D189" s="1" t="s">
        <v>20</v>
      </c>
      <c r="E189" s="2" t="s">
        <v>41</v>
      </c>
      <c r="F189" s="3">
        <v>930000</v>
      </c>
      <c r="G189" s="3">
        <v>860809.54709999997</v>
      </c>
      <c r="H189" s="4">
        <v>0.92560166354367202</v>
      </c>
      <c r="I189" s="21">
        <v>-0.44316443999999999</v>
      </c>
      <c r="J189" s="21">
        <v>-0.41</v>
      </c>
      <c r="K189" s="22">
        <v>0</v>
      </c>
      <c r="L189" s="22">
        <v>-28548.268700000001</v>
      </c>
    </row>
    <row r="190" spans="1:12" x14ac:dyDescent="0.2">
      <c r="A190" s="1" t="s">
        <v>17</v>
      </c>
      <c r="B190" s="1" t="s">
        <v>189</v>
      </c>
      <c r="C190" s="1" t="s">
        <v>19</v>
      </c>
      <c r="D190" s="1" t="s">
        <v>20</v>
      </c>
      <c r="E190" s="2" t="s">
        <v>42</v>
      </c>
      <c r="F190" s="3">
        <v>961000</v>
      </c>
      <c r="G190" s="3">
        <v>885544.09210000001</v>
      </c>
      <c r="H190" s="4">
        <v>0.92148188566974298</v>
      </c>
      <c r="I190" s="21">
        <v>-0.44318088999999999</v>
      </c>
      <c r="J190" s="21">
        <v>-0.41</v>
      </c>
      <c r="K190" s="22">
        <v>0</v>
      </c>
      <c r="L190" s="22">
        <v>-29383.1443</v>
      </c>
    </row>
    <row r="191" spans="1:12" x14ac:dyDescent="0.2">
      <c r="A191" s="1" t="s">
        <v>17</v>
      </c>
      <c r="B191" s="1" t="s">
        <v>189</v>
      </c>
      <c r="C191" s="1" t="s">
        <v>19</v>
      </c>
      <c r="D191" s="1" t="s">
        <v>20</v>
      </c>
      <c r="E191" s="2" t="s">
        <v>43</v>
      </c>
      <c r="F191" s="3">
        <v>930000</v>
      </c>
      <c r="G191" s="3">
        <v>852968.59169999999</v>
      </c>
      <c r="H191" s="4">
        <v>0.91717052870557303</v>
      </c>
      <c r="I191" s="21">
        <v>-0.44319706000000003</v>
      </c>
      <c r="J191" s="21">
        <v>-0.41</v>
      </c>
      <c r="K191" s="22">
        <v>0</v>
      </c>
      <c r="L191" s="22">
        <v>-28316.051800000001</v>
      </c>
    </row>
    <row r="192" spans="1:12" x14ac:dyDescent="0.2">
      <c r="A192" s="1" t="s">
        <v>17</v>
      </c>
      <c r="B192" s="1" t="s">
        <v>189</v>
      </c>
      <c r="C192" s="1" t="s">
        <v>19</v>
      </c>
      <c r="D192" s="1" t="s">
        <v>20</v>
      </c>
      <c r="E192" s="2" t="s">
        <v>44</v>
      </c>
      <c r="F192" s="3">
        <v>961000</v>
      </c>
      <c r="G192" s="3">
        <v>877366.2622</v>
      </c>
      <c r="H192" s="4">
        <v>0.91297217710766299</v>
      </c>
      <c r="I192" s="21">
        <v>-0.44321024000000003</v>
      </c>
      <c r="J192" s="21">
        <v>-0.41</v>
      </c>
      <c r="K192" s="22">
        <v>0</v>
      </c>
      <c r="L192" s="22">
        <v>-29137.543400000002</v>
      </c>
    </row>
    <row r="193" spans="1:12" x14ac:dyDescent="0.2">
      <c r="A193" s="1" t="s">
        <v>17</v>
      </c>
      <c r="B193" s="1" t="s">
        <v>189</v>
      </c>
      <c r="C193" s="1" t="s">
        <v>19</v>
      </c>
      <c r="D193" s="1" t="s">
        <v>20</v>
      </c>
      <c r="E193" s="2" t="s">
        <v>45</v>
      </c>
      <c r="F193" s="3">
        <v>961000</v>
      </c>
      <c r="G193" s="3">
        <v>873185.14919999999</v>
      </c>
      <c r="H193" s="4">
        <v>0.90862138318151409</v>
      </c>
      <c r="I193" s="21">
        <v>-0.44320338000000004</v>
      </c>
      <c r="J193" s="21">
        <v>-0.41</v>
      </c>
      <c r="K193" s="22">
        <v>0</v>
      </c>
      <c r="L193" s="22">
        <v>-28992.697700000001</v>
      </c>
    </row>
    <row r="194" spans="1:12" x14ac:dyDescent="0.2">
      <c r="A194" s="1" t="s">
        <v>17</v>
      </c>
      <c r="B194" s="1" t="s">
        <v>189</v>
      </c>
      <c r="C194" s="1" t="s">
        <v>19</v>
      </c>
      <c r="D194" s="1" t="s">
        <v>20</v>
      </c>
      <c r="E194" s="2" t="s">
        <v>46</v>
      </c>
      <c r="F194" s="3">
        <v>930000</v>
      </c>
      <c r="G194" s="3">
        <v>840927.35340000002</v>
      </c>
      <c r="H194" s="4">
        <v>0.90422296069613306</v>
      </c>
      <c r="I194" s="21">
        <v>-0.44319396</v>
      </c>
      <c r="J194" s="21">
        <v>-0.41</v>
      </c>
      <c r="K194" s="22">
        <v>0</v>
      </c>
      <c r="L194" s="22">
        <v>-27913.710999999999</v>
      </c>
    </row>
    <row r="195" spans="1:12" x14ac:dyDescent="0.2">
      <c r="A195" s="1" t="s">
        <v>17</v>
      </c>
      <c r="B195" s="1" t="s">
        <v>189</v>
      </c>
      <c r="C195" s="1" t="s">
        <v>19</v>
      </c>
      <c r="D195" s="1" t="s">
        <v>20</v>
      </c>
      <c r="E195" s="2" t="s">
        <v>47</v>
      </c>
      <c r="F195" s="3">
        <v>961000</v>
      </c>
      <c r="G195" s="3">
        <v>864854.09519999998</v>
      </c>
      <c r="H195" s="4">
        <v>0.89995223228051802</v>
      </c>
      <c r="I195" s="21">
        <v>-0.44318567000000003</v>
      </c>
      <c r="J195" s="21">
        <v>-0.41</v>
      </c>
      <c r="K195" s="22">
        <v>0</v>
      </c>
      <c r="L195" s="22">
        <v>-28700.766600000003</v>
      </c>
    </row>
    <row r="196" spans="1:12" x14ac:dyDescent="0.2">
      <c r="A196" s="1" t="s">
        <v>17</v>
      </c>
      <c r="B196" s="1" t="s">
        <v>189</v>
      </c>
      <c r="C196" s="1" t="s">
        <v>19</v>
      </c>
      <c r="D196" s="1" t="s">
        <v>20</v>
      </c>
      <c r="E196" s="2" t="s">
        <v>48</v>
      </c>
      <c r="F196" s="3">
        <v>930000</v>
      </c>
      <c r="G196" s="3">
        <v>832847.78269999998</v>
      </c>
      <c r="H196" s="4">
        <v>0.89553525020074698</v>
      </c>
      <c r="I196" s="21">
        <v>-0.38817908000000001</v>
      </c>
      <c r="J196" s="21">
        <v>-0.41</v>
      </c>
      <c r="K196" s="22">
        <v>0</v>
      </c>
      <c r="L196" s="22">
        <v>18173.503400000001</v>
      </c>
    </row>
    <row r="197" spans="1:12" x14ac:dyDescent="0.2">
      <c r="A197" s="1" t="s">
        <v>17</v>
      </c>
      <c r="B197" s="1" t="s">
        <v>189</v>
      </c>
      <c r="C197" s="1" t="s">
        <v>19</v>
      </c>
      <c r="D197" s="1" t="s">
        <v>20</v>
      </c>
      <c r="E197" s="2" t="s">
        <v>49</v>
      </c>
      <c r="F197" s="3">
        <v>961000</v>
      </c>
      <c r="G197" s="3">
        <v>856464.50430000003</v>
      </c>
      <c r="H197" s="4">
        <v>0.89122216883834293</v>
      </c>
      <c r="I197" s="21">
        <v>-0.38817079999999998</v>
      </c>
      <c r="J197" s="21">
        <v>-0.41</v>
      </c>
      <c r="K197" s="22">
        <v>0</v>
      </c>
      <c r="L197" s="22">
        <v>18695.935700000002</v>
      </c>
    </row>
    <row r="198" spans="1:12" x14ac:dyDescent="0.2">
      <c r="A198" s="1" t="s">
        <v>17</v>
      </c>
      <c r="B198" s="1" t="s">
        <v>189</v>
      </c>
      <c r="C198" s="1" t="s">
        <v>19</v>
      </c>
      <c r="D198" s="1" t="s">
        <v>20</v>
      </c>
      <c r="E198" s="2" t="s">
        <v>50</v>
      </c>
      <c r="F198" s="3">
        <v>961000</v>
      </c>
      <c r="G198" s="3">
        <v>852164.92879999999</v>
      </c>
      <c r="H198" s="4">
        <v>0.88674810484323907</v>
      </c>
      <c r="I198" s="21">
        <v>-0.38816265999999999</v>
      </c>
      <c r="J198" s="21">
        <v>-0.41</v>
      </c>
      <c r="K198" s="22">
        <v>0</v>
      </c>
      <c r="L198" s="22">
        <v>18609.015599999999</v>
      </c>
    </row>
    <row r="199" spans="1:12" x14ac:dyDescent="0.2">
      <c r="A199" s="1" t="s">
        <v>17</v>
      </c>
      <c r="B199" s="1" t="s">
        <v>189</v>
      </c>
      <c r="C199" s="1" t="s">
        <v>19</v>
      </c>
      <c r="D199" s="1" t="s">
        <v>20</v>
      </c>
      <c r="E199" s="2" t="s">
        <v>51</v>
      </c>
      <c r="F199" s="3">
        <v>899000</v>
      </c>
      <c r="G199" s="3">
        <v>793152.07449999999</v>
      </c>
      <c r="H199" s="4">
        <v>0.88226037206012198</v>
      </c>
      <c r="I199" s="21">
        <v>-0.38815531000000003</v>
      </c>
      <c r="J199" s="21">
        <v>-0.41</v>
      </c>
      <c r="K199" s="22">
        <v>0</v>
      </c>
      <c r="L199" s="22">
        <v>17326.159100000001</v>
      </c>
    </row>
    <row r="200" spans="1:12" x14ac:dyDescent="0.2">
      <c r="A200" s="1" t="s">
        <v>17</v>
      </c>
      <c r="B200" s="1" t="s">
        <v>189</v>
      </c>
      <c r="C200" s="1" t="s">
        <v>19</v>
      </c>
      <c r="D200" s="1" t="s">
        <v>20</v>
      </c>
      <c r="E200" s="2" t="s">
        <v>52</v>
      </c>
      <c r="F200" s="3">
        <v>961000</v>
      </c>
      <c r="G200" s="3">
        <v>843786.84680000006</v>
      </c>
      <c r="H200" s="4">
        <v>0.87803001752953402</v>
      </c>
      <c r="I200" s="21">
        <v>-0.38814693</v>
      </c>
      <c r="J200" s="21">
        <v>-0.41</v>
      </c>
      <c r="K200" s="22">
        <v>0</v>
      </c>
      <c r="L200" s="22">
        <v>18439.331299999998</v>
      </c>
    </row>
    <row r="201" spans="1:12" x14ac:dyDescent="0.2">
      <c r="A201" s="1" t="s">
        <v>17</v>
      </c>
      <c r="B201" s="1" t="s">
        <v>189</v>
      </c>
      <c r="C201" s="1" t="s">
        <v>19</v>
      </c>
      <c r="D201" s="1" t="s">
        <v>20</v>
      </c>
      <c r="E201" s="2" t="s">
        <v>53</v>
      </c>
      <c r="F201" s="3">
        <v>930000</v>
      </c>
      <c r="G201" s="3">
        <v>812396.36670000001</v>
      </c>
      <c r="H201" s="4">
        <v>0.87354448032282805</v>
      </c>
      <c r="I201" s="21">
        <v>-0.44814414000000002</v>
      </c>
      <c r="J201" s="21">
        <v>-0.41</v>
      </c>
      <c r="K201" s="22">
        <v>0</v>
      </c>
      <c r="L201" s="22">
        <v>-30988.1643</v>
      </c>
    </row>
    <row r="202" spans="1:12" x14ac:dyDescent="0.2">
      <c r="A202" s="1" t="s">
        <v>17</v>
      </c>
      <c r="B202" s="1" t="s">
        <v>189</v>
      </c>
      <c r="C202" s="1" t="s">
        <v>19</v>
      </c>
      <c r="D202" s="1" t="s">
        <v>20</v>
      </c>
      <c r="E202" s="2" t="s">
        <v>54</v>
      </c>
      <c r="F202" s="3">
        <v>961000</v>
      </c>
      <c r="G202" s="3">
        <v>835348.17240000004</v>
      </c>
      <c r="H202" s="4">
        <v>0.8692488786225081</v>
      </c>
      <c r="I202" s="21">
        <v>-0.44814859000000001</v>
      </c>
      <c r="J202" s="21">
        <v>-0.41</v>
      </c>
      <c r="K202" s="22">
        <v>0</v>
      </c>
      <c r="L202" s="22">
        <v>-31867.3508</v>
      </c>
    </row>
    <row r="203" spans="1:12" x14ac:dyDescent="0.2">
      <c r="A203" s="1" t="s">
        <v>17</v>
      </c>
      <c r="B203" s="1" t="s">
        <v>189</v>
      </c>
      <c r="C203" s="1" t="s">
        <v>19</v>
      </c>
      <c r="D203" s="1" t="s">
        <v>20</v>
      </c>
      <c r="E203" s="2" t="s">
        <v>55</v>
      </c>
      <c r="F203" s="3">
        <v>930000</v>
      </c>
      <c r="G203" s="3">
        <v>804249.60199999996</v>
      </c>
      <c r="H203" s="4">
        <v>0.86478451828200598</v>
      </c>
      <c r="I203" s="21">
        <v>-0.44815250000000001</v>
      </c>
      <c r="J203" s="21">
        <v>-0.41</v>
      </c>
      <c r="K203" s="22">
        <v>0</v>
      </c>
      <c r="L203" s="22">
        <v>-30684.135399999999</v>
      </c>
    </row>
    <row r="204" spans="1:12" x14ac:dyDescent="0.2">
      <c r="A204" s="1" t="s">
        <v>17</v>
      </c>
      <c r="B204" s="1" t="s">
        <v>189</v>
      </c>
      <c r="C204" s="1" t="s">
        <v>19</v>
      </c>
      <c r="D204" s="1" t="s">
        <v>20</v>
      </c>
      <c r="E204" s="2" t="s">
        <v>56</v>
      </c>
      <c r="F204" s="3">
        <v>961000</v>
      </c>
      <c r="G204" s="3">
        <v>826915.40540000005</v>
      </c>
      <c r="H204" s="4">
        <v>0.86047388702945105</v>
      </c>
      <c r="I204" s="21">
        <v>-0.44815558999999999</v>
      </c>
      <c r="J204" s="21">
        <v>-0.41</v>
      </c>
      <c r="K204" s="22">
        <v>0</v>
      </c>
      <c r="L204" s="22">
        <v>-31551.444100000001</v>
      </c>
    </row>
    <row r="205" spans="1:12" x14ac:dyDescent="0.2">
      <c r="A205" s="1" t="s">
        <v>17</v>
      </c>
      <c r="B205" s="1" t="s">
        <v>189</v>
      </c>
      <c r="C205" s="1" t="s">
        <v>19</v>
      </c>
      <c r="D205" s="1" t="s">
        <v>20</v>
      </c>
      <c r="E205" s="2" t="s">
        <v>57</v>
      </c>
      <c r="F205" s="3">
        <v>961000</v>
      </c>
      <c r="G205" s="3">
        <v>822649.4706</v>
      </c>
      <c r="H205" s="4">
        <v>0.85603482893590899</v>
      </c>
      <c r="I205" s="21">
        <v>-0.44812541</v>
      </c>
      <c r="J205" s="21">
        <v>-0.41</v>
      </c>
      <c r="K205" s="22">
        <v>0</v>
      </c>
      <c r="L205" s="22">
        <v>-31363.851699999999</v>
      </c>
    </row>
    <row r="206" spans="1:12" x14ac:dyDescent="0.2">
      <c r="A206" s="1" t="s">
        <v>17</v>
      </c>
      <c r="B206" s="1" t="s">
        <v>189</v>
      </c>
      <c r="C206" s="1" t="s">
        <v>19</v>
      </c>
      <c r="D206" s="1" t="s">
        <v>20</v>
      </c>
      <c r="E206" s="2" t="s">
        <v>58</v>
      </c>
      <c r="F206" s="3">
        <v>930000</v>
      </c>
      <c r="G206" s="3">
        <v>791964.65749999997</v>
      </c>
      <c r="H206" s="4">
        <v>0.85157490056812901</v>
      </c>
      <c r="I206" s="21">
        <v>-0.44809276000000003</v>
      </c>
      <c r="J206" s="21">
        <v>-0.41</v>
      </c>
      <c r="K206" s="22">
        <v>0</v>
      </c>
      <c r="L206" s="22">
        <v>-30168.120500000001</v>
      </c>
    </row>
    <row r="207" spans="1:12" x14ac:dyDescent="0.2">
      <c r="A207" s="1" t="s">
        <v>17</v>
      </c>
      <c r="B207" s="1" t="s">
        <v>189</v>
      </c>
      <c r="C207" s="1" t="s">
        <v>19</v>
      </c>
      <c r="D207" s="1" t="s">
        <v>20</v>
      </c>
      <c r="E207" s="2" t="s">
        <v>59</v>
      </c>
      <c r="F207" s="3">
        <v>961000</v>
      </c>
      <c r="G207" s="3">
        <v>814230.38410000002</v>
      </c>
      <c r="H207" s="4">
        <v>0.84727407293852397</v>
      </c>
      <c r="I207" s="21">
        <v>-0.44806275000000001</v>
      </c>
      <c r="J207" s="21">
        <v>-0.41</v>
      </c>
      <c r="K207" s="22">
        <v>0</v>
      </c>
      <c r="L207" s="22">
        <v>-30991.851200000001</v>
      </c>
    </row>
    <row r="208" spans="1:12" x14ac:dyDescent="0.2">
      <c r="A208" s="1" t="s">
        <v>17</v>
      </c>
      <c r="B208" s="1" t="s">
        <v>189</v>
      </c>
      <c r="C208" s="1" t="s">
        <v>19</v>
      </c>
      <c r="D208" s="1" t="s">
        <v>20</v>
      </c>
      <c r="E208" s="2" t="s">
        <v>61</v>
      </c>
      <c r="F208" s="3">
        <v>930000</v>
      </c>
      <c r="G208" s="3">
        <v>783846.61690000002</v>
      </c>
      <c r="H208" s="4">
        <v>0.84284582460716095</v>
      </c>
      <c r="I208" s="21">
        <v>-0.39303342000000002</v>
      </c>
      <c r="J208" s="21">
        <v>-0.15</v>
      </c>
      <c r="K208" s="22">
        <v>0</v>
      </c>
      <c r="L208" s="22">
        <v>-190500.92329999999</v>
      </c>
    </row>
    <row r="209" spans="1:12" x14ac:dyDescent="0.2">
      <c r="A209" s="1" t="s">
        <v>17</v>
      </c>
      <c r="B209" s="1" t="s">
        <v>189</v>
      </c>
      <c r="C209" s="1" t="s">
        <v>19</v>
      </c>
      <c r="D209" s="1" t="s">
        <v>20</v>
      </c>
      <c r="E209" s="2" t="s">
        <v>62</v>
      </c>
      <c r="F209" s="3">
        <v>961000</v>
      </c>
      <c r="G209" s="3">
        <v>805841.55909999995</v>
      </c>
      <c r="H209" s="4">
        <v>0.83854480656838792</v>
      </c>
      <c r="I209" s="21">
        <v>-0.39300306000000002</v>
      </c>
      <c r="J209" s="21">
        <v>-0.15</v>
      </c>
      <c r="K209" s="22">
        <v>0</v>
      </c>
      <c r="L209" s="22">
        <v>-195821.96400000001</v>
      </c>
    </row>
    <row r="210" spans="1:12" x14ac:dyDescent="0.2">
      <c r="A210" s="1" t="s">
        <v>17</v>
      </c>
      <c r="B210" s="1" t="s">
        <v>189</v>
      </c>
      <c r="C210" s="1" t="s">
        <v>19</v>
      </c>
      <c r="D210" s="1" t="s">
        <v>20</v>
      </c>
      <c r="E210" s="2" t="s">
        <v>63</v>
      </c>
      <c r="F210" s="3">
        <v>961000</v>
      </c>
      <c r="G210" s="3">
        <v>801572.52260000003</v>
      </c>
      <c r="H210" s="4">
        <v>0.83410252089813208</v>
      </c>
      <c r="I210" s="21">
        <v>-0.39297171000000003</v>
      </c>
      <c r="J210" s="21">
        <v>-0.15</v>
      </c>
      <c r="K210" s="22">
        <v>0</v>
      </c>
      <c r="L210" s="22">
        <v>-194759.44870000001</v>
      </c>
    </row>
    <row r="211" spans="1:12" x14ac:dyDescent="0.2">
      <c r="A211" s="1" t="s">
        <v>17</v>
      </c>
      <c r="B211" s="1" t="s">
        <v>189</v>
      </c>
      <c r="C211" s="1" t="s">
        <v>19</v>
      </c>
      <c r="D211" s="1" t="s">
        <v>20</v>
      </c>
      <c r="E211" s="2" t="s">
        <v>64</v>
      </c>
      <c r="F211" s="3">
        <v>868000</v>
      </c>
      <c r="G211" s="3">
        <v>720145.21169999999</v>
      </c>
      <c r="H211" s="4">
        <v>0.82966038209751203</v>
      </c>
      <c r="I211" s="21">
        <v>-0.39294013</v>
      </c>
      <c r="J211" s="21">
        <v>-0.15</v>
      </c>
      <c r="K211" s="22">
        <v>0</v>
      </c>
      <c r="L211" s="22">
        <v>-174952.17480000001</v>
      </c>
    </row>
    <row r="212" spans="1:12" x14ac:dyDescent="0.2">
      <c r="A212" s="1" t="s">
        <v>17</v>
      </c>
      <c r="B212" s="1" t="s">
        <v>189</v>
      </c>
      <c r="C212" s="1" t="s">
        <v>19</v>
      </c>
      <c r="D212" s="1" t="s">
        <v>20</v>
      </c>
      <c r="E212" s="2" t="s">
        <v>65</v>
      </c>
      <c r="F212" s="3">
        <v>961000</v>
      </c>
      <c r="G212" s="3">
        <v>793436.52020000003</v>
      </c>
      <c r="H212" s="4">
        <v>0.82563633731750607</v>
      </c>
      <c r="I212" s="21">
        <v>-0.39290998999999999</v>
      </c>
      <c r="J212" s="21">
        <v>-0.15</v>
      </c>
      <c r="K212" s="22">
        <v>0</v>
      </c>
      <c r="L212" s="22">
        <v>-192733.65530000001</v>
      </c>
    </row>
    <row r="213" spans="1:12" x14ac:dyDescent="0.2">
      <c r="A213" s="1" t="s">
        <v>17</v>
      </c>
      <c r="B213" s="1" t="s">
        <v>189</v>
      </c>
      <c r="C213" s="1" t="s">
        <v>19</v>
      </c>
      <c r="D213" s="1" t="s">
        <v>20</v>
      </c>
      <c r="E213" s="2" t="s">
        <v>66</v>
      </c>
      <c r="F213" s="3">
        <v>930000</v>
      </c>
      <c r="G213" s="3">
        <v>763743.63069999998</v>
      </c>
      <c r="H213" s="4">
        <v>0.82122971039576098</v>
      </c>
      <c r="I213" s="21">
        <v>-0.45288203999999999</v>
      </c>
      <c r="J213" s="21">
        <v>-0.15</v>
      </c>
      <c r="K213" s="22">
        <v>0</v>
      </c>
      <c r="L213" s="22">
        <v>-231324.23259999999</v>
      </c>
    </row>
    <row r="214" spans="1:12" x14ac:dyDescent="0.2">
      <c r="A214" s="1" t="s">
        <v>17</v>
      </c>
      <c r="B214" s="1" t="s">
        <v>189</v>
      </c>
      <c r="C214" s="1" t="s">
        <v>19</v>
      </c>
      <c r="D214" s="1" t="s">
        <v>20</v>
      </c>
      <c r="E214" s="2" t="s">
        <v>67</v>
      </c>
      <c r="F214" s="3">
        <v>961000</v>
      </c>
      <c r="G214" s="3">
        <v>785146.04480000003</v>
      </c>
      <c r="H214" s="4">
        <v>0.81700941181893605</v>
      </c>
      <c r="I214" s="21">
        <v>-0.45285998</v>
      </c>
      <c r="J214" s="21">
        <v>-0.15</v>
      </c>
      <c r="K214" s="22">
        <v>0</v>
      </c>
      <c r="L214" s="22">
        <v>-237789.31640000001</v>
      </c>
    </row>
    <row r="215" spans="1:12" x14ac:dyDescent="0.2">
      <c r="A215" s="1" t="s">
        <v>17</v>
      </c>
      <c r="B215" s="1" t="s">
        <v>189</v>
      </c>
      <c r="C215" s="1" t="s">
        <v>19</v>
      </c>
      <c r="D215" s="1" t="s">
        <v>20</v>
      </c>
      <c r="E215" s="2" t="s">
        <v>68</v>
      </c>
      <c r="F215" s="3">
        <v>930000</v>
      </c>
      <c r="G215" s="3">
        <v>755755.31790000002</v>
      </c>
      <c r="H215" s="4">
        <v>0.81264012676852293</v>
      </c>
      <c r="I215" s="21">
        <v>-0.45283593</v>
      </c>
      <c r="J215" s="21">
        <v>-0.15</v>
      </c>
      <c r="K215" s="22">
        <v>0</v>
      </c>
      <c r="L215" s="22">
        <v>-228869.8682</v>
      </c>
    </row>
    <row r="216" spans="1:12" x14ac:dyDescent="0.2">
      <c r="A216" s="1" t="s">
        <v>17</v>
      </c>
      <c r="B216" s="1" t="s">
        <v>189</v>
      </c>
      <c r="C216" s="1" t="s">
        <v>19</v>
      </c>
      <c r="D216" s="1" t="s">
        <v>20</v>
      </c>
      <c r="E216" s="2" t="s">
        <v>69</v>
      </c>
      <c r="F216" s="3">
        <v>961000</v>
      </c>
      <c r="G216" s="3">
        <v>776935.78529999999</v>
      </c>
      <c r="H216" s="4">
        <v>0.808465957661336</v>
      </c>
      <c r="I216" s="21">
        <v>-0.45281889000000003</v>
      </c>
      <c r="J216" s="21">
        <v>-0.15</v>
      </c>
      <c r="K216" s="22">
        <v>0</v>
      </c>
      <c r="L216" s="22">
        <v>-235270.8334</v>
      </c>
    </row>
    <row r="217" spans="1:12" x14ac:dyDescent="0.2">
      <c r="A217" s="1" t="s">
        <v>17</v>
      </c>
      <c r="B217" s="1" t="s">
        <v>189</v>
      </c>
      <c r="C217" s="1" t="s">
        <v>19</v>
      </c>
      <c r="D217" s="1" t="s">
        <v>20</v>
      </c>
      <c r="E217" s="2" t="s">
        <v>70</v>
      </c>
      <c r="F217" s="3">
        <v>961000</v>
      </c>
      <c r="G217" s="3">
        <v>772847.69380000001</v>
      </c>
      <c r="H217" s="4">
        <v>0.80421196026850905</v>
      </c>
      <c r="I217" s="21">
        <v>-0.45280819999999999</v>
      </c>
      <c r="J217" s="21">
        <v>-0.15</v>
      </c>
      <c r="K217" s="22">
        <v>0</v>
      </c>
      <c r="L217" s="22">
        <v>-234024.6183</v>
      </c>
    </row>
    <row r="218" spans="1:12" x14ac:dyDescent="0.2">
      <c r="A218" s="1" t="s">
        <v>17</v>
      </c>
      <c r="B218" s="1" t="s">
        <v>189</v>
      </c>
      <c r="C218" s="1" t="s">
        <v>19</v>
      </c>
      <c r="D218" s="1" t="s">
        <v>20</v>
      </c>
      <c r="E218" s="2" t="s">
        <v>71</v>
      </c>
      <c r="F218" s="3">
        <v>930000</v>
      </c>
      <c r="G218" s="3">
        <v>743957.7537</v>
      </c>
      <c r="H218" s="4">
        <v>0.79995457382764701</v>
      </c>
      <c r="I218" s="21">
        <v>-0.45279689000000001</v>
      </c>
      <c r="J218" s="21">
        <v>-0.15</v>
      </c>
      <c r="K218" s="22">
        <v>0</v>
      </c>
      <c r="L218" s="22">
        <v>-225268.09400000001</v>
      </c>
    </row>
    <row r="219" spans="1:12" x14ac:dyDescent="0.2">
      <c r="A219" s="1" t="s">
        <v>17</v>
      </c>
      <c r="B219" s="1" t="s">
        <v>189</v>
      </c>
      <c r="C219" s="1" t="s">
        <v>19</v>
      </c>
      <c r="D219" s="1" t="s">
        <v>20</v>
      </c>
      <c r="E219" s="2" t="s">
        <v>72</v>
      </c>
      <c r="F219" s="3">
        <v>961000</v>
      </c>
      <c r="G219" s="3">
        <v>764794.14229999995</v>
      </c>
      <c r="H219" s="4">
        <v>0.79583157365181201</v>
      </c>
      <c r="I219" s="21">
        <v>-0.45278536000000003</v>
      </c>
      <c r="J219" s="21">
        <v>-0.15</v>
      </c>
      <c r="K219" s="22">
        <v>0</v>
      </c>
      <c r="L219" s="22">
        <v>-231568.46840000001</v>
      </c>
    </row>
    <row r="220" spans="1:12" x14ac:dyDescent="0.2">
      <c r="A220" s="1" t="s">
        <v>17</v>
      </c>
      <c r="B220" s="1" t="s">
        <v>189</v>
      </c>
      <c r="C220" s="1" t="s">
        <v>19</v>
      </c>
      <c r="D220" s="1" t="s">
        <v>20</v>
      </c>
      <c r="E220" s="2" t="s">
        <v>73</v>
      </c>
      <c r="F220" s="3">
        <v>930000</v>
      </c>
      <c r="G220" s="3">
        <v>736158.59259999997</v>
      </c>
      <c r="H220" s="4">
        <v>0.79156837909211997</v>
      </c>
      <c r="I220" s="21">
        <v>-0.39277284000000001</v>
      </c>
      <c r="J220" s="21">
        <v>-0.15</v>
      </c>
      <c r="K220" s="22">
        <v>0</v>
      </c>
      <c r="L220" s="22">
        <v>-178719.3089</v>
      </c>
    </row>
    <row r="221" spans="1:12" x14ac:dyDescent="0.2">
      <c r="A221" s="1" t="s">
        <v>17</v>
      </c>
      <c r="B221" s="1" t="s">
        <v>189</v>
      </c>
      <c r="C221" s="1" t="s">
        <v>19</v>
      </c>
      <c r="D221" s="1" t="s">
        <v>20</v>
      </c>
      <c r="E221" s="2" t="s">
        <v>74</v>
      </c>
      <c r="F221" s="3">
        <v>961000</v>
      </c>
      <c r="G221" s="3">
        <v>756730.13549999997</v>
      </c>
      <c r="H221" s="4">
        <v>0.78744030750758987</v>
      </c>
      <c r="I221" s="21">
        <v>-0.39276012999999999</v>
      </c>
      <c r="J221" s="21">
        <v>-0.15</v>
      </c>
      <c r="K221" s="22">
        <v>0</v>
      </c>
      <c r="L221" s="22">
        <v>-183703.9057</v>
      </c>
    </row>
    <row r="222" spans="1:12" x14ac:dyDescent="0.2">
      <c r="A222" s="1" t="s">
        <v>17</v>
      </c>
      <c r="B222" s="1" t="s">
        <v>189</v>
      </c>
      <c r="C222" s="1" t="s">
        <v>19</v>
      </c>
      <c r="D222" s="1" t="s">
        <v>20</v>
      </c>
      <c r="E222" s="2" t="s">
        <v>75</v>
      </c>
      <c r="F222" s="3">
        <v>961000</v>
      </c>
      <c r="G222" s="3">
        <v>752628.71250000002</v>
      </c>
      <c r="H222" s="4">
        <v>0.78317243752483401</v>
      </c>
      <c r="I222" s="21">
        <v>-0.39274639</v>
      </c>
      <c r="J222" s="21">
        <v>-0.15</v>
      </c>
      <c r="K222" s="22">
        <v>0</v>
      </c>
      <c r="L222" s="22">
        <v>-182697.90520000001</v>
      </c>
    </row>
    <row r="223" spans="1:12" x14ac:dyDescent="0.2">
      <c r="A223" s="1" t="s">
        <v>17</v>
      </c>
      <c r="B223" s="1" t="s">
        <v>189</v>
      </c>
      <c r="C223" s="1" t="s">
        <v>19</v>
      </c>
      <c r="D223" s="1" t="s">
        <v>20</v>
      </c>
      <c r="E223" s="2" t="s">
        <v>76</v>
      </c>
      <c r="F223" s="3">
        <v>868000</v>
      </c>
      <c r="G223" s="3">
        <v>676087.47609999997</v>
      </c>
      <c r="H223" s="4">
        <v>0.77890262218305095</v>
      </c>
      <c r="I223" s="21">
        <v>-0.39273204</v>
      </c>
      <c r="J223" s="21">
        <v>-0.15</v>
      </c>
      <c r="K223" s="22">
        <v>0</v>
      </c>
      <c r="L223" s="22">
        <v>-164108.0919</v>
      </c>
    </row>
    <row r="224" spans="1:12" x14ac:dyDescent="0.2">
      <c r="A224" s="1" t="s">
        <v>17</v>
      </c>
      <c r="B224" s="1" t="s">
        <v>189</v>
      </c>
      <c r="C224" s="1" t="s">
        <v>19</v>
      </c>
      <c r="D224" s="1" t="s">
        <v>20</v>
      </c>
      <c r="E224" s="2" t="s">
        <v>77</v>
      </c>
      <c r="F224" s="3">
        <v>961000</v>
      </c>
      <c r="G224" s="3">
        <v>744817.84380000003</v>
      </c>
      <c r="H224" s="4">
        <v>0.77504458256366904</v>
      </c>
      <c r="I224" s="21">
        <v>-0.39271854</v>
      </c>
      <c r="J224" s="21">
        <v>-0.15</v>
      </c>
      <c r="K224" s="22">
        <v>0</v>
      </c>
      <c r="L224" s="22">
        <v>-180781.103</v>
      </c>
    </row>
    <row r="225" spans="1:12" x14ac:dyDescent="0.2">
      <c r="A225" s="1" t="s">
        <v>17</v>
      </c>
      <c r="B225" s="1" t="s">
        <v>189</v>
      </c>
      <c r="C225" s="1" t="s">
        <v>19</v>
      </c>
      <c r="D225" s="1" t="s">
        <v>20</v>
      </c>
      <c r="E225" s="2" t="s">
        <v>78</v>
      </c>
      <c r="F225" s="3">
        <v>930000</v>
      </c>
      <c r="G225" s="3">
        <v>716817.82990000001</v>
      </c>
      <c r="H225" s="4">
        <v>0.77077186012867493</v>
      </c>
      <c r="I225" s="21">
        <v>-0.45270302000000001</v>
      </c>
      <c r="J225" s="21">
        <v>-0.15</v>
      </c>
      <c r="K225" s="22">
        <v>0</v>
      </c>
      <c r="L225" s="22">
        <v>-216982.91930000001</v>
      </c>
    </row>
    <row r="226" spans="1:12" x14ac:dyDescent="0.2">
      <c r="A226" s="1" t="s">
        <v>17</v>
      </c>
      <c r="B226" s="1" t="s">
        <v>189</v>
      </c>
      <c r="C226" s="1" t="s">
        <v>19</v>
      </c>
      <c r="D226" s="1" t="s">
        <v>20</v>
      </c>
      <c r="E226" s="2" t="s">
        <v>79</v>
      </c>
      <c r="F226" s="3">
        <v>961000</v>
      </c>
      <c r="G226" s="3">
        <v>736737.10510000004</v>
      </c>
      <c r="H226" s="4">
        <v>0.76663590541814208</v>
      </c>
      <c r="I226" s="21">
        <v>-0.45268740000000002</v>
      </c>
      <c r="J226" s="21">
        <v>-0.15</v>
      </c>
      <c r="K226" s="22">
        <v>0</v>
      </c>
      <c r="L226" s="22">
        <v>-223001.0398</v>
      </c>
    </row>
    <row r="227" spans="1:12" x14ac:dyDescent="0.2">
      <c r="A227" s="1" t="s">
        <v>17</v>
      </c>
      <c r="B227" s="1" t="s">
        <v>189</v>
      </c>
      <c r="C227" s="1" t="s">
        <v>19</v>
      </c>
      <c r="D227" s="1" t="s">
        <v>20</v>
      </c>
      <c r="E227" s="2" t="s">
        <v>80</v>
      </c>
      <c r="F227" s="3">
        <v>930000</v>
      </c>
      <c r="G227" s="3">
        <v>708995.97600000002</v>
      </c>
      <c r="H227" s="4">
        <v>0.76236126452572406</v>
      </c>
      <c r="I227" s="21">
        <v>-0.45267066</v>
      </c>
      <c r="J227" s="21">
        <v>-0.15</v>
      </c>
      <c r="K227" s="22">
        <v>0</v>
      </c>
      <c r="L227" s="22">
        <v>-214592.2787</v>
      </c>
    </row>
    <row r="228" spans="1:12" x14ac:dyDescent="0.2">
      <c r="A228" s="1" t="s">
        <v>17</v>
      </c>
      <c r="B228" s="1" t="s">
        <v>189</v>
      </c>
      <c r="C228" s="1" t="s">
        <v>19</v>
      </c>
      <c r="D228" s="1" t="s">
        <v>20</v>
      </c>
      <c r="E228" s="2" t="s">
        <v>81</v>
      </c>
      <c r="F228" s="3">
        <v>961000</v>
      </c>
      <c r="G228" s="3">
        <v>728674.29110000003</v>
      </c>
      <c r="H228" s="4">
        <v>0.75824588044309904</v>
      </c>
      <c r="I228" s="21">
        <v>-0.45265126999999999</v>
      </c>
      <c r="J228" s="21">
        <v>-0.15</v>
      </c>
      <c r="K228" s="22">
        <v>0</v>
      </c>
      <c r="L228" s="22">
        <v>-220534.20199999999</v>
      </c>
    </row>
    <row r="229" spans="1:12" x14ac:dyDescent="0.2">
      <c r="A229" s="1" t="s">
        <v>17</v>
      </c>
      <c r="B229" s="1" t="s">
        <v>189</v>
      </c>
      <c r="C229" s="1" t="s">
        <v>19</v>
      </c>
      <c r="D229" s="1" t="s">
        <v>20</v>
      </c>
      <c r="E229" s="2" t="s">
        <v>82</v>
      </c>
      <c r="F229" s="3">
        <v>961000</v>
      </c>
      <c r="G229" s="3">
        <v>724785.69609999994</v>
      </c>
      <c r="H229" s="4">
        <v>0.75419947567552104</v>
      </c>
      <c r="I229" s="21">
        <v>-0.45262873000000003</v>
      </c>
      <c r="J229" s="21">
        <v>-0.15</v>
      </c>
      <c r="K229" s="22">
        <v>0</v>
      </c>
      <c r="L229" s="22">
        <v>-219340.97580000001</v>
      </c>
    </row>
    <row r="230" spans="1:12" x14ac:dyDescent="0.2">
      <c r="A230" s="1" t="s">
        <v>17</v>
      </c>
      <c r="B230" s="1" t="s">
        <v>189</v>
      </c>
      <c r="C230" s="1" t="s">
        <v>19</v>
      </c>
      <c r="D230" s="1" t="s">
        <v>20</v>
      </c>
      <c r="E230" s="2" t="s">
        <v>83</v>
      </c>
      <c r="F230" s="3">
        <v>930000</v>
      </c>
      <c r="G230" s="3">
        <v>697647.01359999995</v>
      </c>
      <c r="H230" s="4">
        <v>0.75015807917783206</v>
      </c>
      <c r="I230" s="21">
        <v>-0.45260542000000004</v>
      </c>
      <c r="J230" s="21">
        <v>-0.15</v>
      </c>
      <c r="K230" s="22">
        <v>0</v>
      </c>
      <c r="L230" s="22">
        <v>-211111.766</v>
      </c>
    </row>
    <row r="231" spans="1:12" x14ac:dyDescent="0.2">
      <c r="A231" s="1" t="s">
        <v>17</v>
      </c>
      <c r="B231" s="1" t="s">
        <v>189</v>
      </c>
      <c r="C231" s="1" t="s">
        <v>19</v>
      </c>
      <c r="D231" s="1" t="s">
        <v>20</v>
      </c>
      <c r="E231" s="2" t="s">
        <v>84</v>
      </c>
      <c r="F231" s="3">
        <v>961000</v>
      </c>
      <c r="G231" s="3">
        <v>717148.13639999996</v>
      </c>
      <c r="H231" s="4">
        <v>0.74625196296611707</v>
      </c>
      <c r="I231" s="21">
        <v>-0.45258212000000003</v>
      </c>
      <c r="J231" s="21">
        <v>-0.15</v>
      </c>
      <c r="K231" s="22">
        <v>0</v>
      </c>
      <c r="L231" s="22">
        <v>-216996.204</v>
      </c>
    </row>
    <row r="232" spans="1:12" x14ac:dyDescent="0.2">
      <c r="A232" s="1" t="s">
        <v>17</v>
      </c>
      <c r="B232" s="1" t="s">
        <v>189</v>
      </c>
      <c r="C232" s="1" t="s">
        <v>19</v>
      </c>
      <c r="D232" s="1" t="s">
        <v>20</v>
      </c>
      <c r="E232" s="2" t="s">
        <v>85</v>
      </c>
      <c r="F232" s="3">
        <v>930000</v>
      </c>
      <c r="G232" s="3">
        <v>690265.40639999998</v>
      </c>
      <c r="H232" s="4">
        <v>0.74222086706573698</v>
      </c>
      <c r="I232" s="21">
        <v>-0.39255729</v>
      </c>
      <c r="J232" s="21">
        <v>-0.15</v>
      </c>
      <c r="K232" s="22">
        <v>0</v>
      </c>
      <c r="L232" s="22">
        <v>-167428.90419999999</v>
      </c>
    </row>
    <row r="233" spans="1:12" x14ac:dyDescent="0.2">
      <c r="A233" s="1" t="s">
        <v>17</v>
      </c>
      <c r="B233" s="1" t="s">
        <v>189</v>
      </c>
      <c r="C233" s="1" t="s">
        <v>19</v>
      </c>
      <c r="D233" s="1" t="s">
        <v>20</v>
      </c>
      <c r="E233" s="2" t="s">
        <v>86</v>
      </c>
      <c r="F233" s="3">
        <v>961000</v>
      </c>
      <c r="G233" s="3">
        <v>709530.32739999995</v>
      </c>
      <c r="H233" s="4">
        <v>0.73832500253516298</v>
      </c>
      <c r="I233" s="21">
        <v>-0.39253252</v>
      </c>
      <c r="J233" s="21">
        <v>-0.15</v>
      </c>
      <c r="K233" s="22">
        <v>0</v>
      </c>
      <c r="L233" s="22">
        <v>-172084.17689999999</v>
      </c>
    </row>
    <row r="234" spans="1:12" x14ac:dyDescent="0.2">
      <c r="A234" s="1" t="s">
        <v>17</v>
      </c>
      <c r="B234" s="1" t="s">
        <v>189</v>
      </c>
      <c r="C234" s="1" t="s">
        <v>19</v>
      </c>
      <c r="D234" s="1" t="s">
        <v>20</v>
      </c>
      <c r="E234" s="2" t="s">
        <v>87</v>
      </c>
      <c r="F234" s="3">
        <v>961000</v>
      </c>
      <c r="G234" s="3">
        <v>705666.90370000002</v>
      </c>
      <c r="H234" s="4">
        <v>0.73430479054817499</v>
      </c>
      <c r="I234" s="21">
        <v>-0.39250615999999999</v>
      </c>
      <c r="J234" s="21">
        <v>-0.15</v>
      </c>
      <c r="K234" s="22">
        <v>0</v>
      </c>
      <c r="L234" s="22">
        <v>-171128.57260000001</v>
      </c>
    </row>
    <row r="235" spans="1:12" x14ac:dyDescent="0.2">
      <c r="A235" s="1" t="s">
        <v>17</v>
      </c>
      <c r="B235" s="1" t="s">
        <v>189</v>
      </c>
      <c r="C235" s="1" t="s">
        <v>19</v>
      </c>
      <c r="D235" s="1" t="s">
        <v>20</v>
      </c>
      <c r="E235" s="2" t="s">
        <v>88</v>
      </c>
      <c r="F235" s="3">
        <v>868000</v>
      </c>
      <c r="G235" s="3">
        <v>633892.00670000003</v>
      </c>
      <c r="H235" s="4">
        <v>0.73029033033475899</v>
      </c>
      <c r="I235" s="21">
        <v>-0.39247903000000001</v>
      </c>
      <c r="J235" s="21">
        <v>-0.15</v>
      </c>
      <c r="K235" s="22">
        <v>0</v>
      </c>
      <c r="L235" s="22">
        <v>-153705.52040000001</v>
      </c>
    </row>
    <row r="236" spans="1:12" x14ac:dyDescent="0.2">
      <c r="A236" s="1" t="s">
        <v>17</v>
      </c>
      <c r="B236" s="1" t="s">
        <v>189</v>
      </c>
      <c r="C236" s="1" t="s">
        <v>19</v>
      </c>
      <c r="D236" s="1" t="s">
        <v>20</v>
      </c>
      <c r="E236" s="2" t="s">
        <v>89</v>
      </c>
      <c r="F236" s="3">
        <v>961000</v>
      </c>
      <c r="G236" s="3">
        <v>698329.32449999999</v>
      </c>
      <c r="H236" s="4">
        <v>0.72666943239365511</v>
      </c>
      <c r="I236" s="21">
        <v>-0.39245385999999999</v>
      </c>
      <c r="J236" s="21">
        <v>-0.15</v>
      </c>
      <c r="K236" s="22">
        <v>0</v>
      </c>
      <c r="L236" s="22">
        <v>-169312.64170000001</v>
      </c>
    </row>
    <row r="237" spans="1:12" x14ac:dyDescent="0.2">
      <c r="A237" s="1" t="s">
        <v>17</v>
      </c>
      <c r="B237" s="1" t="s">
        <v>189</v>
      </c>
      <c r="C237" s="1" t="s">
        <v>19</v>
      </c>
      <c r="D237" s="1" t="s">
        <v>20</v>
      </c>
      <c r="E237" s="2" t="s">
        <v>90</v>
      </c>
      <c r="F237" s="3">
        <v>930000</v>
      </c>
      <c r="G237" s="3">
        <v>672079.68169999996</v>
      </c>
      <c r="H237" s="4">
        <v>0.72266632438503697</v>
      </c>
      <c r="I237" s="21">
        <v>-0.45242526</v>
      </c>
      <c r="J237" s="21">
        <v>-0.15</v>
      </c>
      <c r="K237" s="22">
        <v>0</v>
      </c>
      <c r="L237" s="22">
        <v>-203253.87059999999</v>
      </c>
    </row>
    <row r="238" spans="1:12" x14ac:dyDescent="0.2">
      <c r="A238" s="1" t="s">
        <v>17</v>
      </c>
      <c r="B238" s="1" t="s">
        <v>189</v>
      </c>
      <c r="C238" s="1" t="s">
        <v>19</v>
      </c>
      <c r="D238" s="1" t="s">
        <v>20</v>
      </c>
      <c r="E238" s="2" t="s">
        <v>91</v>
      </c>
      <c r="F238" s="3">
        <v>961000</v>
      </c>
      <c r="G238" s="3">
        <v>690765.09629999998</v>
      </c>
      <c r="H238" s="4">
        <v>0.71879822717551989</v>
      </c>
      <c r="I238" s="21">
        <v>-0.45239684000000002</v>
      </c>
      <c r="J238" s="21">
        <v>-0.15</v>
      </c>
      <c r="K238" s="22">
        <v>0</v>
      </c>
      <c r="L238" s="22">
        <v>-208885.17989999999</v>
      </c>
    </row>
    <row r="239" spans="1:12" x14ac:dyDescent="0.2">
      <c r="A239" s="1" t="s">
        <v>17</v>
      </c>
      <c r="B239" s="1" t="s">
        <v>189</v>
      </c>
      <c r="C239" s="1" t="s">
        <v>19</v>
      </c>
      <c r="D239" s="1" t="s">
        <v>20</v>
      </c>
      <c r="E239" s="2" t="s">
        <v>92</v>
      </c>
      <c r="F239" s="3">
        <v>930000</v>
      </c>
      <c r="G239" s="3">
        <v>664770.88879999996</v>
      </c>
      <c r="H239" s="4">
        <v>0.71480740730370096</v>
      </c>
      <c r="I239" s="21">
        <v>-0.45236670000000001</v>
      </c>
      <c r="J239" s="21">
        <v>-0.15</v>
      </c>
      <c r="K239" s="22">
        <v>0</v>
      </c>
      <c r="L239" s="22">
        <v>-201004.58309999999</v>
      </c>
    </row>
    <row r="240" spans="1:12" x14ac:dyDescent="0.2">
      <c r="A240" s="1" t="s">
        <v>17</v>
      </c>
      <c r="B240" s="1" t="s">
        <v>189</v>
      </c>
      <c r="C240" s="1" t="s">
        <v>19</v>
      </c>
      <c r="D240" s="1" t="s">
        <v>20</v>
      </c>
      <c r="E240" s="2" t="s">
        <v>93</v>
      </c>
      <c r="F240" s="3">
        <v>961000</v>
      </c>
      <c r="G240" s="3">
        <v>683224.36230000004</v>
      </c>
      <c r="H240" s="4">
        <v>0.71095146959446798</v>
      </c>
      <c r="I240" s="21">
        <v>-0.45233681000000003</v>
      </c>
      <c r="J240" s="21">
        <v>-0.15</v>
      </c>
      <c r="K240" s="22">
        <v>0</v>
      </c>
      <c r="L240" s="22">
        <v>-206563.87100000001</v>
      </c>
    </row>
    <row r="241" spans="1:12" x14ac:dyDescent="0.2">
      <c r="A241" s="1" t="s">
        <v>17</v>
      </c>
      <c r="B241" s="1" t="s">
        <v>189</v>
      </c>
      <c r="C241" s="1" t="s">
        <v>19</v>
      </c>
      <c r="D241" s="1" t="s">
        <v>20</v>
      </c>
      <c r="E241" s="2" t="s">
        <v>94</v>
      </c>
      <c r="F241" s="3">
        <v>961000</v>
      </c>
      <c r="G241" s="3">
        <v>679401.52280000004</v>
      </c>
      <c r="H241" s="4">
        <v>0.70697348884210509</v>
      </c>
      <c r="I241" s="21">
        <v>-0.45230513999999999</v>
      </c>
      <c r="J241" s="21">
        <v>-0.15</v>
      </c>
      <c r="K241" s="22">
        <v>0</v>
      </c>
      <c r="L241" s="22">
        <v>-205386.5754</v>
      </c>
    </row>
    <row r="242" spans="1:12" x14ac:dyDescent="0.2">
      <c r="A242" s="1" t="s">
        <v>17</v>
      </c>
      <c r="B242" s="1" t="s">
        <v>189</v>
      </c>
      <c r="C242" s="1" t="s">
        <v>19</v>
      </c>
      <c r="D242" s="1" t="s">
        <v>20</v>
      </c>
      <c r="E242" s="2" t="s">
        <v>95</v>
      </c>
      <c r="F242" s="3">
        <v>930000</v>
      </c>
      <c r="G242" s="3">
        <v>653792.08409999998</v>
      </c>
      <c r="H242" s="4">
        <v>0.70300224100078701</v>
      </c>
      <c r="I242" s="21">
        <v>-0.45227271000000002</v>
      </c>
      <c r="J242" s="21">
        <v>-0.15</v>
      </c>
      <c r="K242" s="22">
        <v>0</v>
      </c>
      <c r="L242" s="22">
        <v>-197623.5019</v>
      </c>
    </row>
    <row r="243" spans="1:12" x14ac:dyDescent="0.2">
      <c r="A243" s="1" t="s">
        <v>17</v>
      </c>
      <c r="B243" s="1" t="s">
        <v>189</v>
      </c>
      <c r="C243" s="1" t="s">
        <v>19</v>
      </c>
      <c r="D243" s="1" t="s">
        <v>20</v>
      </c>
      <c r="E243" s="2" t="s">
        <v>96</v>
      </c>
      <c r="F243" s="3">
        <v>961000</v>
      </c>
      <c r="G243" s="3">
        <v>671898.17920000001</v>
      </c>
      <c r="H243" s="4">
        <v>0.69916563910535601</v>
      </c>
      <c r="I243" s="21">
        <v>-0.45224057000000001</v>
      </c>
      <c r="J243" s="21">
        <v>-0.15</v>
      </c>
      <c r="K243" s="22">
        <v>0</v>
      </c>
      <c r="L243" s="22">
        <v>-203074.88930000001</v>
      </c>
    </row>
    <row r="244" spans="1:12" x14ac:dyDescent="0.2">
      <c r="A244" s="1" t="s">
        <v>17</v>
      </c>
      <c r="B244" s="1" t="s">
        <v>189</v>
      </c>
      <c r="C244" s="1" t="s">
        <v>19</v>
      </c>
      <c r="D244" s="1" t="s">
        <v>20</v>
      </c>
      <c r="E244" s="2" t="s">
        <v>97</v>
      </c>
      <c r="F244" s="3">
        <v>930000</v>
      </c>
      <c r="G244" s="3">
        <v>646543.48030000005</v>
      </c>
      <c r="H244" s="4">
        <v>0.69520804338026199</v>
      </c>
      <c r="I244" s="21">
        <v>-0.39419184000000002</v>
      </c>
      <c r="J244" s="21">
        <v>-0.15</v>
      </c>
      <c r="K244" s="22">
        <v>0</v>
      </c>
      <c r="L244" s="22">
        <v>-157880.6433</v>
      </c>
    </row>
    <row r="245" spans="1:12" x14ac:dyDescent="0.2">
      <c r="A245" s="1" t="s">
        <v>17</v>
      </c>
      <c r="B245" s="1" t="s">
        <v>189</v>
      </c>
      <c r="C245" s="1" t="s">
        <v>19</v>
      </c>
      <c r="D245" s="1" t="s">
        <v>20</v>
      </c>
      <c r="E245" s="2" t="s">
        <v>98</v>
      </c>
      <c r="F245" s="3">
        <v>961000</v>
      </c>
      <c r="G245" s="3">
        <v>664420.89789999998</v>
      </c>
      <c r="H245" s="4">
        <v>0.69138490938835695</v>
      </c>
      <c r="I245" s="21">
        <v>-0.39416062000000002</v>
      </c>
      <c r="J245" s="21">
        <v>-0.15</v>
      </c>
      <c r="K245" s="22">
        <v>0</v>
      </c>
      <c r="L245" s="22">
        <v>-162225.42120000001</v>
      </c>
    </row>
    <row r="246" spans="1:12" x14ac:dyDescent="0.2">
      <c r="A246" s="1" t="s">
        <v>17</v>
      </c>
      <c r="B246" s="1" t="s">
        <v>189</v>
      </c>
      <c r="C246" s="1" t="s">
        <v>19</v>
      </c>
      <c r="D246" s="1" t="s">
        <v>20</v>
      </c>
      <c r="E246" s="2" t="s">
        <v>99</v>
      </c>
      <c r="F246" s="3">
        <v>961000</v>
      </c>
      <c r="G246" s="3">
        <v>660631.2746</v>
      </c>
      <c r="H246" s="4">
        <v>0.68744149278797495</v>
      </c>
      <c r="I246" s="21">
        <v>-0.39412765</v>
      </c>
      <c r="J246" s="21">
        <v>-0.15</v>
      </c>
      <c r="K246" s="22">
        <v>0</v>
      </c>
      <c r="L246" s="22">
        <v>-161278.36240000001</v>
      </c>
    </row>
    <row r="247" spans="1:12" x14ac:dyDescent="0.2">
      <c r="A247" s="1" t="s">
        <v>17</v>
      </c>
      <c r="B247" s="1" t="s">
        <v>189</v>
      </c>
      <c r="C247" s="1" t="s">
        <v>19</v>
      </c>
      <c r="D247" s="1" t="s">
        <v>20</v>
      </c>
      <c r="E247" s="2" t="s">
        <v>100</v>
      </c>
      <c r="F247" s="3">
        <v>899000</v>
      </c>
      <c r="G247" s="3">
        <v>614471.42729999998</v>
      </c>
      <c r="H247" s="4">
        <v>0.68350548083674501</v>
      </c>
      <c r="I247" s="21">
        <v>-0.39409396000000002</v>
      </c>
      <c r="J247" s="21">
        <v>-0.15</v>
      </c>
      <c r="K247" s="22">
        <v>0</v>
      </c>
      <c r="L247" s="22">
        <v>-149988.76130000001</v>
      </c>
    </row>
    <row r="248" spans="1:12" x14ac:dyDescent="0.2">
      <c r="A248" s="1" t="s">
        <v>17</v>
      </c>
      <c r="B248" s="1" t="s">
        <v>189</v>
      </c>
      <c r="C248" s="1" t="s">
        <v>19</v>
      </c>
      <c r="D248" s="1" t="s">
        <v>20</v>
      </c>
      <c r="E248" s="2" t="s">
        <v>101</v>
      </c>
      <c r="F248" s="3">
        <v>961000</v>
      </c>
      <c r="G248" s="3">
        <v>653316.84710000001</v>
      </c>
      <c r="H248" s="4">
        <v>0.67983022586076503</v>
      </c>
      <c r="I248" s="21">
        <v>-0.39406178000000003</v>
      </c>
      <c r="J248" s="21">
        <v>-0.15</v>
      </c>
      <c r="K248" s="22">
        <v>0</v>
      </c>
      <c r="L248" s="22">
        <v>-159449.66940000001</v>
      </c>
    </row>
    <row r="249" spans="1:12" x14ac:dyDescent="0.2">
      <c r="A249" s="1" t="s">
        <v>17</v>
      </c>
      <c r="B249" s="1" t="s">
        <v>189</v>
      </c>
      <c r="C249" s="1" t="s">
        <v>19</v>
      </c>
      <c r="D249" s="1" t="s">
        <v>20</v>
      </c>
      <c r="E249" s="2" t="s">
        <v>102</v>
      </c>
      <c r="F249" s="3">
        <v>930000</v>
      </c>
      <c r="G249" s="3">
        <v>628595.29590000003</v>
      </c>
      <c r="H249" s="4">
        <v>0.67590892026998106</v>
      </c>
      <c r="I249" s="21">
        <v>-0.54902667000000005</v>
      </c>
      <c r="J249" s="21">
        <v>-0.15</v>
      </c>
      <c r="K249" s="22">
        <v>0</v>
      </c>
      <c r="L249" s="22">
        <v>-250826.2887</v>
      </c>
    </row>
    <row r="250" spans="1:12" x14ac:dyDescent="0.2">
      <c r="A250" s="1" t="s">
        <v>17</v>
      </c>
      <c r="B250" s="1" t="s">
        <v>189</v>
      </c>
      <c r="C250" s="1" t="s">
        <v>19</v>
      </c>
      <c r="D250" s="1" t="s">
        <v>20</v>
      </c>
      <c r="E250" s="2" t="s">
        <v>103</v>
      </c>
      <c r="F250" s="3">
        <v>961000</v>
      </c>
      <c r="G250" s="3">
        <v>645908.78430000006</v>
      </c>
      <c r="H250" s="4">
        <v>0.67212152368293898</v>
      </c>
      <c r="I250" s="21">
        <v>-0.54899200999999997</v>
      </c>
      <c r="J250" s="21">
        <v>-0.15</v>
      </c>
      <c r="K250" s="22">
        <v>0</v>
      </c>
      <c r="L250" s="22">
        <v>-257712.4425</v>
      </c>
    </row>
    <row r="251" spans="1:12" x14ac:dyDescent="0.2">
      <c r="A251" s="1" t="s">
        <v>17</v>
      </c>
      <c r="B251" s="1" t="s">
        <v>189</v>
      </c>
      <c r="C251" s="1" t="s">
        <v>19</v>
      </c>
      <c r="D251" s="1" t="s">
        <v>20</v>
      </c>
      <c r="E251" s="2" t="s">
        <v>104</v>
      </c>
      <c r="F251" s="3">
        <v>930000</v>
      </c>
      <c r="G251" s="3">
        <v>621440.57140000002</v>
      </c>
      <c r="H251" s="4">
        <v>0.66821566813351696</v>
      </c>
      <c r="I251" s="21">
        <v>-0.54895547</v>
      </c>
      <c r="J251" s="21">
        <v>-0.15</v>
      </c>
      <c r="K251" s="22">
        <v>0</v>
      </c>
      <c r="L251" s="22">
        <v>-247927.11610000001</v>
      </c>
    </row>
    <row r="252" spans="1:12" x14ac:dyDescent="0.2">
      <c r="A252" s="1" t="s">
        <v>17</v>
      </c>
      <c r="B252" s="1" t="s">
        <v>189</v>
      </c>
      <c r="C252" s="1" t="s">
        <v>19</v>
      </c>
      <c r="D252" s="1" t="s">
        <v>20</v>
      </c>
      <c r="E252" s="2" t="s">
        <v>105</v>
      </c>
      <c r="F252" s="3">
        <v>961000</v>
      </c>
      <c r="G252" s="3">
        <v>638537.64619999996</v>
      </c>
      <c r="H252" s="4">
        <v>0.66445124471752304</v>
      </c>
      <c r="I252" s="21">
        <v>-0.54892048999999998</v>
      </c>
      <c r="J252" s="21">
        <v>-0.15</v>
      </c>
      <c r="K252" s="22">
        <v>0</v>
      </c>
      <c r="L252" s="22">
        <v>-254725.74840000001</v>
      </c>
    </row>
    <row r="253" spans="1:12" x14ac:dyDescent="0.2">
      <c r="A253" s="1" t="s">
        <v>17</v>
      </c>
      <c r="B253" s="1" t="s">
        <v>189</v>
      </c>
      <c r="C253" s="1" t="s">
        <v>19</v>
      </c>
      <c r="D253" s="1" t="s">
        <v>20</v>
      </c>
      <c r="E253" s="2" t="s">
        <v>106</v>
      </c>
      <c r="F253" s="3">
        <v>961000</v>
      </c>
      <c r="G253" s="3">
        <v>635032.77749999997</v>
      </c>
      <c r="H253" s="4">
        <v>0.66080413895242995</v>
      </c>
      <c r="I253" s="21">
        <v>-0.54891599999999996</v>
      </c>
      <c r="J253" s="21">
        <v>-0.15</v>
      </c>
      <c r="K253" s="22">
        <v>0</v>
      </c>
      <c r="L253" s="22">
        <v>-253324.73670000001</v>
      </c>
    </row>
    <row r="254" spans="1:12" x14ac:dyDescent="0.2">
      <c r="A254" s="1" t="s">
        <v>17</v>
      </c>
      <c r="B254" s="1" t="s">
        <v>189</v>
      </c>
      <c r="C254" s="1" t="s">
        <v>19</v>
      </c>
      <c r="D254" s="1" t="s">
        <v>20</v>
      </c>
      <c r="E254" s="2" t="s">
        <v>107</v>
      </c>
      <c r="F254" s="3">
        <v>930000</v>
      </c>
      <c r="G254" s="3">
        <v>611166.52260000003</v>
      </c>
      <c r="H254" s="4">
        <v>0.65716830385915992</v>
      </c>
      <c r="I254" s="21">
        <v>-0.54891160000000006</v>
      </c>
      <c r="J254" s="21">
        <v>-0.15</v>
      </c>
      <c r="K254" s="22">
        <v>0</v>
      </c>
      <c r="L254" s="22">
        <v>-243801.41510000001</v>
      </c>
    </row>
    <row r="255" spans="1:12" x14ac:dyDescent="0.2">
      <c r="A255" s="1" t="s">
        <v>17</v>
      </c>
      <c r="B255" s="1" t="s">
        <v>189</v>
      </c>
      <c r="C255" s="1" t="s">
        <v>19</v>
      </c>
      <c r="D255" s="1" t="s">
        <v>20</v>
      </c>
      <c r="E255" s="2" t="s">
        <v>108</v>
      </c>
      <c r="F255" s="3">
        <v>961000</v>
      </c>
      <c r="G255" s="3">
        <v>628167.75769999996</v>
      </c>
      <c r="H255" s="4">
        <v>0.65366051794791302</v>
      </c>
      <c r="I255" s="21">
        <v>-0.54890742000000003</v>
      </c>
      <c r="J255" s="21">
        <v>-0.15</v>
      </c>
      <c r="K255" s="22">
        <v>0</v>
      </c>
      <c r="L255" s="22">
        <v>-250580.77799999999</v>
      </c>
    </row>
    <row r="256" spans="1:12" x14ac:dyDescent="0.2">
      <c r="A256" s="1" t="s">
        <v>17</v>
      </c>
      <c r="B256" s="1" t="s">
        <v>189</v>
      </c>
      <c r="C256" s="1" t="s">
        <v>19</v>
      </c>
      <c r="D256" s="1" t="s">
        <v>20</v>
      </c>
      <c r="E256" s="2" t="s">
        <v>109</v>
      </c>
      <c r="F256" s="3">
        <v>930000</v>
      </c>
      <c r="G256" s="3">
        <v>604543.67489999998</v>
      </c>
      <c r="H256" s="4">
        <v>0.65004696229356307</v>
      </c>
      <c r="I256" s="21">
        <v>-0.41390317999999998</v>
      </c>
      <c r="J256" s="21">
        <v>-0.15</v>
      </c>
      <c r="K256" s="22">
        <v>0</v>
      </c>
      <c r="L256" s="22">
        <v>-159540.9964</v>
      </c>
    </row>
    <row r="257" spans="1:12" x14ac:dyDescent="0.2">
      <c r="A257" s="1" t="s">
        <v>17</v>
      </c>
      <c r="B257" s="1" t="s">
        <v>189</v>
      </c>
      <c r="C257" s="1" t="s">
        <v>19</v>
      </c>
      <c r="D257" s="1" t="s">
        <v>20</v>
      </c>
      <c r="E257" s="2" t="s">
        <v>110</v>
      </c>
      <c r="F257" s="3">
        <v>961000</v>
      </c>
      <c r="G257" s="3">
        <v>621344.92969999998</v>
      </c>
      <c r="H257" s="4">
        <v>0.6465608009604491</v>
      </c>
      <c r="I257" s="21">
        <v>-0.41389914999999999</v>
      </c>
      <c r="J257" s="21">
        <v>-0.15</v>
      </c>
      <c r="K257" s="22">
        <v>0</v>
      </c>
      <c r="L257" s="22">
        <v>-163972.3996</v>
      </c>
    </row>
    <row r="258" spans="1:12" x14ac:dyDescent="0.2">
      <c r="A258" s="1" t="s">
        <v>17</v>
      </c>
      <c r="B258" s="1" t="s">
        <v>189</v>
      </c>
      <c r="C258" s="1" t="s">
        <v>19</v>
      </c>
      <c r="D258" s="1" t="s">
        <v>20</v>
      </c>
      <c r="E258" s="2" t="s">
        <v>111</v>
      </c>
      <c r="F258" s="3">
        <v>961000</v>
      </c>
      <c r="G258" s="3">
        <v>617893.83889999997</v>
      </c>
      <c r="H258" s="4">
        <v>0.64296965541895001</v>
      </c>
      <c r="I258" s="21">
        <v>-0.41389507000000003</v>
      </c>
      <c r="J258" s="21">
        <v>-0.15</v>
      </c>
      <c r="K258" s="22">
        <v>0</v>
      </c>
      <c r="L258" s="22">
        <v>-163059.13939999999</v>
      </c>
    </row>
    <row r="259" spans="1:12" x14ac:dyDescent="0.2">
      <c r="A259" s="1" t="s">
        <v>17</v>
      </c>
      <c r="B259" s="1" t="s">
        <v>189</v>
      </c>
      <c r="C259" s="1" t="s">
        <v>19</v>
      </c>
      <c r="D259" s="1" t="s">
        <v>20</v>
      </c>
      <c r="E259" s="2" t="s">
        <v>112</v>
      </c>
      <c r="F259" s="3">
        <v>868000</v>
      </c>
      <c r="G259" s="3">
        <v>554990.47409999999</v>
      </c>
      <c r="H259" s="4">
        <v>0.63938994712049302</v>
      </c>
      <c r="I259" s="21">
        <v>-0.41389108000000002</v>
      </c>
      <c r="J259" s="21">
        <v>-0.15</v>
      </c>
      <c r="K259" s="22">
        <v>0</v>
      </c>
      <c r="L259" s="22">
        <v>-146457.03330000001</v>
      </c>
    </row>
    <row r="260" spans="1:12" x14ac:dyDescent="0.2">
      <c r="A260" s="1" t="s">
        <v>17</v>
      </c>
      <c r="B260" s="1" t="s">
        <v>189</v>
      </c>
      <c r="C260" s="1" t="s">
        <v>19</v>
      </c>
      <c r="D260" s="1" t="s">
        <v>20</v>
      </c>
      <c r="E260" s="2" t="s">
        <v>113</v>
      </c>
      <c r="F260" s="3">
        <v>961000</v>
      </c>
      <c r="G260" s="3">
        <v>611356.02500000002</v>
      </c>
      <c r="H260" s="4">
        <v>0.63616651924911405</v>
      </c>
      <c r="I260" s="21">
        <v>-0.41388754</v>
      </c>
      <c r="J260" s="21">
        <v>-0.15</v>
      </c>
      <c r="K260" s="22">
        <v>0</v>
      </c>
      <c r="L260" s="22">
        <v>-161329.23550000001</v>
      </c>
    </row>
    <row r="261" spans="1:12" x14ac:dyDescent="0.2">
      <c r="A261" s="1" t="s">
        <v>17</v>
      </c>
      <c r="B261" s="1" t="s">
        <v>189</v>
      </c>
      <c r="C261" s="1" t="s">
        <v>19</v>
      </c>
      <c r="D261" s="1" t="s">
        <v>20</v>
      </c>
      <c r="E261" s="2" t="s">
        <v>114</v>
      </c>
      <c r="F261" s="3">
        <v>930000</v>
      </c>
      <c r="G261" s="3">
        <v>588326.05940000003</v>
      </c>
      <c r="H261" s="4">
        <v>0.632608666010683</v>
      </c>
      <c r="I261" s="21">
        <v>-0.56888369999999999</v>
      </c>
      <c r="J261" s="21">
        <v>-0.15</v>
      </c>
      <c r="K261" s="22">
        <v>0</v>
      </c>
      <c r="L261" s="22">
        <v>-246440.19450000001</v>
      </c>
    </row>
    <row r="262" spans="1:12" x14ac:dyDescent="0.2">
      <c r="A262" s="1" t="s">
        <v>17</v>
      </c>
      <c r="B262" s="1" t="s">
        <v>189</v>
      </c>
      <c r="C262" s="1" t="s">
        <v>19</v>
      </c>
      <c r="D262" s="1" t="s">
        <v>20</v>
      </c>
      <c r="E262" s="2" t="s">
        <v>115</v>
      </c>
      <c r="F262" s="3">
        <v>961000</v>
      </c>
      <c r="G262" s="3">
        <v>604638.67220000003</v>
      </c>
      <c r="H262" s="4">
        <v>0.62917655799988903</v>
      </c>
      <c r="I262" s="21">
        <v>-0.56888006000000002</v>
      </c>
      <c r="J262" s="21">
        <v>-0.15</v>
      </c>
      <c r="K262" s="22">
        <v>0</v>
      </c>
      <c r="L262" s="22">
        <v>-253271.08240000001</v>
      </c>
    </row>
    <row r="263" spans="1:12" x14ac:dyDescent="0.2">
      <c r="A263" s="1" t="s">
        <v>17</v>
      </c>
      <c r="B263" s="1" t="s">
        <v>189</v>
      </c>
      <c r="C263" s="1" t="s">
        <v>19</v>
      </c>
      <c r="D263" s="1" t="s">
        <v>20</v>
      </c>
      <c r="E263" s="2" t="s">
        <v>116</v>
      </c>
      <c r="F263" s="3">
        <v>930000</v>
      </c>
      <c r="G263" s="3">
        <v>581846.51800000004</v>
      </c>
      <c r="H263" s="4">
        <v>0.62564141719602306</v>
      </c>
      <c r="I263" s="21">
        <v>-0.56887637999999996</v>
      </c>
      <c r="J263" s="21">
        <v>-0.15</v>
      </c>
      <c r="K263" s="22">
        <v>0</v>
      </c>
      <c r="L263" s="22">
        <v>-243721.76319999999</v>
      </c>
    </row>
    <row r="264" spans="1:12" x14ac:dyDescent="0.2">
      <c r="A264" s="1" t="s">
        <v>17</v>
      </c>
      <c r="B264" s="1" t="s">
        <v>189</v>
      </c>
      <c r="C264" s="1" t="s">
        <v>19</v>
      </c>
      <c r="D264" s="1" t="s">
        <v>20</v>
      </c>
      <c r="E264" s="2" t="s">
        <v>117</v>
      </c>
      <c r="F264" s="3">
        <v>961000</v>
      </c>
      <c r="G264" s="3">
        <v>597964.32209999999</v>
      </c>
      <c r="H264" s="4">
        <v>0.62223134454757201</v>
      </c>
      <c r="I264" s="21">
        <v>-0.56887290000000001</v>
      </c>
      <c r="J264" s="21">
        <v>-0.15</v>
      </c>
      <c r="K264" s="22">
        <v>0</v>
      </c>
      <c r="L264" s="22">
        <v>-250471.04889999999</v>
      </c>
    </row>
    <row r="265" spans="1:12" x14ac:dyDescent="0.2">
      <c r="A265" s="1" t="s">
        <v>17</v>
      </c>
      <c r="B265" s="1" t="s">
        <v>189</v>
      </c>
      <c r="C265" s="1" t="s">
        <v>19</v>
      </c>
      <c r="D265" s="1" t="s">
        <v>20</v>
      </c>
      <c r="E265" s="2" t="s">
        <v>118</v>
      </c>
      <c r="F265" s="3">
        <v>961000</v>
      </c>
      <c r="G265" s="3">
        <v>594588.98770000006</v>
      </c>
      <c r="H265" s="4">
        <v>0.61871902984070104</v>
      </c>
      <c r="I265" s="21">
        <v>-0.56886937999999998</v>
      </c>
      <c r="J265" s="21">
        <v>-0.15</v>
      </c>
      <c r="K265" s="22">
        <v>0</v>
      </c>
      <c r="L265" s="22">
        <v>-249055.12179999999</v>
      </c>
    </row>
    <row r="266" spans="1:12" x14ac:dyDescent="0.2">
      <c r="A266" s="1" t="s">
        <v>17</v>
      </c>
      <c r="B266" s="1" t="s">
        <v>189</v>
      </c>
      <c r="C266" s="1" t="s">
        <v>19</v>
      </c>
      <c r="D266" s="1" t="s">
        <v>20</v>
      </c>
      <c r="E266" s="2" t="s">
        <v>119</v>
      </c>
      <c r="F266" s="3">
        <v>930000</v>
      </c>
      <c r="G266" s="3">
        <v>572153.0723</v>
      </c>
      <c r="H266" s="4">
        <v>0.61521835729254304</v>
      </c>
      <c r="I266" s="21">
        <v>-0.56886595000000006</v>
      </c>
      <c r="J266" s="21">
        <v>-0.15</v>
      </c>
      <c r="K266" s="22">
        <v>0</v>
      </c>
      <c r="L266" s="22">
        <v>-239655.4388</v>
      </c>
    </row>
    <row r="267" spans="1:12" x14ac:dyDescent="0.2">
      <c r="A267" s="1" t="s">
        <v>17</v>
      </c>
      <c r="B267" s="1" t="s">
        <v>189</v>
      </c>
      <c r="C267" s="1" t="s">
        <v>19</v>
      </c>
      <c r="D267" s="1" t="s">
        <v>20</v>
      </c>
      <c r="E267" s="2" t="s">
        <v>120</v>
      </c>
      <c r="F267" s="3">
        <v>961000</v>
      </c>
      <c r="G267" s="3">
        <v>587979.8933</v>
      </c>
      <c r="H267" s="4">
        <v>0.61184172043665508</v>
      </c>
      <c r="I267" s="21">
        <v>-0.56886270000000005</v>
      </c>
      <c r="J267" s="21">
        <v>-0.15</v>
      </c>
      <c r="K267" s="22">
        <v>0</v>
      </c>
      <c r="L267" s="22">
        <v>-246282.84700000001</v>
      </c>
    </row>
    <row r="268" spans="1:12" x14ac:dyDescent="0.2">
      <c r="A268" s="1" t="s">
        <v>17</v>
      </c>
      <c r="B268" s="1" t="s">
        <v>189</v>
      </c>
      <c r="C268" s="1" t="s">
        <v>19</v>
      </c>
      <c r="D268" s="1" t="s">
        <v>20</v>
      </c>
      <c r="E268" s="2" t="s">
        <v>121</v>
      </c>
      <c r="F268" s="3">
        <v>930000</v>
      </c>
      <c r="G268" s="3">
        <v>565778.55379999999</v>
      </c>
      <c r="H268" s="4">
        <v>0.60836403629121905</v>
      </c>
      <c r="I268" s="21">
        <v>-0.52885943000000002</v>
      </c>
      <c r="J268" s="21">
        <v>-0.15</v>
      </c>
      <c r="K268" s="22">
        <v>0</v>
      </c>
      <c r="L268" s="22">
        <v>-214350.54010000001</v>
      </c>
    </row>
    <row r="269" spans="1:12" x14ac:dyDescent="0.2">
      <c r="A269" s="1" t="s">
        <v>17</v>
      </c>
      <c r="B269" s="1" t="s">
        <v>189</v>
      </c>
      <c r="C269" s="1" t="s">
        <v>19</v>
      </c>
      <c r="D269" s="1" t="s">
        <v>20</v>
      </c>
      <c r="E269" s="2" t="s">
        <v>122</v>
      </c>
      <c r="F269" s="3">
        <v>961000</v>
      </c>
      <c r="G269" s="3">
        <v>581414.31790000002</v>
      </c>
      <c r="H269" s="4">
        <v>0.60500969602504306</v>
      </c>
      <c r="I269" s="21">
        <v>-0.52885634000000004</v>
      </c>
      <c r="J269" s="21">
        <v>-0.15</v>
      </c>
      <c r="K269" s="22">
        <v>0</v>
      </c>
      <c r="L269" s="22">
        <v>-220272.50090000001</v>
      </c>
    </row>
    <row r="270" spans="1:12" x14ac:dyDescent="0.2">
      <c r="A270" s="1" t="s">
        <v>17</v>
      </c>
      <c r="B270" s="1" t="s">
        <v>189</v>
      </c>
      <c r="C270" s="1" t="s">
        <v>19</v>
      </c>
      <c r="D270" s="1" t="s">
        <v>20</v>
      </c>
      <c r="E270" s="2" t="s">
        <v>123</v>
      </c>
      <c r="F270" s="3">
        <v>961000</v>
      </c>
      <c r="G270" s="3">
        <v>578094.45290000003</v>
      </c>
      <c r="H270" s="4">
        <v>0.60155510189865702</v>
      </c>
      <c r="I270" s="21">
        <v>-0.52885323000000006</v>
      </c>
      <c r="J270" s="21">
        <v>-0.15</v>
      </c>
      <c r="K270" s="22">
        <v>0</v>
      </c>
      <c r="L270" s="22">
        <v>-219012.95060000001</v>
      </c>
    </row>
    <row r="271" spans="1:12" x14ac:dyDescent="0.2">
      <c r="A271" s="1" t="s">
        <v>17</v>
      </c>
      <c r="B271" s="1" t="s">
        <v>189</v>
      </c>
      <c r="C271" s="1" t="s">
        <v>19</v>
      </c>
      <c r="D271" s="1" t="s">
        <v>20</v>
      </c>
      <c r="E271" s="2" t="s">
        <v>124</v>
      </c>
      <c r="F271" s="3">
        <v>868000</v>
      </c>
      <c r="G271" s="3">
        <v>519161.45860000001</v>
      </c>
      <c r="H271" s="4">
        <v>0.59811227946504197</v>
      </c>
      <c r="I271" s="21">
        <v>-0.52885020000000005</v>
      </c>
      <c r="J271" s="21">
        <v>-0.15</v>
      </c>
      <c r="K271" s="22">
        <v>0</v>
      </c>
      <c r="L271" s="22">
        <v>-196684.42300000001</v>
      </c>
    </row>
    <row r="272" spans="1:12" x14ac:dyDescent="0.2">
      <c r="A272" s="1" t="s">
        <v>17</v>
      </c>
      <c r="B272" s="1" t="s">
        <v>189</v>
      </c>
      <c r="C272" s="1" t="s">
        <v>19</v>
      </c>
      <c r="D272" s="1" t="s">
        <v>20</v>
      </c>
      <c r="E272" s="2" t="s">
        <v>125</v>
      </c>
      <c r="F272" s="3">
        <v>961000</v>
      </c>
      <c r="G272" s="3">
        <v>571807.27359999996</v>
      </c>
      <c r="H272" s="4">
        <v>0.59501277172391198</v>
      </c>
      <c r="I272" s="21">
        <v>-0.52884754</v>
      </c>
      <c r="J272" s="21">
        <v>-0.15</v>
      </c>
      <c r="K272" s="22">
        <v>0</v>
      </c>
      <c r="L272" s="22">
        <v>-216627.77679999999</v>
      </c>
    </row>
    <row r="273" spans="1:12" x14ac:dyDescent="0.2">
      <c r="A273" s="1" t="s">
        <v>17</v>
      </c>
      <c r="B273" s="1" t="s">
        <v>189</v>
      </c>
      <c r="C273" s="1" t="s">
        <v>19</v>
      </c>
      <c r="D273" s="1" t="s">
        <v>20</v>
      </c>
      <c r="E273" s="2" t="s">
        <v>126</v>
      </c>
      <c r="F273" s="3">
        <v>930000</v>
      </c>
      <c r="G273" s="3">
        <v>550180.95090000005</v>
      </c>
      <c r="H273" s="4">
        <v>0.59159242037301796</v>
      </c>
      <c r="I273" s="21">
        <v>-0.59884466000000003</v>
      </c>
      <c r="J273" s="21">
        <v>-0.15</v>
      </c>
      <c r="K273" s="22">
        <v>0</v>
      </c>
      <c r="L273" s="22">
        <v>-246945.78400000001</v>
      </c>
    </row>
    <row r="274" spans="1:12" x14ac:dyDescent="0.2">
      <c r="A274" s="1" t="s">
        <v>17</v>
      </c>
      <c r="B274" s="1" t="s">
        <v>189</v>
      </c>
      <c r="C274" s="1" t="s">
        <v>19</v>
      </c>
      <c r="D274" s="1" t="s">
        <v>20</v>
      </c>
      <c r="E274" s="2" t="s">
        <v>127</v>
      </c>
      <c r="F274" s="3">
        <v>961000</v>
      </c>
      <c r="G274" s="3">
        <v>565350.22340000002</v>
      </c>
      <c r="H274" s="4">
        <v>0.588293676744988</v>
      </c>
      <c r="I274" s="21">
        <v>-0.59884196000000001</v>
      </c>
      <c r="J274" s="21">
        <v>-0.15</v>
      </c>
      <c r="K274" s="22">
        <v>0</v>
      </c>
      <c r="L274" s="22">
        <v>-253752.9038</v>
      </c>
    </row>
    <row r="275" spans="1:12" x14ac:dyDescent="0.2">
      <c r="A275" s="1" t="s">
        <v>17</v>
      </c>
      <c r="B275" s="1" t="s">
        <v>189</v>
      </c>
      <c r="C275" s="1" t="s">
        <v>19</v>
      </c>
      <c r="D275" s="1" t="s">
        <v>20</v>
      </c>
      <c r="E275" s="2" t="s">
        <v>128</v>
      </c>
      <c r="F275" s="3">
        <v>930000</v>
      </c>
      <c r="G275" s="3">
        <v>543953.88139999995</v>
      </c>
      <c r="H275" s="4">
        <v>0.58489664661685192</v>
      </c>
      <c r="I275" s="21">
        <v>-0.59883925000000005</v>
      </c>
      <c r="J275" s="21">
        <v>-0.15</v>
      </c>
      <c r="K275" s="22">
        <v>0</v>
      </c>
      <c r="L275" s="22">
        <v>-244147.85320000001</v>
      </c>
    </row>
    <row r="276" spans="1:12" x14ac:dyDescent="0.2">
      <c r="A276" s="1" t="s">
        <v>17</v>
      </c>
      <c r="B276" s="1" t="s">
        <v>189</v>
      </c>
      <c r="C276" s="1" t="s">
        <v>19</v>
      </c>
      <c r="D276" s="1" t="s">
        <v>20</v>
      </c>
      <c r="E276" s="2" t="s">
        <v>129</v>
      </c>
      <c r="F276" s="3">
        <v>961000</v>
      </c>
      <c r="G276" s="3">
        <v>558937.31370000006</v>
      </c>
      <c r="H276" s="4">
        <v>0.58162051374024004</v>
      </c>
      <c r="I276" s="21">
        <v>-0.59883671000000005</v>
      </c>
      <c r="J276" s="21">
        <v>-0.15</v>
      </c>
      <c r="K276" s="22">
        <v>0</v>
      </c>
      <c r="L276" s="22">
        <v>-250871.5834</v>
      </c>
    </row>
    <row r="277" spans="1:12" x14ac:dyDescent="0.2">
      <c r="A277" s="1" t="s">
        <v>17</v>
      </c>
      <c r="B277" s="1" t="s">
        <v>189</v>
      </c>
      <c r="C277" s="1" t="s">
        <v>19</v>
      </c>
      <c r="D277" s="1" t="s">
        <v>20</v>
      </c>
      <c r="E277" s="2" t="s">
        <v>130</v>
      </c>
      <c r="F277" s="3">
        <v>961000</v>
      </c>
      <c r="G277" s="3">
        <v>555695.26139999996</v>
      </c>
      <c r="H277" s="4">
        <v>0.57824689010901797</v>
      </c>
      <c r="I277" s="21">
        <v>-0.59883416</v>
      </c>
      <c r="J277" s="21">
        <v>-0.15</v>
      </c>
      <c r="K277" s="22">
        <v>0</v>
      </c>
      <c r="L277" s="22">
        <v>-249415.01500000001</v>
      </c>
    </row>
    <row r="278" spans="1:12" x14ac:dyDescent="0.2">
      <c r="A278" s="1" t="s">
        <v>17</v>
      </c>
      <c r="B278" s="1" t="s">
        <v>189</v>
      </c>
      <c r="C278" s="1" t="s">
        <v>19</v>
      </c>
      <c r="D278" s="1" t="s">
        <v>20</v>
      </c>
      <c r="E278" s="2" t="s">
        <v>131</v>
      </c>
      <c r="F278" s="3">
        <v>930000</v>
      </c>
      <c r="G278" s="3">
        <v>534643.22930000001</v>
      </c>
      <c r="H278" s="4">
        <v>0.57488519277981409</v>
      </c>
      <c r="I278" s="21">
        <v>-0.59883169000000003</v>
      </c>
      <c r="J278" s="21">
        <v>-0.15</v>
      </c>
      <c r="K278" s="22">
        <v>0</v>
      </c>
      <c r="L278" s="22">
        <v>-239964.82509999999</v>
      </c>
    </row>
    <row r="279" spans="1:12" x14ac:dyDescent="0.2">
      <c r="A279" s="1" t="s">
        <v>17</v>
      </c>
      <c r="B279" s="1" t="s">
        <v>189</v>
      </c>
      <c r="C279" s="1" t="s">
        <v>19</v>
      </c>
      <c r="D279" s="1" t="s">
        <v>20</v>
      </c>
      <c r="E279" s="2" t="s">
        <v>132</v>
      </c>
      <c r="F279" s="3">
        <v>961000</v>
      </c>
      <c r="G279" s="3">
        <v>549349.22259999998</v>
      </c>
      <c r="H279" s="4">
        <v>0.57164331178300498</v>
      </c>
      <c r="I279" s="21">
        <v>-0.59882937999999997</v>
      </c>
      <c r="J279" s="21">
        <v>-0.15</v>
      </c>
      <c r="K279" s="22">
        <v>0</v>
      </c>
      <c r="L279" s="22">
        <v>-246564.07260000001</v>
      </c>
    </row>
    <row r="280" spans="1:12" x14ac:dyDescent="0.2">
      <c r="A280" s="1" t="s">
        <v>17</v>
      </c>
      <c r="B280" s="1" t="s">
        <v>189</v>
      </c>
      <c r="C280" s="1" t="s">
        <v>19</v>
      </c>
      <c r="D280" s="1" t="s">
        <v>20</v>
      </c>
      <c r="E280" s="2" t="s">
        <v>133</v>
      </c>
      <c r="F280" s="3">
        <v>930000</v>
      </c>
      <c r="G280" s="3">
        <v>528523.78099999996</v>
      </c>
      <c r="H280" s="4">
        <v>0.56830514082910699</v>
      </c>
      <c r="I280" s="21">
        <v>-0.50882707999999999</v>
      </c>
      <c r="J280" s="21">
        <v>-0.15</v>
      </c>
      <c r="K280" s="22">
        <v>0</v>
      </c>
      <c r="L280" s="22">
        <v>-189648.644</v>
      </c>
    </row>
    <row r="281" spans="1:12" x14ac:dyDescent="0.2">
      <c r="A281" s="1" t="s">
        <v>17</v>
      </c>
      <c r="B281" s="1" t="s">
        <v>189</v>
      </c>
      <c r="C281" s="1" t="s">
        <v>19</v>
      </c>
      <c r="D281" s="1" t="s">
        <v>20</v>
      </c>
      <c r="E281" s="2" t="s">
        <v>134</v>
      </c>
      <c r="F281" s="3">
        <v>961000</v>
      </c>
      <c r="G281" s="3">
        <v>543047.7071</v>
      </c>
      <c r="H281" s="4">
        <v>0.56508606353065305</v>
      </c>
      <c r="I281" s="21">
        <v>-0.50882493000000006</v>
      </c>
      <c r="J281" s="21">
        <v>-0.15</v>
      </c>
      <c r="K281" s="22">
        <v>0</v>
      </c>
      <c r="L281" s="22">
        <v>-194859.05319999999</v>
      </c>
    </row>
    <row r="282" spans="1:12" x14ac:dyDescent="0.2">
      <c r="A282" s="1" t="s">
        <v>17</v>
      </c>
      <c r="B282" s="1" t="s">
        <v>189</v>
      </c>
      <c r="C282" s="1" t="s">
        <v>19</v>
      </c>
      <c r="D282" s="1" t="s">
        <v>20</v>
      </c>
      <c r="E282" s="2" t="s">
        <v>135</v>
      </c>
      <c r="F282" s="3">
        <v>961000</v>
      </c>
      <c r="G282" s="3">
        <v>539862.40449999995</v>
      </c>
      <c r="H282" s="4">
        <v>0.56177149270154403</v>
      </c>
      <c r="I282" s="21">
        <v>-0.50882278000000003</v>
      </c>
      <c r="J282" s="21">
        <v>-0.15</v>
      </c>
      <c r="K282" s="22">
        <v>0</v>
      </c>
      <c r="L282" s="22">
        <v>-193714.9302</v>
      </c>
    </row>
    <row r="283" spans="1:12" x14ac:dyDescent="0.2">
      <c r="A283" s="1" t="s">
        <v>17</v>
      </c>
      <c r="B283" s="1" t="s">
        <v>189</v>
      </c>
      <c r="C283" s="1" t="s">
        <v>19</v>
      </c>
      <c r="D283" s="1" t="s">
        <v>20</v>
      </c>
      <c r="E283" s="2" t="s">
        <v>136</v>
      </c>
      <c r="F283" s="3">
        <v>868000</v>
      </c>
      <c r="G283" s="3">
        <v>484751.04180000001</v>
      </c>
      <c r="H283" s="4">
        <v>0.55846894218899301</v>
      </c>
      <c r="I283" s="21">
        <v>-0.50882072</v>
      </c>
      <c r="J283" s="21">
        <v>-0.15</v>
      </c>
      <c r="K283" s="22">
        <v>0</v>
      </c>
      <c r="L283" s="22">
        <v>-173938.71859999999</v>
      </c>
    </row>
    <row r="284" spans="1:12" x14ac:dyDescent="0.2">
      <c r="A284" s="1" t="s">
        <v>17</v>
      </c>
      <c r="B284" s="1" t="s">
        <v>189</v>
      </c>
      <c r="C284" s="1" t="s">
        <v>19</v>
      </c>
      <c r="D284" s="1" t="s">
        <v>20</v>
      </c>
      <c r="E284" s="2" t="s">
        <v>137</v>
      </c>
      <c r="F284" s="3">
        <v>961000</v>
      </c>
      <c r="G284" s="3">
        <v>533831.98219999997</v>
      </c>
      <c r="H284" s="4">
        <v>0.55549633944774401</v>
      </c>
      <c r="I284" s="21">
        <v>-0.50881893</v>
      </c>
      <c r="J284" s="21">
        <v>-0.15</v>
      </c>
      <c r="K284" s="22">
        <v>0</v>
      </c>
      <c r="L284" s="22">
        <v>-191549.02100000001</v>
      </c>
    </row>
    <row r="285" spans="1:12" x14ac:dyDescent="0.2">
      <c r="A285" s="1" t="s">
        <v>17</v>
      </c>
      <c r="B285" s="1" t="s">
        <v>189</v>
      </c>
      <c r="C285" s="1" t="s">
        <v>19</v>
      </c>
      <c r="D285" s="1" t="s">
        <v>20</v>
      </c>
      <c r="E285" s="2" t="s">
        <v>138</v>
      </c>
      <c r="F285" s="3">
        <v>930000</v>
      </c>
      <c r="G285" s="3">
        <v>513561.54359999998</v>
      </c>
      <c r="H285" s="4">
        <v>0.55221671357978996</v>
      </c>
      <c r="I285" s="21">
        <v>-0.58681702999999996</v>
      </c>
      <c r="J285" s="21">
        <v>-0.15</v>
      </c>
      <c r="K285" s="22">
        <v>0</v>
      </c>
      <c r="L285" s="22">
        <v>-224332.42610000001</v>
      </c>
    </row>
    <row r="286" spans="1:12" x14ac:dyDescent="0.2">
      <c r="A286" s="1" t="s">
        <v>17</v>
      </c>
      <c r="B286" s="1" t="s">
        <v>189</v>
      </c>
      <c r="C286" s="1" t="s">
        <v>19</v>
      </c>
      <c r="D286" s="1" t="s">
        <v>20</v>
      </c>
      <c r="E286" s="2" t="s">
        <v>139</v>
      </c>
      <c r="F286" s="3">
        <v>961000</v>
      </c>
      <c r="G286" s="3">
        <v>527641.25260000001</v>
      </c>
      <c r="H286" s="4">
        <v>0.54905437311460803</v>
      </c>
      <c r="I286" s="21">
        <v>-0.58681526000000006</v>
      </c>
      <c r="J286" s="21">
        <v>-0.15</v>
      </c>
      <c r="K286" s="22">
        <v>0</v>
      </c>
      <c r="L286" s="22">
        <v>-230481.75140000001</v>
      </c>
    </row>
    <row r="287" spans="1:12" x14ac:dyDescent="0.2">
      <c r="A287" s="1" t="s">
        <v>17</v>
      </c>
      <c r="B287" s="1" t="s">
        <v>189</v>
      </c>
      <c r="C287" s="1" t="s">
        <v>19</v>
      </c>
      <c r="D287" s="1" t="s">
        <v>20</v>
      </c>
      <c r="E287" s="2" t="s">
        <v>140</v>
      </c>
      <c r="F287" s="3">
        <v>930000</v>
      </c>
      <c r="G287" s="3">
        <v>507592.61479999998</v>
      </c>
      <c r="H287" s="4">
        <v>0.54579851053378503</v>
      </c>
      <c r="I287" s="21">
        <v>-0.58681351999999998</v>
      </c>
      <c r="J287" s="21">
        <v>-0.15</v>
      </c>
      <c r="K287" s="22">
        <v>0</v>
      </c>
      <c r="L287" s="22">
        <v>-221723.31570000001</v>
      </c>
    </row>
    <row r="288" spans="1:12" x14ac:dyDescent="0.2">
      <c r="A288" s="1" t="s">
        <v>17</v>
      </c>
      <c r="B288" s="1" t="s">
        <v>189</v>
      </c>
      <c r="C288" s="1" t="s">
        <v>19</v>
      </c>
      <c r="D288" s="1" t="s">
        <v>20</v>
      </c>
      <c r="E288" s="2" t="s">
        <v>141</v>
      </c>
      <c r="F288" s="3">
        <v>961000</v>
      </c>
      <c r="G288" s="3">
        <v>521516.16210000002</v>
      </c>
      <c r="H288" s="4">
        <v>0.54268070979793404</v>
      </c>
      <c r="I288" s="21">
        <v>-0.58681064999999999</v>
      </c>
      <c r="J288" s="21">
        <v>-0.15</v>
      </c>
      <c r="K288" s="22">
        <v>0</v>
      </c>
      <c r="L288" s="22">
        <v>-227803.81159999999</v>
      </c>
    </row>
    <row r="289" spans="1:12" x14ac:dyDescent="0.2">
      <c r="A289" s="1" t="s">
        <v>17</v>
      </c>
      <c r="B289" s="1" t="s">
        <v>189</v>
      </c>
      <c r="C289" s="1" t="s">
        <v>19</v>
      </c>
      <c r="D289" s="1" t="s">
        <v>20</v>
      </c>
      <c r="E289" s="2" t="s">
        <v>142</v>
      </c>
      <c r="F289" s="3">
        <v>961000</v>
      </c>
      <c r="G289" s="3">
        <v>518624.43550000002</v>
      </c>
      <c r="H289" s="4">
        <v>0.53967162907161004</v>
      </c>
      <c r="I289" s="21">
        <v>-0.58680860000000001</v>
      </c>
      <c r="J289" s="21">
        <v>-0.15</v>
      </c>
      <c r="K289" s="22">
        <v>0</v>
      </c>
      <c r="L289" s="22">
        <v>-226539.61199999999</v>
      </c>
    </row>
    <row r="290" spans="1:12" x14ac:dyDescent="0.2">
      <c r="A290" s="1" t="s">
        <v>17</v>
      </c>
      <c r="B290" s="1" t="s">
        <v>189</v>
      </c>
      <c r="C290" s="1" t="s">
        <v>19</v>
      </c>
      <c r="D290" s="1" t="s">
        <v>20</v>
      </c>
      <c r="E290" s="2" t="s">
        <v>143</v>
      </c>
      <c r="F290" s="3">
        <v>930000</v>
      </c>
      <c r="G290" s="3">
        <v>499108.51120000001</v>
      </c>
      <c r="H290" s="4">
        <v>0.53667581847642498</v>
      </c>
      <c r="I290" s="21">
        <v>-0.58680662000000006</v>
      </c>
      <c r="J290" s="21">
        <v>-0.15</v>
      </c>
      <c r="K290" s="22">
        <v>0</v>
      </c>
      <c r="L290" s="22">
        <v>-218013.9032</v>
      </c>
    </row>
    <row r="291" spans="1:12" x14ac:dyDescent="0.2">
      <c r="A291" s="1" t="s">
        <v>17</v>
      </c>
      <c r="B291" s="1" t="s">
        <v>189</v>
      </c>
      <c r="C291" s="1" t="s">
        <v>19</v>
      </c>
      <c r="D291" s="1" t="s">
        <v>20</v>
      </c>
      <c r="E291" s="2" t="s">
        <v>144</v>
      </c>
      <c r="F291" s="3">
        <v>961000</v>
      </c>
      <c r="G291" s="3">
        <v>512971.46769999998</v>
      </c>
      <c r="H291" s="4">
        <v>0.5337892483792791</v>
      </c>
      <c r="I291" s="21">
        <v>-0.58680478000000003</v>
      </c>
      <c r="J291" s="21">
        <v>-0.15</v>
      </c>
      <c r="K291" s="22">
        <v>0</v>
      </c>
      <c r="L291" s="22">
        <v>-224068.39079999999</v>
      </c>
    </row>
    <row r="292" spans="1:12" x14ac:dyDescent="0.2">
      <c r="A292" s="1" t="s">
        <v>17</v>
      </c>
      <c r="B292" s="1" t="s">
        <v>189</v>
      </c>
      <c r="C292" s="1" t="s">
        <v>19</v>
      </c>
      <c r="D292" s="1" t="s">
        <v>20</v>
      </c>
      <c r="E292" s="2" t="s">
        <v>145</v>
      </c>
      <c r="F292" s="3">
        <v>930000</v>
      </c>
      <c r="G292" s="3">
        <v>493662.08490000002</v>
      </c>
      <c r="H292" s="4">
        <v>0.53081944611759502</v>
      </c>
      <c r="I292" s="21">
        <v>-0.52680296000000004</v>
      </c>
      <c r="J292" s="21">
        <v>-0.15</v>
      </c>
      <c r="K292" s="22">
        <v>0</v>
      </c>
      <c r="L292" s="22">
        <v>-186013.33290000001</v>
      </c>
    </row>
    <row r="293" spans="1:12" x14ac:dyDescent="0.2">
      <c r="A293" s="1" t="s">
        <v>17</v>
      </c>
      <c r="B293" s="1" t="s">
        <v>189</v>
      </c>
      <c r="C293" s="1" t="s">
        <v>19</v>
      </c>
      <c r="D293" s="1" t="s">
        <v>20</v>
      </c>
      <c r="E293" s="2" t="s">
        <v>146</v>
      </c>
      <c r="F293" s="3">
        <v>961000</v>
      </c>
      <c r="G293" s="3">
        <v>507367.61739999999</v>
      </c>
      <c r="H293" s="4">
        <v>0.527957978613395</v>
      </c>
      <c r="I293" s="21">
        <v>-0.52680126000000005</v>
      </c>
      <c r="J293" s="21">
        <v>-0.15</v>
      </c>
      <c r="K293" s="22">
        <v>0</v>
      </c>
      <c r="L293" s="22">
        <v>-191176.75690000001</v>
      </c>
    </row>
    <row r="294" spans="1:12" x14ac:dyDescent="0.2">
      <c r="A294" s="1" t="s">
        <v>17</v>
      </c>
      <c r="B294" s="1" t="s">
        <v>189</v>
      </c>
      <c r="C294" s="1" t="s">
        <v>19</v>
      </c>
      <c r="D294" s="1" t="s">
        <v>20</v>
      </c>
      <c r="E294" s="2" t="s">
        <v>147</v>
      </c>
      <c r="F294" s="3">
        <v>961000</v>
      </c>
      <c r="G294" s="3">
        <v>504538.4988</v>
      </c>
      <c r="H294" s="4">
        <v>0.52501404660639595</v>
      </c>
      <c r="I294" s="21">
        <v>-0.52679958000000005</v>
      </c>
      <c r="J294" s="21">
        <v>-0.15</v>
      </c>
      <c r="K294" s="22">
        <v>0</v>
      </c>
      <c r="L294" s="22">
        <v>-190109.89360000001</v>
      </c>
    </row>
    <row r="295" spans="1:12" x14ac:dyDescent="0.2">
      <c r="A295" s="1" t="s">
        <v>17</v>
      </c>
      <c r="B295" s="1" t="s">
        <v>189</v>
      </c>
      <c r="C295" s="1" t="s">
        <v>19</v>
      </c>
      <c r="D295" s="1" t="s">
        <v>20</v>
      </c>
      <c r="E295" s="2" t="s">
        <v>148</v>
      </c>
      <c r="F295" s="3">
        <v>899000</v>
      </c>
      <c r="G295" s="3">
        <v>469352.80459999997</v>
      </c>
      <c r="H295" s="4">
        <v>0.52208320873178893</v>
      </c>
      <c r="I295" s="21">
        <v>-0.52679797000000006</v>
      </c>
      <c r="J295" s="21">
        <v>-0.15</v>
      </c>
      <c r="K295" s="22">
        <v>0</v>
      </c>
      <c r="L295" s="22">
        <v>-176851.18530000001</v>
      </c>
    </row>
    <row r="296" spans="1:12" x14ac:dyDescent="0.2">
      <c r="A296" s="1" t="s">
        <v>17</v>
      </c>
      <c r="B296" s="1" t="s">
        <v>189</v>
      </c>
      <c r="C296" s="1" t="s">
        <v>19</v>
      </c>
      <c r="D296" s="1" t="s">
        <v>20</v>
      </c>
      <c r="E296" s="2" t="s">
        <v>149</v>
      </c>
      <c r="F296" s="3">
        <v>961000</v>
      </c>
      <c r="G296" s="3">
        <v>499098.50170000002</v>
      </c>
      <c r="H296" s="4">
        <v>0.51935327965395395</v>
      </c>
      <c r="I296" s="21">
        <v>-0.52679653999999998</v>
      </c>
      <c r="J296" s="21">
        <v>-0.15</v>
      </c>
      <c r="K296" s="22">
        <v>0</v>
      </c>
      <c r="L296" s="22">
        <v>-188058.5877</v>
      </c>
    </row>
    <row r="297" spans="1:12" x14ac:dyDescent="0.2">
      <c r="A297" s="1" t="s">
        <v>17</v>
      </c>
      <c r="B297" s="1" t="s">
        <v>189</v>
      </c>
      <c r="C297" s="1" t="s">
        <v>19</v>
      </c>
      <c r="D297" s="1" t="s">
        <v>20</v>
      </c>
      <c r="E297" s="2" t="s">
        <v>150</v>
      </c>
      <c r="F297" s="3">
        <v>930000</v>
      </c>
      <c r="G297" s="3">
        <v>480296.3456</v>
      </c>
      <c r="H297" s="4">
        <v>0.51644768346931902</v>
      </c>
      <c r="I297" s="21">
        <v>-0.62679508000000006</v>
      </c>
      <c r="J297" s="21">
        <v>-0.15</v>
      </c>
      <c r="K297" s="22">
        <v>0</v>
      </c>
      <c r="L297" s="22">
        <v>-229002.93309999999</v>
      </c>
    </row>
    <row r="298" spans="1:12" x14ac:dyDescent="0.2">
      <c r="A298" s="1" t="s">
        <v>17</v>
      </c>
      <c r="B298" s="1" t="s">
        <v>189</v>
      </c>
      <c r="C298" s="1" t="s">
        <v>19</v>
      </c>
      <c r="D298" s="1" t="s">
        <v>20</v>
      </c>
      <c r="E298" s="2" t="s">
        <v>151</v>
      </c>
      <c r="F298" s="3">
        <v>961000</v>
      </c>
      <c r="G298" s="3">
        <v>493615.9045</v>
      </c>
      <c r="H298" s="4">
        <v>0.51364818367903298</v>
      </c>
      <c r="I298" s="21">
        <v>-0.62679373000000005</v>
      </c>
      <c r="J298" s="21">
        <v>-0.15</v>
      </c>
      <c r="K298" s="22">
        <v>0</v>
      </c>
      <c r="L298" s="22">
        <v>-235352.97020000001</v>
      </c>
    </row>
    <row r="299" spans="1:12" x14ac:dyDescent="0.2">
      <c r="A299" s="1" t="s">
        <v>17</v>
      </c>
      <c r="B299" s="1" t="s">
        <v>189</v>
      </c>
      <c r="C299" s="1" t="s">
        <v>19</v>
      </c>
      <c r="D299" s="1" t="s">
        <v>20</v>
      </c>
      <c r="E299" s="2" t="s">
        <v>152</v>
      </c>
      <c r="F299" s="3">
        <v>930000</v>
      </c>
      <c r="G299" s="3">
        <v>475014.34409999999</v>
      </c>
      <c r="H299" s="4">
        <v>0.51076811196475602</v>
      </c>
      <c r="I299" s="21">
        <v>-0.62679242000000002</v>
      </c>
      <c r="J299" s="21">
        <v>-0.15</v>
      </c>
      <c r="K299" s="22">
        <v>0</v>
      </c>
      <c r="L299" s="22">
        <v>-226483.23850000001</v>
      </c>
    </row>
    <row r="300" spans="1:12" x14ac:dyDescent="0.2">
      <c r="A300" s="1" t="s">
        <v>17</v>
      </c>
      <c r="B300" s="1" t="s">
        <v>189</v>
      </c>
      <c r="C300" s="1" t="s">
        <v>19</v>
      </c>
      <c r="D300" s="1" t="s">
        <v>20</v>
      </c>
      <c r="E300" s="2" t="s">
        <v>153</v>
      </c>
      <c r="F300" s="3">
        <v>961000</v>
      </c>
      <c r="G300" s="3">
        <v>488181.50929999998</v>
      </c>
      <c r="H300" s="4">
        <v>0.50799324586031902</v>
      </c>
      <c r="I300" s="21">
        <v>-0.62679121999999998</v>
      </c>
      <c r="J300" s="21">
        <v>-0.15</v>
      </c>
      <c r="K300" s="22">
        <v>0</v>
      </c>
      <c r="L300" s="22">
        <v>-232760.6568</v>
      </c>
    </row>
    <row r="301" spans="1:12" x14ac:dyDescent="0.2">
      <c r="A301" s="1" t="s">
        <v>17</v>
      </c>
      <c r="B301" s="1" t="s">
        <v>189</v>
      </c>
      <c r="C301" s="1" t="s">
        <v>19</v>
      </c>
      <c r="D301" s="1" t="s">
        <v>20</v>
      </c>
      <c r="E301" s="2" t="s">
        <v>154</v>
      </c>
      <c r="F301" s="3">
        <v>961000</v>
      </c>
      <c r="G301" s="3">
        <v>485438.15539999999</v>
      </c>
      <c r="H301" s="4">
        <v>0.50513855920508699</v>
      </c>
      <c r="I301" s="21">
        <v>-0.62679004999999999</v>
      </c>
      <c r="J301" s="21">
        <v>-0.15</v>
      </c>
      <c r="K301" s="22">
        <v>0</v>
      </c>
      <c r="L301" s="22">
        <v>-231452.08300000001</v>
      </c>
    </row>
    <row r="302" spans="1:12" x14ac:dyDescent="0.2">
      <c r="A302" s="1" t="s">
        <v>17</v>
      </c>
      <c r="B302" s="1" t="s">
        <v>189</v>
      </c>
      <c r="C302" s="1" t="s">
        <v>19</v>
      </c>
      <c r="D302" s="1" t="s">
        <v>20</v>
      </c>
      <c r="E302" s="2" t="s">
        <v>155</v>
      </c>
      <c r="F302" s="3">
        <v>930000</v>
      </c>
      <c r="G302" s="3">
        <v>467135.94919999997</v>
      </c>
      <c r="H302" s="4">
        <v>0.502296719616937</v>
      </c>
      <c r="I302" s="21">
        <v>-0.62678896000000006</v>
      </c>
      <c r="J302" s="21">
        <v>-0.15</v>
      </c>
      <c r="K302" s="22">
        <v>0</v>
      </c>
      <c r="L302" s="22">
        <v>-222725.2628</v>
      </c>
    </row>
    <row r="303" spans="1:12" x14ac:dyDescent="0.2">
      <c r="A303" s="1" t="s">
        <v>17</v>
      </c>
      <c r="B303" s="1" t="s">
        <v>189</v>
      </c>
      <c r="C303" s="1" t="s">
        <v>19</v>
      </c>
      <c r="D303" s="1" t="s">
        <v>20</v>
      </c>
      <c r="E303" s="2" t="s">
        <v>156</v>
      </c>
      <c r="F303" s="3">
        <v>961000</v>
      </c>
      <c r="G303" s="3">
        <v>480075.95909999998</v>
      </c>
      <c r="H303" s="4">
        <v>0.49955875035622599</v>
      </c>
      <c r="I303" s="21">
        <v>-0.62678796999999997</v>
      </c>
      <c r="J303" s="21">
        <v>-0.15</v>
      </c>
      <c r="K303" s="22">
        <v>0</v>
      </c>
      <c r="L303" s="22">
        <v>-228894.443</v>
      </c>
    </row>
    <row r="304" spans="1:12" x14ac:dyDescent="0.2">
      <c r="A304" s="1" t="s">
        <v>17</v>
      </c>
      <c r="B304" s="1" t="s">
        <v>189</v>
      </c>
      <c r="C304" s="1" t="s">
        <v>19</v>
      </c>
      <c r="D304" s="1" t="s">
        <v>20</v>
      </c>
      <c r="E304" s="2" t="s">
        <v>157</v>
      </c>
      <c r="F304" s="3">
        <v>930000</v>
      </c>
      <c r="G304" s="3">
        <v>461970.13900000002</v>
      </c>
      <c r="H304" s="4">
        <v>0.49674208492756106</v>
      </c>
      <c r="I304" s="21">
        <v>-0.56678702999999997</v>
      </c>
      <c r="J304" s="21">
        <v>-0.15</v>
      </c>
      <c r="K304" s="22">
        <v>0</v>
      </c>
      <c r="L304" s="22">
        <v>-192543.1605</v>
      </c>
    </row>
    <row r="305" spans="1:12" x14ac:dyDescent="0.2">
      <c r="A305" s="1" t="s">
        <v>17</v>
      </c>
      <c r="B305" s="1" t="s">
        <v>189</v>
      </c>
      <c r="C305" s="1" t="s">
        <v>19</v>
      </c>
      <c r="D305" s="1" t="s">
        <v>20</v>
      </c>
      <c r="E305" s="2" t="s">
        <v>158</v>
      </c>
      <c r="F305" s="3">
        <v>961000</v>
      </c>
      <c r="G305" s="3">
        <v>474761.30200000003</v>
      </c>
      <c r="H305" s="4">
        <v>0.49402840993872904</v>
      </c>
      <c r="I305" s="21">
        <v>-0.56678618000000003</v>
      </c>
      <c r="J305" s="21">
        <v>-0.15</v>
      </c>
      <c r="K305" s="22">
        <v>0</v>
      </c>
      <c r="L305" s="22">
        <v>-197873.9504</v>
      </c>
    </row>
    <row r="306" spans="1:12" x14ac:dyDescent="0.2">
      <c r="A306" s="1" t="s">
        <v>17</v>
      </c>
      <c r="B306" s="1" t="s">
        <v>189</v>
      </c>
      <c r="C306" s="1" t="s">
        <v>19</v>
      </c>
      <c r="D306" s="1" t="s">
        <v>20</v>
      </c>
      <c r="E306" s="2" t="s">
        <v>159</v>
      </c>
      <c r="F306" s="3">
        <v>961000</v>
      </c>
      <c r="G306" s="3">
        <v>472078.5441</v>
      </c>
      <c r="H306" s="4">
        <v>0.49123677843555102</v>
      </c>
      <c r="I306" s="21">
        <v>-0.56678538000000001</v>
      </c>
      <c r="J306" s="21">
        <v>-0.15</v>
      </c>
      <c r="K306" s="22">
        <v>0</v>
      </c>
      <c r="L306" s="22">
        <v>-196755.4368</v>
      </c>
    </row>
    <row r="307" spans="1:12" x14ac:dyDescent="0.2">
      <c r="A307" s="1" t="s">
        <v>17</v>
      </c>
      <c r="B307" s="1" t="s">
        <v>189</v>
      </c>
      <c r="C307" s="1" t="s">
        <v>19</v>
      </c>
      <c r="D307" s="1" t="s">
        <v>20</v>
      </c>
      <c r="E307" s="2" t="s">
        <v>160</v>
      </c>
      <c r="F307" s="3">
        <v>868000</v>
      </c>
      <c r="G307" s="3">
        <v>423981.3836</v>
      </c>
      <c r="H307" s="4">
        <v>0.48845781525337301</v>
      </c>
      <c r="I307" s="21">
        <v>-0.56678466000000005</v>
      </c>
      <c r="J307" s="21">
        <v>-0.15</v>
      </c>
      <c r="K307" s="22">
        <v>0</v>
      </c>
      <c r="L307" s="22">
        <v>-176708.9363</v>
      </c>
    </row>
    <row r="308" spans="1:12" x14ac:dyDescent="0.2">
      <c r="A308" s="1" t="s">
        <v>17</v>
      </c>
      <c r="B308" s="1" t="s">
        <v>189</v>
      </c>
      <c r="C308" s="1" t="s">
        <v>19</v>
      </c>
      <c r="D308" s="1" t="s">
        <v>20</v>
      </c>
      <c r="E308" s="2" t="s">
        <v>161</v>
      </c>
      <c r="F308" s="3">
        <v>961000</v>
      </c>
      <c r="G308" s="3">
        <v>467006.25540000002</v>
      </c>
      <c r="H308" s="4">
        <v>0.48595864246436399</v>
      </c>
      <c r="I308" s="21">
        <v>-0.56678406999999997</v>
      </c>
      <c r="J308" s="21">
        <v>-0.15</v>
      </c>
      <c r="K308" s="22">
        <v>0</v>
      </c>
      <c r="L308" s="22">
        <v>-194640.7672</v>
      </c>
    </row>
    <row r="309" spans="1:12" x14ac:dyDescent="0.2">
      <c r="A309" s="1" t="s">
        <v>17</v>
      </c>
      <c r="B309" s="1" t="s">
        <v>189</v>
      </c>
      <c r="C309" s="1" t="s">
        <v>19</v>
      </c>
      <c r="D309" s="1" t="s">
        <v>20</v>
      </c>
      <c r="E309" s="2" t="s">
        <v>162</v>
      </c>
      <c r="F309" s="3">
        <v>930000</v>
      </c>
      <c r="G309" s="3">
        <v>449379.4313</v>
      </c>
      <c r="H309" s="4">
        <v>0.48320368955211201</v>
      </c>
      <c r="I309" s="21">
        <v>-0.66678349000000003</v>
      </c>
      <c r="J309" s="21">
        <v>-0.15</v>
      </c>
      <c r="K309" s="22">
        <v>0</v>
      </c>
      <c r="L309" s="22">
        <v>-232231.86919999999</v>
      </c>
    </row>
    <row r="310" spans="1:12" x14ac:dyDescent="0.2">
      <c r="A310" s="1" t="s">
        <v>17</v>
      </c>
      <c r="B310" s="1" t="s">
        <v>189</v>
      </c>
      <c r="C310" s="1" t="s">
        <v>19</v>
      </c>
      <c r="D310" s="1" t="s">
        <v>20</v>
      </c>
      <c r="E310" s="2" t="s">
        <v>163</v>
      </c>
      <c r="F310" s="3">
        <v>961000</v>
      </c>
      <c r="G310" s="3">
        <v>461808.1347</v>
      </c>
      <c r="H310" s="4">
        <v>0.48054956786598996</v>
      </c>
      <c r="I310" s="21">
        <v>-0.66678298999999996</v>
      </c>
      <c r="J310" s="21">
        <v>-0.15</v>
      </c>
      <c r="K310" s="22">
        <v>0</v>
      </c>
      <c r="L310" s="22">
        <v>-238654.59039999999</v>
      </c>
    </row>
    <row r="311" spans="1:12" x14ac:dyDescent="0.2">
      <c r="A311" s="1" t="s">
        <v>17</v>
      </c>
      <c r="B311" s="1" t="s">
        <v>189</v>
      </c>
      <c r="C311" s="1" t="s">
        <v>19</v>
      </c>
      <c r="D311" s="1" t="s">
        <v>20</v>
      </c>
      <c r="E311" s="2" t="s">
        <v>164</v>
      </c>
      <c r="F311" s="3">
        <v>930000</v>
      </c>
      <c r="G311" s="3">
        <v>444371.94949999999</v>
      </c>
      <c r="H311" s="4">
        <v>0.47781930050027499</v>
      </c>
      <c r="I311" s="21">
        <v>-0.66678256000000002</v>
      </c>
      <c r="J311" s="21">
        <v>-0.15</v>
      </c>
      <c r="K311" s="22">
        <v>0</v>
      </c>
      <c r="L311" s="22">
        <v>-229643.67290000001</v>
      </c>
    </row>
    <row r="312" spans="1:12" x14ac:dyDescent="0.2">
      <c r="A312" s="1" t="s">
        <v>17</v>
      </c>
      <c r="B312" s="1" t="s">
        <v>189</v>
      </c>
      <c r="C312" s="1" t="s">
        <v>19</v>
      </c>
      <c r="D312" s="1" t="s">
        <v>20</v>
      </c>
      <c r="E312" s="2" t="s">
        <v>165</v>
      </c>
      <c r="F312" s="3">
        <v>961000</v>
      </c>
      <c r="G312" s="3">
        <v>456656.62880000001</v>
      </c>
      <c r="H312" s="4">
        <v>0.47518899976337703</v>
      </c>
      <c r="I312" s="21">
        <v>-0.66678221000000004</v>
      </c>
      <c r="J312" s="21">
        <v>-0.15</v>
      </c>
      <c r="K312" s="22">
        <v>0</v>
      </c>
      <c r="L312" s="22">
        <v>-235992.0209</v>
      </c>
    </row>
    <row r="313" spans="1:12" x14ac:dyDescent="0.2">
      <c r="A313" s="1" t="s">
        <v>17</v>
      </c>
      <c r="B313" s="1" t="s">
        <v>189</v>
      </c>
      <c r="C313" s="1" t="s">
        <v>19</v>
      </c>
      <c r="D313" s="1" t="s">
        <v>20</v>
      </c>
      <c r="E313" s="2" t="s">
        <v>166</v>
      </c>
      <c r="F313" s="3">
        <v>961000</v>
      </c>
      <c r="G313" s="3">
        <v>454056.429</v>
      </c>
      <c r="H313" s="4">
        <v>0.472483276750919</v>
      </c>
      <c r="I313" s="21">
        <v>-0.66678192000000003</v>
      </c>
      <c r="J313" s="21">
        <v>-0.15</v>
      </c>
      <c r="K313" s="22">
        <v>0</v>
      </c>
      <c r="L313" s="22">
        <v>-234648.15289999999</v>
      </c>
    </row>
    <row r="314" spans="1:12" x14ac:dyDescent="0.2">
      <c r="A314" s="1" t="s">
        <v>17</v>
      </c>
      <c r="B314" s="1" t="s">
        <v>189</v>
      </c>
      <c r="C314" s="1" t="s">
        <v>19</v>
      </c>
      <c r="D314" s="1" t="s">
        <v>20</v>
      </c>
      <c r="E314" s="2" t="s">
        <v>167</v>
      </c>
      <c r="F314" s="3">
        <v>930000</v>
      </c>
      <c r="G314" s="3">
        <v>436904.67479999998</v>
      </c>
      <c r="H314" s="4">
        <v>0.46978997291185998</v>
      </c>
      <c r="I314" s="21">
        <v>-0.66678170999999997</v>
      </c>
      <c r="J314" s="21">
        <v>-0.15</v>
      </c>
      <c r="K314" s="22">
        <v>0</v>
      </c>
      <c r="L314" s="22">
        <v>-225784.34299999999</v>
      </c>
    </row>
    <row r="315" spans="1:12" x14ac:dyDescent="0.2">
      <c r="A315" s="1" t="s">
        <v>17</v>
      </c>
      <c r="B315" s="1" t="s">
        <v>189</v>
      </c>
      <c r="C315" s="1" t="s">
        <v>19</v>
      </c>
      <c r="D315" s="1" t="s">
        <v>20</v>
      </c>
      <c r="E315" s="2" t="s">
        <v>168</v>
      </c>
      <c r="F315" s="3">
        <v>961000</v>
      </c>
      <c r="G315" s="3">
        <v>448974.7219</v>
      </c>
      <c r="H315" s="4">
        <v>0.46719534011693103</v>
      </c>
      <c r="I315" s="21">
        <v>-0.66678157000000005</v>
      </c>
      <c r="J315" s="21">
        <v>-0.15</v>
      </c>
      <c r="K315" s="22">
        <v>0</v>
      </c>
      <c r="L315" s="22">
        <v>-232021.86139999999</v>
      </c>
    </row>
    <row r="316" spans="1:12" x14ac:dyDescent="0.2">
      <c r="A316" s="1" t="s">
        <v>17</v>
      </c>
      <c r="B316" s="1" t="s">
        <v>189</v>
      </c>
      <c r="C316" s="1" t="s">
        <v>19</v>
      </c>
      <c r="D316" s="1" t="s">
        <v>20</v>
      </c>
      <c r="E316" s="2" t="s">
        <v>169</v>
      </c>
      <c r="F316" s="3">
        <v>930000</v>
      </c>
      <c r="G316" s="3">
        <v>432009.52149999997</v>
      </c>
      <c r="H316" s="4">
        <v>0.46452636723913499</v>
      </c>
      <c r="I316" s="21">
        <v>-0.60678149999999997</v>
      </c>
      <c r="J316" s="21">
        <v>-0.15</v>
      </c>
      <c r="K316" s="22">
        <v>0</v>
      </c>
      <c r="L316" s="22">
        <v>-197333.95819999999</v>
      </c>
    </row>
    <row r="317" spans="1:12" x14ac:dyDescent="0.2">
      <c r="A317" s="1" t="s">
        <v>17</v>
      </c>
      <c r="B317" s="1" t="s">
        <v>189</v>
      </c>
      <c r="C317" s="1" t="s">
        <v>19</v>
      </c>
      <c r="D317" s="1" t="s">
        <v>20</v>
      </c>
      <c r="E317" s="2" t="s">
        <v>170</v>
      </c>
      <c r="F317" s="3">
        <v>961000</v>
      </c>
      <c r="G317" s="3">
        <v>443938.95870000002</v>
      </c>
      <c r="H317" s="4">
        <v>0.46195521196775902</v>
      </c>
      <c r="I317" s="21">
        <v>-0.60678151000000002</v>
      </c>
      <c r="J317" s="21">
        <v>-0.15</v>
      </c>
      <c r="K317" s="22">
        <v>0</v>
      </c>
      <c r="L317" s="22">
        <v>-202783.1072</v>
      </c>
    </row>
    <row r="318" spans="1:12" x14ac:dyDescent="0.2">
      <c r="A318" s="1" t="s">
        <v>17</v>
      </c>
      <c r="B318" s="1" t="s">
        <v>189</v>
      </c>
      <c r="C318" s="1" t="s">
        <v>19</v>
      </c>
      <c r="D318" s="1" t="s">
        <v>20</v>
      </c>
      <c r="E318" s="2" t="s">
        <v>171</v>
      </c>
      <c r="F318" s="3">
        <v>961000</v>
      </c>
      <c r="G318" s="3">
        <v>441397.32160000002</v>
      </c>
      <c r="H318" s="4">
        <v>0.45931042829261298</v>
      </c>
      <c r="I318" s="21">
        <v>-0.60678158999999998</v>
      </c>
      <c r="J318" s="21">
        <v>-0.15</v>
      </c>
      <c r="K318" s="22">
        <v>0</v>
      </c>
      <c r="L318" s="22">
        <v>-201622.16949999999</v>
      </c>
    </row>
    <row r="319" spans="1:12" x14ac:dyDescent="0.2">
      <c r="A319" s="1" t="s">
        <v>17</v>
      </c>
      <c r="B319" s="1" t="s">
        <v>189</v>
      </c>
      <c r="C319" s="1" t="s">
        <v>19</v>
      </c>
      <c r="D319" s="1" t="s">
        <v>20</v>
      </c>
      <c r="E319" s="2" t="s">
        <v>172</v>
      </c>
      <c r="F319" s="3">
        <v>868000</v>
      </c>
      <c r="G319" s="3">
        <v>396396.40250000003</v>
      </c>
      <c r="H319" s="4">
        <v>0.45667788310118301</v>
      </c>
      <c r="I319" s="21">
        <v>-0.60678173999999996</v>
      </c>
      <c r="J319" s="21">
        <v>-0.15</v>
      </c>
      <c r="K319" s="22">
        <v>0</v>
      </c>
      <c r="L319" s="22">
        <v>-181066.63930000001</v>
      </c>
    </row>
    <row r="320" spans="1:12" x14ac:dyDescent="0.2">
      <c r="A320" s="1" t="s">
        <v>17</v>
      </c>
      <c r="B320" s="1" t="s">
        <v>189</v>
      </c>
      <c r="C320" s="1" t="s">
        <v>19</v>
      </c>
      <c r="D320" s="1" t="s">
        <v>20</v>
      </c>
      <c r="E320" s="2" t="s">
        <v>173</v>
      </c>
      <c r="F320" s="3">
        <v>961000</v>
      </c>
      <c r="G320" s="3">
        <v>436592.47610000003</v>
      </c>
      <c r="H320" s="4">
        <v>0.45431058907048699</v>
      </c>
      <c r="I320" s="21">
        <v>-0.60678195000000001</v>
      </c>
      <c r="J320" s="21">
        <v>-0.15</v>
      </c>
      <c r="K320" s="22">
        <v>0</v>
      </c>
      <c r="L320" s="22">
        <v>-199427.5607</v>
      </c>
    </row>
    <row r="321" spans="1:12" x14ac:dyDescent="0.2">
      <c r="A321" s="1" t="s">
        <v>17</v>
      </c>
      <c r="B321" s="1" t="s">
        <v>189</v>
      </c>
      <c r="C321" s="1" t="s">
        <v>19</v>
      </c>
      <c r="D321" s="1" t="s">
        <v>20</v>
      </c>
      <c r="E321" s="2" t="s">
        <v>174</v>
      </c>
      <c r="F321" s="3">
        <v>930000</v>
      </c>
      <c r="G321" s="3">
        <v>420082.14860000001</v>
      </c>
      <c r="H321" s="4">
        <v>0.45170123510301802</v>
      </c>
      <c r="I321" s="21">
        <v>-0.70678224000000001</v>
      </c>
      <c r="J321" s="21">
        <v>-0.15</v>
      </c>
      <c r="K321" s="22">
        <v>0</v>
      </c>
      <c r="L321" s="22">
        <v>-233894.28049999999</v>
      </c>
    </row>
    <row r="322" spans="1:12" x14ac:dyDescent="0.2">
      <c r="A322" s="1" t="s">
        <v>17</v>
      </c>
      <c r="B322" s="1" t="s">
        <v>189</v>
      </c>
      <c r="C322" s="1" t="s">
        <v>19</v>
      </c>
      <c r="D322" s="1" t="s">
        <v>20</v>
      </c>
      <c r="E322" s="2" t="s">
        <v>175</v>
      </c>
      <c r="F322" s="3">
        <v>961000</v>
      </c>
      <c r="G322" s="3">
        <v>431669.28879999998</v>
      </c>
      <c r="H322" s="4">
        <v>0.44918760541684499</v>
      </c>
      <c r="I322" s="21">
        <v>-0.70678260000000004</v>
      </c>
      <c r="J322" s="21">
        <v>-0.15</v>
      </c>
      <c r="K322" s="22">
        <v>0</v>
      </c>
      <c r="L322" s="22">
        <v>-240345.94870000001</v>
      </c>
    </row>
    <row r="323" spans="1:12" x14ac:dyDescent="0.2">
      <c r="A323" s="1" t="s">
        <v>17</v>
      </c>
      <c r="B323" s="1" t="s">
        <v>189</v>
      </c>
      <c r="C323" s="1" t="s">
        <v>19</v>
      </c>
      <c r="D323" s="1" t="s">
        <v>20</v>
      </c>
      <c r="E323" s="2" t="s">
        <v>176</v>
      </c>
      <c r="F323" s="3">
        <v>930000</v>
      </c>
      <c r="G323" s="3">
        <v>415339.94270000001</v>
      </c>
      <c r="H323" s="4">
        <v>0.44660208893112302</v>
      </c>
      <c r="I323" s="21">
        <v>-0.70678304000000003</v>
      </c>
      <c r="J323" s="21">
        <v>-0.15</v>
      </c>
      <c r="K323" s="22">
        <v>0</v>
      </c>
      <c r="L323" s="22">
        <v>-231254.23689999999</v>
      </c>
    </row>
    <row r="324" spans="1:12" x14ac:dyDescent="0.2">
      <c r="A324" s="1" t="s">
        <v>17</v>
      </c>
      <c r="B324" s="1" t="s">
        <v>189</v>
      </c>
      <c r="C324" s="1" t="s">
        <v>19</v>
      </c>
      <c r="D324" s="1" t="s">
        <v>20</v>
      </c>
      <c r="E324" s="2" t="s">
        <v>177</v>
      </c>
      <c r="F324" s="3">
        <v>961000</v>
      </c>
      <c r="G324" s="3">
        <v>426791.11200000002</v>
      </c>
      <c r="H324" s="4">
        <v>0.44411145890438103</v>
      </c>
      <c r="I324" s="21">
        <v>-0.70678353999999999</v>
      </c>
      <c r="J324" s="21">
        <v>-0.15</v>
      </c>
      <c r="K324" s="22">
        <v>0</v>
      </c>
      <c r="L324" s="22">
        <v>-237630.2671</v>
      </c>
    </row>
    <row r="325" spans="1:12" x14ac:dyDescent="0.2">
      <c r="A325" s="1" t="s">
        <v>17</v>
      </c>
      <c r="B325" s="1" t="s">
        <v>189</v>
      </c>
      <c r="C325" s="1" t="s">
        <v>19</v>
      </c>
      <c r="D325" s="1" t="s">
        <v>20</v>
      </c>
      <c r="E325" s="2" t="s">
        <v>178</v>
      </c>
      <c r="F325" s="3">
        <v>961000</v>
      </c>
      <c r="G325" s="3">
        <v>424329.20169999998</v>
      </c>
      <c r="H325" s="4">
        <v>0.44154963752911602</v>
      </c>
      <c r="I325" s="21">
        <v>-0.70678413000000007</v>
      </c>
      <c r="J325" s="21">
        <v>-0.15</v>
      </c>
      <c r="K325" s="22">
        <v>0</v>
      </c>
      <c r="L325" s="22">
        <v>-236259.76610000001</v>
      </c>
    </row>
    <row r="326" spans="1:12" x14ac:dyDescent="0.2">
      <c r="A326" s="1" t="s">
        <v>17</v>
      </c>
      <c r="B326" s="1" t="s">
        <v>189</v>
      </c>
      <c r="C326" s="1" t="s">
        <v>19</v>
      </c>
      <c r="D326" s="1" t="s">
        <v>20</v>
      </c>
      <c r="E326" s="2" t="s">
        <v>179</v>
      </c>
      <c r="F326" s="3">
        <v>930000</v>
      </c>
      <c r="G326" s="3">
        <v>408269.81709999999</v>
      </c>
      <c r="H326" s="4">
        <v>0.43899980332468996</v>
      </c>
      <c r="I326" s="21">
        <v>-0.70678479999999999</v>
      </c>
      <c r="J326" s="21">
        <v>-0.15</v>
      </c>
      <c r="K326" s="22">
        <v>0</v>
      </c>
      <c r="L326" s="22">
        <v>-227318.42679999999</v>
      </c>
    </row>
    <row r="327" spans="1:12" x14ac:dyDescent="0.2">
      <c r="A327" s="1" t="s">
        <v>17</v>
      </c>
      <c r="B327" s="1" t="s">
        <v>189</v>
      </c>
      <c r="C327" s="1" t="s">
        <v>19</v>
      </c>
      <c r="D327" s="1" t="s">
        <v>20</v>
      </c>
      <c r="E327" s="2" t="s">
        <v>180</v>
      </c>
      <c r="F327" s="3">
        <v>961000</v>
      </c>
      <c r="G327" s="3">
        <v>419518.40010000003</v>
      </c>
      <c r="H327" s="4">
        <v>0.43654360053675301</v>
      </c>
      <c r="I327" s="21">
        <v>-0.70678551000000001</v>
      </c>
      <c r="J327" s="21">
        <v>-0.15</v>
      </c>
      <c r="K327" s="22">
        <v>0</v>
      </c>
      <c r="L327" s="22">
        <v>-233581.76629999999</v>
      </c>
    </row>
    <row r="328" spans="1:12" x14ac:dyDescent="0.2">
      <c r="A328" s="1" t="s">
        <v>17</v>
      </c>
      <c r="B328" s="1" t="s">
        <v>189</v>
      </c>
      <c r="C328" s="1" t="s">
        <v>19</v>
      </c>
      <c r="D328" s="1" t="s">
        <v>20</v>
      </c>
      <c r="E328" s="2" t="s">
        <v>181</v>
      </c>
      <c r="F328" s="3">
        <v>930000</v>
      </c>
      <c r="G328" s="3">
        <v>403636.0392</v>
      </c>
      <c r="H328" s="4">
        <v>0.43401724645833401</v>
      </c>
      <c r="I328" s="21">
        <v>-0.64678632000000003</v>
      </c>
      <c r="J328" s="21">
        <v>-0.15</v>
      </c>
      <c r="K328" s="22">
        <v>0</v>
      </c>
      <c r="L328" s="22">
        <v>-200520.86290000001</v>
      </c>
    </row>
    <row r="329" spans="1:12" x14ac:dyDescent="0.2">
      <c r="A329" s="1" t="s">
        <v>17</v>
      </c>
      <c r="B329" s="1" t="s">
        <v>189</v>
      </c>
      <c r="C329" s="1" t="s">
        <v>19</v>
      </c>
      <c r="D329" s="1" t="s">
        <v>20</v>
      </c>
      <c r="E329" s="2" t="s">
        <v>182</v>
      </c>
      <c r="F329" s="3">
        <v>961000</v>
      </c>
      <c r="G329" s="3">
        <v>414751.93310000002</v>
      </c>
      <c r="H329" s="4">
        <v>0.43158369734086299</v>
      </c>
      <c r="I329" s="21">
        <v>-0.64678718000000002</v>
      </c>
      <c r="J329" s="21">
        <v>-0.15</v>
      </c>
      <c r="K329" s="22">
        <v>0</v>
      </c>
      <c r="L329" s="22">
        <v>-206043.44190000001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9"/>
  <sheetViews>
    <sheetView workbookViewId="0">
      <selection activeCell="F11" sqref="F11"/>
    </sheetView>
  </sheetViews>
  <sheetFormatPr defaultRowHeight="12.75" x14ac:dyDescent="0.2"/>
  <cols>
    <col min="3" max="3" width="4.42578125" customWidth="1"/>
    <col min="4" max="4" width="16.7109375" customWidth="1"/>
  </cols>
  <sheetData>
    <row r="1" spans="1:12" ht="15.75" x14ac:dyDescent="0.25">
      <c r="A1" s="23" t="s">
        <v>188</v>
      </c>
    </row>
    <row r="2" spans="1:12" ht="16.5" thickBot="1" x14ac:dyDescent="0.3">
      <c r="A2" s="23" t="s">
        <v>186</v>
      </c>
    </row>
    <row r="3" spans="1:12" ht="13.5" thickBot="1" x14ac:dyDescent="0.25">
      <c r="A3" s="1"/>
      <c r="B3" s="1"/>
      <c r="C3" s="1"/>
      <c r="D3" s="1"/>
      <c r="E3" s="2"/>
      <c r="F3" s="28">
        <f>+SUM(F6:F329)</f>
        <v>0</v>
      </c>
      <c r="G3" s="3"/>
      <c r="H3" s="4"/>
      <c r="I3" s="5"/>
      <c r="J3" s="6" t="s">
        <v>0</v>
      </c>
      <c r="K3" s="24">
        <f>+SUM(K6:K329)</f>
        <v>0</v>
      </c>
      <c r="L3" s="24">
        <f>+SUM(L6:L329)</f>
        <v>2.0008883439004421E-11</v>
      </c>
    </row>
    <row r="4" spans="1:12" x14ac:dyDescent="0.2">
      <c r="A4" s="7"/>
      <c r="B4" s="7"/>
      <c r="C4" s="7" t="s">
        <v>1</v>
      </c>
      <c r="D4" s="7"/>
      <c r="E4" s="8"/>
      <c r="F4" s="27" t="s">
        <v>2</v>
      </c>
      <c r="G4" s="9" t="s">
        <v>3</v>
      </c>
      <c r="H4" s="10" t="s">
        <v>4</v>
      </c>
      <c r="I4" s="11" t="s">
        <v>5</v>
      </c>
      <c r="J4" s="12" t="s">
        <v>6</v>
      </c>
      <c r="K4" s="13"/>
      <c r="L4" s="13" t="s">
        <v>5</v>
      </c>
    </row>
    <row r="5" spans="1:12" x14ac:dyDescent="0.2">
      <c r="A5" s="14" t="s">
        <v>7</v>
      </c>
      <c r="B5" s="14" t="s">
        <v>8</v>
      </c>
      <c r="C5" s="14" t="s">
        <v>9</v>
      </c>
      <c r="D5" s="14" t="s">
        <v>10</v>
      </c>
      <c r="E5" s="15" t="s">
        <v>11</v>
      </c>
      <c r="F5" s="16" t="s">
        <v>12</v>
      </c>
      <c r="G5" s="16" t="s">
        <v>12</v>
      </c>
      <c r="H5" s="17" t="s">
        <v>13</v>
      </c>
      <c r="I5" s="18" t="s">
        <v>14</v>
      </c>
      <c r="J5" s="19" t="s">
        <v>14</v>
      </c>
      <c r="K5" s="20" t="s">
        <v>15</v>
      </c>
      <c r="L5" s="20" t="s">
        <v>16</v>
      </c>
    </row>
    <row r="6" spans="1:12" x14ac:dyDescent="0.2">
      <c r="A6" s="25" t="s">
        <v>17</v>
      </c>
      <c r="B6" s="25" t="s">
        <v>183</v>
      </c>
      <c r="C6" s="25" t="s">
        <v>19</v>
      </c>
      <c r="D6" s="25" t="s">
        <v>20</v>
      </c>
      <c r="E6" s="2" t="s">
        <v>184</v>
      </c>
      <c r="F6" s="3">
        <v>-961000</v>
      </c>
      <c r="G6" s="3">
        <v>-960474.33070000005</v>
      </c>
      <c r="H6" s="4">
        <v>0.99945299761344397</v>
      </c>
      <c r="I6" s="21">
        <v>0</v>
      </c>
      <c r="J6" s="21">
        <v>1.7500000000000002E-2</v>
      </c>
      <c r="K6" s="22">
        <v>0</v>
      </c>
      <c r="L6" s="22">
        <v>16808.300800000001</v>
      </c>
    </row>
    <row r="7" spans="1:12" x14ac:dyDescent="0.2">
      <c r="A7" s="25" t="s">
        <v>17</v>
      </c>
      <c r="B7" s="25" t="s">
        <v>183</v>
      </c>
      <c r="C7" s="25" t="s">
        <v>19</v>
      </c>
      <c r="D7" s="25" t="s">
        <v>20</v>
      </c>
      <c r="E7" s="2" t="s">
        <v>21</v>
      </c>
      <c r="F7" s="3">
        <v>-961000</v>
      </c>
      <c r="G7" s="3">
        <v>-957372.24100000004</v>
      </c>
      <c r="H7" s="4">
        <v>0.99622501662822294</v>
      </c>
      <c r="I7" s="21">
        <v>0</v>
      </c>
      <c r="J7" s="21">
        <v>1.7500000000000002E-2</v>
      </c>
      <c r="K7" s="22">
        <v>0</v>
      </c>
      <c r="L7" s="22">
        <v>16754.014200000001</v>
      </c>
    </row>
    <row r="8" spans="1:12" x14ac:dyDescent="0.2">
      <c r="A8" s="25" t="s">
        <v>17</v>
      </c>
      <c r="B8" s="25" t="s">
        <v>183</v>
      </c>
      <c r="C8" s="25" t="s">
        <v>19</v>
      </c>
      <c r="D8" s="25" t="s">
        <v>20</v>
      </c>
      <c r="E8" s="2" t="s">
        <v>22</v>
      </c>
      <c r="F8" s="3">
        <v>-930000</v>
      </c>
      <c r="G8" s="3">
        <v>-923545.68090000004</v>
      </c>
      <c r="H8" s="4">
        <v>0.99305987194121403</v>
      </c>
      <c r="I8" s="21">
        <v>0</v>
      </c>
      <c r="J8" s="21">
        <v>1.7500000000000002E-2</v>
      </c>
      <c r="K8" s="22">
        <v>0</v>
      </c>
      <c r="L8" s="22">
        <v>16162.0494</v>
      </c>
    </row>
    <row r="9" spans="1:12" x14ac:dyDescent="0.2">
      <c r="A9" s="25" t="s">
        <v>17</v>
      </c>
      <c r="B9" s="25" t="s">
        <v>183</v>
      </c>
      <c r="C9" s="25" t="s">
        <v>19</v>
      </c>
      <c r="D9" s="25" t="s">
        <v>20</v>
      </c>
      <c r="E9" s="2" t="s">
        <v>23</v>
      </c>
      <c r="F9" s="3">
        <v>-961000</v>
      </c>
      <c r="G9" s="3">
        <v>-951428.17090000003</v>
      </c>
      <c r="H9" s="4">
        <v>0.99003972000207308</v>
      </c>
      <c r="I9" s="21">
        <v>0</v>
      </c>
      <c r="J9" s="21">
        <v>1.7500000000000002E-2</v>
      </c>
      <c r="K9" s="22">
        <v>0</v>
      </c>
      <c r="L9" s="22">
        <v>16649.993000000002</v>
      </c>
    </row>
    <row r="10" spans="1:12" x14ac:dyDescent="0.2">
      <c r="A10" s="25" t="s">
        <v>17</v>
      </c>
      <c r="B10" s="25" t="s">
        <v>183</v>
      </c>
      <c r="C10" s="25" t="s">
        <v>19</v>
      </c>
      <c r="D10" s="25" t="s">
        <v>20</v>
      </c>
      <c r="E10" s="2" t="s">
        <v>24</v>
      </c>
      <c r="F10" s="3">
        <v>-930000</v>
      </c>
      <c r="G10" s="3">
        <v>-917826.2659</v>
      </c>
      <c r="H10" s="4">
        <v>0.98690996328884195</v>
      </c>
      <c r="I10" s="21">
        <v>0</v>
      </c>
      <c r="J10" s="21">
        <v>1.7500000000000002E-2</v>
      </c>
      <c r="K10" s="22">
        <v>0</v>
      </c>
      <c r="L10" s="22">
        <v>16061.959699999999</v>
      </c>
    </row>
    <row r="11" spans="1:12" x14ac:dyDescent="0.2">
      <c r="A11" s="25" t="s">
        <v>17</v>
      </c>
      <c r="B11" s="25" t="s">
        <v>183</v>
      </c>
      <c r="C11" s="25" t="s">
        <v>19</v>
      </c>
      <c r="D11" s="25" t="s">
        <v>20</v>
      </c>
      <c r="E11" s="2" t="s">
        <v>25</v>
      </c>
      <c r="F11" s="3">
        <v>-961000</v>
      </c>
      <c r="G11" s="3">
        <v>-945533.19819999998</v>
      </c>
      <c r="H11" s="4">
        <v>0.98390551325387399</v>
      </c>
      <c r="I11" s="21">
        <v>0</v>
      </c>
      <c r="J11" s="21">
        <v>1.7500000000000002E-2</v>
      </c>
      <c r="K11" s="22">
        <v>0</v>
      </c>
      <c r="L11" s="22">
        <v>16546.830999999998</v>
      </c>
    </row>
    <row r="12" spans="1:12" x14ac:dyDescent="0.2">
      <c r="A12" s="25" t="s">
        <v>17</v>
      </c>
      <c r="B12" s="25" t="s">
        <v>183</v>
      </c>
      <c r="C12" s="25" t="s">
        <v>19</v>
      </c>
      <c r="D12" s="25" t="s">
        <v>20</v>
      </c>
      <c r="E12" s="2" t="s">
        <v>26</v>
      </c>
      <c r="F12" s="3">
        <v>-961000</v>
      </c>
      <c r="G12" s="3">
        <v>-942498.58380000002</v>
      </c>
      <c r="H12" s="4">
        <v>0.98074774593472602</v>
      </c>
      <c r="I12" s="21">
        <v>0</v>
      </c>
      <c r="J12" s="21">
        <v>1.7500000000000002E-2</v>
      </c>
      <c r="K12" s="22">
        <v>0</v>
      </c>
      <c r="L12" s="22">
        <v>16493.725200000001</v>
      </c>
    </row>
    <row r="13" spans="1:12" x14ac:dyDescent="0.2">
      <c r="A13" s="25" t="s">
        <v>17</v>
      </c>
      <c r="B13" s="25" t="s">
        <v>183</v>
      </c>
      <c r="C13" s="25" t="s">
        <v>19</v>
      </c>
      <c r="D13" s="25" t="s">
        <v>20</v>
      </c>
      <c r="E13" s="2" t="s">
        <v>27</v>
      </c>
      <c r="F13" s="3">
        <v>-868000</v>
      </c>
      <c r="G13" s="3">
        <v>-848439.27899999998</v>
      </c>
      <c r="H13" s="4">
        <v>0.97746460709836902</v>
      </c>
      <c r="I13" s="21">
        <v>0</v>
      </c>
      <c r="J13" s="21">
        <v>1.7500000000000002E-2</v>
      </c>
      <c r="K13" s="22">
        <v>0</v>
      </c>
      <c r="L13" s="22">
        <v>14847.687399999999</v>
      </c>
    </row>
    <row r="14" spans="1:12" x14ac:dyDescent="0.2">
      <c r="A14" s="25" t="s">
        <v>17</v>
      </c>
      <c r="B14" s="25" t="s">
        <v>183</v>
      </c>
      <c r="C14" s="25" t="s">
        <v>19</v>
      </c>
      <c r="D14" s="25" t="s">
        <v>20</v>
      </c>
      <c r="E14" s="2" t="s">
        <v>28</v>
      </c>
      <c r="F14" s="3">
        <v>-961000</v>
      </c>
      <c r="G14" s="3">
        <v>-936465.47660000005</v>
      </c>
      <c r="H14" s="4">
        <v>0.97446979877020501</v>
      </c>
      <c r="I14" s="21">
        <v>0</v>
      </c>
      <c r="J14" s="21">
        <v>1.7500000000000002E-2</v>
      </c>
      <c r="K14" s="22">
        <v>0</v>
      </c>
      <c r="L14" s="22">
        <v>16388.145799999998</v>
      </c>
    </row>
    <row r="15" spans="1:12" x14ac:dyDescent="0.2">
      <c r="A15" s="25" t="s">
        <v>17</v>
      </c>
      <c r="B15" s="25" t="s">
        <v>183</v>
      </c>
      <c r="C15" s="25" t="s">
        <v>19</v>
      </c>
      <c r="D15" s="25" t="s">
        <v>20</v>
      </c>
      <c r="E15" s="2" t="s">
        <v>29</v>
      </c>
      <c r="F15" s="3">
        <v>-930000</v>
      </c>
      <c r="G15" s="3">
        <v>-903119.49529999995</v>
      </c>
      <c r="H15" s="4">
        <v>0.97109623151578806</v>
      </c>
      <c r="I15" s="21">
        <v>0</v>
      </c>
      <c r="J15" s="21">
        <v>1.7500000000000002E-2</v>
      </c>
      <c r="K15" s="22">
        <v>0</v>
      </c>
      <c r="L15" s="22">
        <v>15804.591199999999</v>
      </c>
    </row>
    <row r="16" spans="1:12" x14ac:dyDescent="0.2">
      <c r="A16" s="25" t="s">
        <v>17</v>
      </c>
      <c r="B16" s="25" t="s">
        <v>183</v>
      </c>
      <c r="C16" s="25" t="s">
        <v>19</v>
      </c>
      <c r="D16" s="25" t="s">
        <v>20</v>
      </c>
      <c r="E16" s="2" t="s">
        <v>30</v>
      </c>
      <c r="F16" s="3">
        <v>-961000</v>
      </c>
      <c r="G16" s="3">
        <v>-930022.39269999997</v>
      </c>
      <c r="H16" s="4">
        <v>0.96776523693369998</v>
      </c>
      <c r="I16" s="21">
        <v>0</v>
      </c>
      <c r="J16" s="21">
        <v>1.7500000000000002E-2</v>
      </c>
      <c r="K16" s="22">
        <v>0</v>
      </c>
      <c r="L16" s="22">
        <v>16275.391900000001</v>
      </c>
    </row>
    <row r="17" spans="1:12" x14ac:dyDescent="0.2">
      <c r="A17" s="25" t="s">
        <v>17</v>
      </c>
      <c r="B17" s="25" t="s">
        <v>183</v>
      </c>
      <c r="C17" s="25" t="s">
        <v>19</v>
      </c>
      <c r="D17" s="25" t="s">
        <v>20</v>
      </c>
      <c r="E17" s="2" t="s">
        <v>31</v>
      </c>
      <c r="F17" s="3">
        <v>-930000</v>
      </c>
      <c r="G17" s="3">
        <v>-896780.15139999997</v>
      </c>
      <c r="H17" s="4">
        <v>0.96427973273801304</v>
      </c>
      <c r="I17" s="21">
        <v>0</v>
      </c>
      <c r="J17" s="21">
        <v>1.7500000000000002E-2</v>
      </c>
      <c r="K17" s="22">
        <v>0</v>
      </c>
      <c r="L17" s="22">
        <v>15693.652700000001</v>
      </c>
    </row>
    <row r="18" spans="1:12" x14ac:dyDescent="0.2">
      <c r="A18" s="25" t="s">
        <v>17</v>
      </c>
      <c r="B18" s="25" t="s">
        <v>183</v>
      </c>
      <c r="C18" s="25" t="s">
        <v>19</v>
      </c>
      <c r="D18" s="25" t="s">
        <v>20</v>
      </c>
      <c r="E18" s="2" t="s">
        <v>32</v>
      </c>
      <c r="F18" s="3">
        <v>-961000</v>
      </c>
      <c r="G18" s="3">
        <v>-923351.42130000005</v>
      </c>
      <c r="H18" s="4">
        <v>0.96082353936160103</v>
      </c>
      <c r="I18" s="21">
        <v>0</v>
      </c>
      <c r="J18" s="21">
        <v>1.7500000000000002E-2</v>
      </c>
      <c r="K18" s="22">
        <v>0</v>
      </c>
      <c r="L18" s="22">
        <v>16158.6499</v>
      </c>
    </row>
    <row r="19" spans="1:12" x14ac:dyDescent="0.2">
      <c r="A19" s="25" t="s">
        <v>17</v>
      </c>
      <c r="B19" s="25" t="s">
        <v>183</v>
      </c>
      <c r="C19" s="25" t="s">
        <v>19</v>
      </c>
      <c r="D19" s="25" t="s">
        <v>20</v>
      </c>
      <c r="E19" s="2" t="s">
        <v>33</v>
      </c>
      <c r="F19" s="3">
        <v>-961000</v>
      </c>
      <c r="G19" s="3">
        <v>-919801.71369999996</v>
      </c>
      <c r="H19" s="4">
        <v>0.95712977492583295</v>
      </c>
      <c r="I19" s="21">
        <v>0</v>
      </c>
      <c r="J19" s="21">
        <v>1.7500000000000002E-2</v>
      </c>
      <c r="K19" s="22">
        <v>0</v>
      </c>
      <c r="L19" s="22">
        <v>16096.53</v>
      </c>
    </row>
    <row r="20" spans="1:12" x14ac:dyDescent="0.2">
      <c r="A20" s="25" t="s">
        <v>17</v>
      </c>
      <c r="B20" s="25" t="s">
        <v>183</v>
      </c>
      <c r="C20" s="25" t="s">
        <v>19</v>
      </c>
      <c r="D20" s="25" t="s">
        <v>20</v>
      </c>
      <c r="E20" s="2" t="s">
        <v>34</v>
      </c>
      <c r="F20" s="3">
        <v>-930000</v>
      </c>
      <c r="G20" s="3">
        <v>-886639.79350000003</v>
      </c>
      <c r="H20" s="4">
        <v>0.953376122058744</v>
      </c>
      <c r="I20" s="21">
        <v>0</v>
      </c>
      <c r="J20" s="21">
        <v>1.7500000000000002E-2</v>
      </c>
      <c r="K20" s="22">
        <v>0</v>
      </c>
      <c r="L20" s="22">
        <v>15516.196400000001</v>
      </c>
    </row>
    <row r="21" spans="1:12" x14ac:dyDescent="0.2">
      <c r="A21" s="25" t="s">
        <v>17</v>
      </c>
      <c r="B21" s="25" t="s">
        <v>183</v>
      </c>
      <c r="C21" s="25" t="s">
        <v>19</v>
      </c>
      <c r="D21" s="25" t="s">
        <v>20</v>
      </c>
      <c r="E21" s="2" t="s">
        <v>35</v>
      </c>
      <c r="F21" s="3">
        <v>-961000</v>
      </c>
      <c r="G21" s="3">
        <v>-912631.69869999995</v>
      </c>
      <c r="H21" s="4">
        <v>0.94966878113708098</v>
      </c>
      <c r="I21" s="21">
        <v>0</v>
      </c>
      <c r="J21" s="21">
        <v>1.7500000000000002E-2</v>
      </c>
      <c r="K21" s="22">
        <v>0</v>
      </c>
      <c r="L21" s="22">
        <v>15971.054700000001</v>
      </c>
    </row>
    <row r="22" spans="1:12" x14ac:dyDescent="0.2">
      <c r="A22" s="25" t="s">
        <v>17</v>
      </c>
      <c r="B22" s="25" t="s">
        <v>183</v>
      </c>
      <c r="C22" s="25" t="s">
        <v>19</v>
      </c>
      <c r="D22" s="25" t="s">
        <v>20</v>
      </c>
      <c r="E22" s="2" t="s">
        <v>36</v>
      </c>
      <c r="F22" s="3">
        <v>-930000</v>
      </c>
      <c r="G22" s="3">
        <v>-879547.60620000004</v>
      </c>
      <c r="H22" s="4">
        <v>0.94575011422828903</v>
      </c>
      <c r="I22" s="21">
        <v>0</v>
      </c>
      <c r="J22" s="21">
        <v>1.7500000000000002E-2</v>
      </c>
      <c r="K22" s="22">
        <v>0</v>
      </c>
      <c r="L22" s="22">
        <v>15392.0831</v>
      </c>
    </row>
    <row r="23" spans="1:12" x14ac:dyDescent="0.2">
      <c r="A23" s="25" t="s">
        <v>17</v>
      </c>
      <c r="B23" s="25" t="s">
        <v>183</v>
      </c>
      <c r="C23" s="25" t="s">
        <v>19</v>
      </c>
      <c r="D23" s="25" t="s">
        <v>20</v>
      </c>
      <c r="E23" s="2" t="s">
        <v>37</v>
      </c>
      <c r="F23" s="3">
        <v>-961000</v>
      </c>
      <c r="G23" s="3">
        <v>-905163.85549999995</v>
      </c>
      <c r="H23" s="4">
        <v>0.94189787250719603</v>
      </c>
      <c r="I23" s="21">
        <v>0</v>
      </c>
      <c r="J23" s="21">
        <v>1.7500000000000002E-2</v>
      </c>
      <c r="K23" s="22">
        <v>0</v>
      </c>
      <c r="L23" s="22">
        <v>15840.3675</v>
      </c>
    </row>
    <row r="24" spans="1:12" x14ac:dyDescent="0.2">
      <c r="A24" s="25" t="s">
        <v>17</v>
      </c>
      <c r="B24" s="25" t="s">
        <v>183</v>
      </c>
      <c r="C24" s="25" t="s">
        <v>19</v>
      </c>
      <c r="D24" s="25" t="s">
        <v>20</v>
      </c>
      <c r="E24" s="2" t="s">
        <v>38</v>
      </c>
      <c r="F24" s="3">
        <v>-961000</v>
      </c>
      <c r="G24" s="3">
        <v>-901255.81969999999</v>
      </c>
      <c r="H24" s="4">
        <v>0.93783123798177703</v>
      </c>
      <c r="I24" s="21">
        <v>0</v>
      </c>
      <c r="J24" s="21">
        <v>1.7500000000000002E-2</v>
      </c>
      <c r="K24" s="22">
        <v>0</v>
      </c>
      <c r="L24" s="22">
        <v>15771.9768</v>
      </c>
    </row>
    <row r="25" spans="1:12" x14ac:dyDescent="0.2">
      <c r="A25" s="25" t="s">
        <v>17</v>
      </c>
      <c r="B25" s="25" t="s">
        <v>183</v>
      </c>
      <c r="C25" s="25" t="s">
        <v>19</v>
      </c>
      <c r="D25" s="25" t="s">
        <v>20</v>
      </c>
      <c r="E25" s="2" t="s">
        <v>39</v>
      </c>
      <c r="F25" s="3">
        <v>-868000</v>
      </c>
      <c r="G25" s="3">
        <v>-810424.81869999995</v>
      </c>
      <c r="H25" s="4">
        <v>0.93366914597722905</v>
      </c>
      <c r="I25" s="21">
        <v>0</v>
      </c>
      <c r="J25" s="21">
        <v>1.7500000000000002E-2</v>
      </c>
      <c r="K25" s="22">
        <v>0</v>
      </c>
      <c r="L25" s="22">
        <v>14182.434300000001</v>
      </c>
    </row>
    <row r="26" spans="1:12" x14ac:dyDescent="0.2">
      <c r="A26" s="25" t="s">
        <v>17</v>
      </c>
      <c r="B26" s="25" t="s">
        <v>183</v>
      </c>
      <c r="C26" s="25" t="s">
        <v>19</v>
      </c>
      <c r="D26" s="25" t="s">
        <v>20</v>
      </c>
      <c r="E26" s="2" t="s">
        <v>40</v>
      </c>
      <c r="F26" s="3">
        <v>-961000</v>
      </c>
      <c r="G26" s="3">
        <v>-893589.09219999996</v>
      </c>
      <c r="H26" s="4">
        <v>0.92985337373946197</v>
      </c>
      <c r="I26" s="21">
        <v>0</v>
      </c>
      <c r="J26" s="21">
        <v>1.7500000000000002E-2</v>
      </c>
      <c r="K26" s="22">
        <v>0</v>
      </c>
      <c r="L26" s="22">
        <v>15637.8091</v>
      </c>
    </row>
    <row r="27" spans="1:12" x14ac:dyDescent="0.2">
      <c r="A27" s="25" t="s">
        <v>17</v>
      </c>
      <c r="B27" s="25" t="s">
        <v>183</v>
      </c>
      <c r="C27" s="25" t="s">
        <v>19</v>
      </c>
      <c r="D27" s="25" t="s">
        <v>20</v>
      </c>
      <c r="E27" s="2" t="s">
        <v>41</v>
      </c>
      <c r="F27" s="3">
        <v>-930000</v>
      </c>
      <c r="G27" s="3">
        <v>-860809.54709999997</v>
      </c>
      <c r="H27" s="4">
        <v>0.92560166354367202</v>
      </c>
      <c r="I27" s="21">
        <v>0</v>
      </c>
      <c r="J27" s="21">
        <v>1.7500000000000002E-2</v>
      </c>
      <c r="K27" s="22">
        <v>0</v>
      </c>
      <c r="L27" s="22">
        <v>15064.167100000001</v>
      </c>
    </row>
    <row r="28" spans="1:12" x14ac:dyDescent="0.2">
      <c r="A28" s="25" t="s">
        <v>17</v>
      </c>
      <c r="B28" s="25" t="s">
        <v>183</v>
      </c>
      <c r="C28" s="25" t="s">
        <v>19</v>
      </c>
      <c r="D28" s="25" t="s">
        <v>20</v>
      </c>
      <c r="E28" s="2" t="s">
        <v>42</v>
      </c>
      <c r="F28" s="3">
        <v>-961000</v>
      </c>
      <c r="G28" s="3">
        <v>-885544.09210000001</v>
      </c>
      <c r="H28" s="4">
        <v>0.92148188566974298</v>
      </c>
      <c r="I28" s="21">
        <v>0</v>
      </c>
      <c r="J28" s="21">
        <v>1.7500000000000002E-2</v>
      </c>
      <c r="K28" s="22">
        <v>0</v>
      </c>
      <c r="L28" s="22">
        <v>15497.0216</v>
      </c>
    </row>
    <row r="29" spans="1:12" x14ac:dyDescent="0.2">
      <c r="A29" s="25" t="s">
        <v>17</v>
      </c>
      <c r="B29" s="25" t="s">
        <v>183</v>
      </c>
      <c r="C29" s="25" t="s">
        <v>19</v>
      </c>
      <c r="D29" s="25" t="s">
        <v>20</v>
      </c>
      <c r="E29" s="2" t="s">
        <v>43</v>
      </c>
      <c r="F29" s="3">
        <v>-930000</v>
      </c>
      <c r="G29" s="3">
        <v>-852968.59169999999</v>
      </c>
      <c r="H29" s="4">
        <v>0.91717052870557303</v>
      </c>
      <c r="I29" s="21">
        <v>0</v>
      </c>
      <c r="J29" s="21">
        <v>1.7500000000000002E-2</v>
      </c>
      <c r="K29" s="22">
        <v>0</v>
      </c>
      <c r="L29" s="22">
        <v>14926.950400000002</v>
      </c>
    </row>
    <row r="30" spans="1:12" x14ac:dyDescent="0.2">
      <c r="A30" s="25" t="s">
        <v>17</v>
      </c>
      <c r="B30" s="25" t="s">
        <v>183</v>
      </c>
      <c r="C30" s="25" t="s">
        <v>19</v>
      </c>
      <c r="D30" s="25" t="s">
        <v>20</v>
      </c>
      <c r="E30" s="2" t="s">
        <v>44</v>
      </c>
      <c r="F30" s="3">
        <v>-961000</v>
      </c>
      <c r="G30" s="3">
        <v>-877366.2622</v>
      </c>
      <c r="H30" s="4">
        <v>0.91297217710766299</v>
      </c>
      <c r="I30" s="21">
        <v>0</v>
      </c>
      <c r="J30" s="21">
        <v>1.7500000000000002E-2</v>
      </c>
      <c r="K30" s="22">
        <v>0</v>
      </c>
      <c r="L30" s="22">
        <v>15353.909599999999</v>
      </c>
    </row>
    <row r="31" spans="1:12" x14ac:dyDescent="0.2">
      <c r="A31" s="25" t="s">
        <v>17</v>
      </c>
      <c r="B31" s="25" t="s">
        <v>183</v>
      </c>
      <c r="C31" s="25" t="s">
        <v>19</v>
      </c>
      <c r="D31" s="25" t="s">
        <v>20</v>
      </c>
      <c r="E31" s="2" t="s">
        <v>45</v>
      </c>
      <c r="F31" s="3">
        <v>-961000</v>
      </c>
      <c r="G31" s="3">
        <v>-873185.14919999999</v>
      </c>
      <c r="H31" s="4">
        <v>0.90862138318151409</v>
      </c>
      <c r="I31" s="21">
        <v>0</v>
      </c>
      <c r="J31" s="21">
        <v>1.7500000000000002E-2</v>
      </c>
      <c r="K31" s="22">
        <v>0</v>
      </c>
      <c r="L31" s="22">
        <v>15280.740099999999</v>
      </c>
    </row>
    <row r="32" spans="1:12" x14ac:dyDescent="0.2">
      <c r="A32" s="25" t="s">
        <v>17</v>
      </c>
      <c r="B32" s="25" t="s">
        <v>183</v>
      </c>
      <c r="C32" s="25" t="s">
        <v>19</v>
      </c>
      <c r="D32" s="25" t="s">
        <v>20</v>
      </c>
      <c r="E32" s="2" t="s">
        <v>46</v>
      </c>
      <c r="F32" s="3">
        <v>-930000</v>
      </c>
      <c r="G32" s="3">
        <v>-840927.35340000002</v>
      </c>
      <c r="H32" s="4">
        <v>0.90422296069613306</v>
      </c>
      <c r="I32" s="21">
        <v>0</v>
      </c>
      <c r="J32" s="21">
        <v>1.7500000000000002E-2</v>
      </c>
      <c r="K32" s="22">
        <v>0</v>
      </c>
      <c r="L32" s="22">
        <v>14716.2287</v>
      </c>
    </row>
    <row r="33" spans="1:12" x14ac:dyDescent="0.2">
      <c r="A33" s="25" t="s">
        <v>17</v>
      </c>
      <c r="B33" s="25" t="s">
        <v>183</v>
      </c>
      <c r="C33" s="25" t="s">
        <v>19</v>
      </c>
      <c r="D33" s="25" t="s">
        <v>20</v>
      </c>
      <c r="E33" s="2" t="s">
        <v>47</v>
      </c>
      <c r="F33" s="3">
        <v>-961000</v>
      </c>
      <c r="G33" s="3">
        <v>-864854.09519999998</v>
      </c>
      <c r="H33" s="4">
        <v>0.89995223228051802</v>
      </c>
      <c r="I33" s="21">
        <v>0</v>
      </c>
      <c r="J33" s="21">
        <v>1.7500000000000002E-2</v>
      </c>
      <c r="K33" s="22">
        <v>0</v>
      </c>
      <c r="L33" s="22">
        <v>15134.9467</v>
      </c>
    </row>
    <row r="34" spans="1:12" x14ac:dyDescent="0.2">
      <c r="A34" s="25" t="s">
        <v>17</v>
      </c>
      <c r="B34" s="25" t="s">
        <v>183</v>
      </c>
      <c r="C34" s="25" t="s">
        <v>19</v>
      </c>
      <c r="D34" s="25" t="s">
        <v>20</v>
      </c>
      <c r="E34" s="2" t="s">
        <v>48</v>
      </c>
      <c r="F34" s="3">
        <v>-930000</v>
      </c>
      <c r="G34" s="3">
        <v>-832847.78269999998</v>
      </c>
      <c r="H34" s="4">
        <v>0.89553525020074698</v>
      </c>
      <c r="I34" s="21">
        <v>0</v>
      </c>
      <c r="J34" s="21">
        <v>1.7500000000000002E-2</v>
      </c>
      <c r="K34" s="22">
        <v>0</v>
      </c>
      <c r="L34" s="22">
        <v>14574.836200000002</v>
      </c>
    </row>
    <row r="35" spans="1:12" x14ac:dyDescent="0.2">
      <c r="A35" s="25" t="s">
        <v>17</v>
      </c>
      <c r="B35" s="25" t="s">
        <v>183</v>
      </c>
      <c r="C35" s="25" t="s">
        <v>19</v>
      </c>
      <c r="D35" s="25" t="s">
        <v>20</v>
      </c>
      <c r="E35" s="2" t="s">
        <v>49</v>
      </c>
      <c r="F35" s="3">
        <v>-961000</v>
      </c>
      <c r="G35" s="3">
        <v>-856464.50430000003</v>
      </c>
      <c r="H35" s="4">
        <v>0.89122216883834293</v>
      </c>
      <c r="I35" s="21">
        <v>0</v>
      </c>
      <c r="J35" s="21">
        <v>1.7500000000000002E-2</v>
      </c>
      <c r="K35" s="22">
        <v>0</v>
      </c>
      <c r="L35" s="22">
        <v>14988.1288</v>
      </c>
    </row>
    <row r="36" spans="1:12" x14ac:dyDescent="0.2">
      <c r="A36" s="25" t="s">
        <v>17</v>
      </c>
      <c r="B36" s="25" t="s">
        <v>183</v>
      </c>
      <c r="C36" s="25" t="s">
        <v>19</v>
      </c>
      <c r="D36" s="25" t="s">
        <v>20</v>
      </c>
      <c r="E36" s="2" t="s">
        <v>50</v>
      </c>
      <c r="F36" s="3">
        <v>-961000</v>
      </c>
      <c r="G36" s="3">
        <v>-852164.92879999999</v>
      </c>
      <c r="H36" s="4">
        <v>0.88674810484323907</v>
      </c>
      <c r="I36" s="21">
        <v>0</v>
      </c>
      <c r="J36" s="21">
        <v>1.7500000000000002E-2</v>
      </c>
      <c r="K36" s="22">
        <v>0</v>
      </c>
      <c r="L36" s="22">
        <v>14912.8863</v>
      </c>
    </row>
    <row r="37" spans="1:12" x14ac:dyDescent="0.2">
      <c r="A37" s="25" t="s">
        <v>17</v>
      </c>
      <c r="B37" s="25" t="s">
        <v>183</v>
      </c>
      <c r="C37" s="25" t="s">
        <v>19</v>
      </c>
      <c r="D37" s="25" t="s">
        <v>20</v>
      </c>
      <c r="E37" s="2" t="s">
        <v>51</v>
      </c>
      <c r="F37" s="3">
        <v>-899000</v>
      </c>
      <c r="G37" s="3">
        <v>-793152.07449999999</v>
      </c>
      <c r="H37" s="4">
        <v>0.88226037206012198</v>
      </c>
      <c r="I37" s="21">
        <v>0</v>
      </c>
      <c r="J37" s="21">
        <v>1.7500000000000002E-2</v>
      </c>
      <c r="K37" s="22">
        <v>0</v>
      </c>
      <c r="L37" s="22">
        <v>13880.1613</v>
      </c>
    </row>
    <row r="38" spans="1:12" x14ac:dyDescent="0.2">
      <c r="A38" s="25" t="s">
        <v>17</v>
      </c>
      <c r="B38" s="25" t="s">
        <v>183</v>
      </c>
      <c r="C38" s="25" t="s">
        <v>19</v>
      </c>
      <c r="D38" s="25" t="s">
        <v>20</v>
      </c>
      <c r="E38" s="2" t="s">
        <v>52</v>
      </c>
      <c r="F38" s="3">
        <v>-961000</v>
      </c>
      <c r="G38" s="3">
        <v>-843786.84680000006</v>
      </c>
      <c r="H38" s="4">
        <v>0.87803001752953402</v>
      </c>
      <c r="I38" s="21">
        <v>0</v>
      </c>
      <c r="J38" s="21">
        <v>1.7500000000000002E-2</v>
      </c>
      <c r="K38" s="22">
        <v>0</v>
      </c>
      <c r="L38" s="22">
        <v>14766.2698</v>
      </c>
    </row>
    <row r="39" spans="1:12" x14ac:dyDescent="0.2">
      <c r="A39" s="25" t="s">
        <v>17</v>
      </c>
      <c r="B39" s="25" t="s">
        <v>183</v>
      </c>
      <c r="C39" s="25" t="s">
        <v>19</v>
      </c>
      <c r="D39" s="25" t="s">
        <v>20</v>
      </c>
      <c r="E39" s="2" t="s">
        <v>53</v>
      </c>
      <c r="F39" s="3">
        <v>-930000</v>
      </c>
      <c r="G39" s="3">
        <v>-812396.36670000001</v>
      </c>
      <c r="H39" s="4">
        <v>0.87354448032282805</v>
      </c>
      <c r="I39" s="21">
        <v>0</v>
      </c>
      <c r="J39" s="21">
        <v>1.7500000000000002E-2</v>
      </c>
      <c r="K39" s="22">
        <v>0</v>
      </c>
      <c r="L39" s="22">
        <v>14216.936400000001</v>
      </c>
    </row>
    <row r="40" spans="1:12" x14ac:dyDescent="0.2">
      <c r="A40" s="25" t="s">
        <v>17</v>
      </c>
      <c r="B40" s="25" t="s">
        <v>183</v>
      </c>
      <c r="C40" s="25" t="s">
        <v>19</v>
      </c>
      <c r="D40" s="25" t="s">
        <v>20</v>
      </c>
      <c r="E40" s="2" t="s">
        <v>54</v>
      </c>
      <c r="F40" s="3">
        <v>-961000</v>
      </c>
      <c r="G40" s="3">
        <v>-835348.17240000004</v>
      </c>
      <c r="H40" s="4">
        <v>0.8692488786225081</v>
      </c>
      <c r="I40" s="21">
        <v>0</v>
      </c>
      <c r="J40" s="21">
        <v>1.7500000000000002E-2</v>
      </c>
      <c r="K40" s="22">
        <v>0</v>
      </c>
      <c r="L40" s="22">
        <v>14618.593000000001</v>
      </c>
    </row>
    <row r="41" spans="1:12" x14ac:dyDescent="0.2">
      <c r="A41" s="25" t="s">
        <v>17</v>
      </c>
      <c r="B41" s="25" t="s">
        <v>183</v>
      </c>
      <c r="C41" s="25" t="s">
        <v>19</v>
      </c>
      <c r="D41" s="25" t="s">
        <v>20</v>
      </c>
      <c r="E41" s="2" t="s">
        <v>55</v>
      </c>
      <c r="F41" s="3">
        <v>-930000</v>
      </c>
      <c r="G41" s="3">
        <v>-804249.60199999996</v>
      </c>
      <c r="H41" s="4">
        <v>0.86478451828200598</v>
      </c>
      <c r="I41" s="21">
        <v>0</v>
      </c>
      <c r="J41" s="21">
        <v>1.7500000000000002E-2</v>
      </c>
      <c r="K41" s="22">
        <v>0</v>
      </c>
      <c r="L41" s="22">
        <v>14074.368</v>
      </c>
    </row>
    <row r="42" spans="1:12" x14ac:dyDescent="0.2">
      <c r="A42" s="25" t="s">
        <v>17</v>
      </c>
      <c r="B42" s="25" t="s">
        <v>183</v>
      </c>
      <c r="C42" s="25" t="s">
        <v>19</v>
      </c>
      <c r="D42" s="25" t="s">
        <v>20</v>
      </c>
      <c r="E42" s="2" t="s">
        <v>56</v>
      </c>
      <c r="F42" s="3">
        <v>-961000</v>
      </c>
      <c r="G42" s="3">
        <v>-826915.40540000005</v>
      </c>
      <c r="H42" s="4">
        <v>0.86047388702945105</v>
      </c>
      <c r="I42" s="21">
        <v>0</v>
      </c>
      <c r="J42" s="21">
        <v>1.7500000000000002E-2</v>
      </c>
      <c r="K42" s="22">
        <v>0</v>
      </c>
      <c r="L42" s="22">
        <v>14471.0196</v>
      </c>
    </row>
    <row r="43" spans="1:12" x14ac:dyDescent="0.2">
      <c r="A43" s="25" t="s">
        <v>17</v>
      </c>
      <c r="B43" s="25" t="s">
        <v>183</v>
      </c>
      <c r="C43" s="25" t="s">
        <v>19</v>
      </c>
      <c r="D43" s="25" t="s">
        <v>20</v>
      </c>
      <c r="E43" s="2" t="s">
        <v>57</v>
      </c>
      <c r="F43" s="3">
        <v>-961000</v>
      </c>
      <c r="G43" s="3">
        <v>-822649.4706</v>
      </c>
      <c r="H43" s="4">
        <v>0.85603482893590899</v>
      </c>
      <c r="I43" s="21">
        <v>0</v>
      </c>
      <c r="J43" s="21">
        <v>1.7500000000000002E-2</v>
      </c>
      <c r="K43" s="22">
        <v>0</v>
      </c>
      <c r="L43" s="22">
        <v>14396.3657</v>
      </c>
    </row>
    <row r="44" spans="1:12" x14ac:dyDescent="0.2">
      <c r="A44" s="25" t="s">
        <v>17</v>
      </c>
      <c r="B44" s="25" t="s">
        <v>183</v>
      </c>
      <c r="C44" s="25" t="s">
        <v>19</v>
      </c>
      <c r="D44" s="25" t="s">
        <v>20</v>
      </c>
      <c r="E44" s="2" t="s">
        <v>58</v>
      </c>
      <c r="F44" s="3">
        <v>-930000</v>
      </c>
      <c r="G44" s="3">
        <v>-791964.65749999997</v>
      </c>
      <c r="H44" s="4">
        <v>0.85157490056812901</v>
      </c>
      <c r="I44" s="21">
        <v>0</v>
      </c>
      <c r="J44" s="21">
        <v>1.7500000000000002E-2</v>
      </c>
      <c r="K44" s="22">
        <v>0</v>
      </c>
      <c r="L44" s="22">
        <v>13859.3815</v>
      </c>
    </row>
    <row r="45" spans="1:12" x14ac:dyDescent="0.2">
      <c r="A45" s="25" t="s">
        <v>17</v>
      </c>
      <c r="B45" s="25" t="s">
        <v>183</v>
      </c>
      <c r="C45" s="25" t="s">
        <v>19</v>
      </c>
      <c r="D45" s="25" t="s">
        <v>20</v>
      </c>
      <c r="E45" s="2" t="s">
        <v>59</v>
      </c>
      <c r="F45" s="3">
        <v>-961000</v>
      </c>
      <c r="G45" s="3">
        <v>-814230.38410000002</v>
      </c>
      <c r="H45" s="4">
        <v>0.84727407293852397</v>
      </c>
      <c r="I45" s="21">
        <v>0</v>
      </c>
      <c r="J45" s="21">
        <v>1.7500000000000002E-2</v>
      </c>
      <c r="K45" s="22">
        <v>0</v>
      </c>
      <c r="L45" s="22">
        <v>14249.0317</v>
      </c>
    </row>
    <row r="46" spans="1:12" x14ac:dyDescent="0.2">
      <c r="A46" s="25" t="s">
        <v>17</v>
      </c>
      <c r="B46" s="25" t="s">
        <v>183</v>
      </c>
      <c r="C46" s="25" t="s">
        <v>19</v>
      </c>
      <c r="D46" s="25" t="s">
        <v>20</v>
      </c>
      <c r="E46" s="2" t="s">
        <v>61</v>
      </c>
      <c r="F46" s="3">
        <v>-930000</v>
      </c>
      <c r="G46" s="3">
        <v>-783846.61690000002</v>
      </c>
      <c r="H46" s="4">
        <v>0.84284582460716095</v>
      </c>
      <c r="I46" s="21">
        <v>0</v>
      </c>
      <c r="J46" s="21">
        <v>1.7500000000000002E-2</v>
      </c>
      <c r="K46" s="22">
        <v>0</v>
      </c>
      <c r="L46" s="22">
        <v>13717.3158</v>
      </c>
    </row>
    <row r="47" spans="1:12" x14ac:dyDescent="0.2">
      <c r="A47" s="25" t="s">
        <v>17</v>
      </c>
      <c r="B47" s="25" t="s">
        <v>183</v>
      </c>
      <c r="C47" s="25" t="s">
        <v>19</v>
      </c>
      <c r="D47" s="25" t="s">
        <v>20</v>
      </c>
      <c r="E47" s="2" t="s">
        <v>62</v>
      </c>
      <c r="F47" s="3">
        <v>-961000</v>
      </c>
      <c r="G47" s="3">
        <v>-805841.55909999995</v>
      </c>
      <c r="H47" s="4">
        <v>0.83854480656838792</v>
      </c>
      <c r="I47" s="21">
        <v>0</v>
      </c>
      <c r="J47" s="21">
        <v>1.7500000000000002E-2</v>
      </c>
      <c r="K47" s="22">
        <v>0</v>
      </c>
      <c r="L47" s="22">
        <v>14102.2273</v>
      </c>
    </row>
    <row r="48" spans="1:12" x14ac:dyDescent="0.2">
      <c r="A48" s="25" t="s">
        <v>17</v>
      </c>
      <c r="B48" s="25" t="s">
        <v>183</v>
      </c>
      <c r="C48" s="25" t="s">
        <v>19</v>
      </c>
      <c r="D48" s="25" t="s">
        <v>20</v>
      </c>
      <c r="E48" s="2" t="s">
        <v>63</v>
      </c>
      <c r="F48" s="3">
        <v>-961000</v>
      </c>
      <c r="G48" s="3">
        <v>-801572.52260000003</v>
      </c>
      <c r="H48" s="4">
        <v>0.83410252089813208</v>
      </c>
      <c r="I48" s="21">
        <v>0</v>
      </c>
      <c r="J48" s="21">
        <v>1.7500000000000002E-2</v>
      </c>
      <c r="K48" s="22">
        <v>0</v>
      </c>
      <c r="L48" s="22">
        <v>14027.5191</v>
      </c>
    </row>
    <row r="49" spans="1:12" x14ac:dyDescent="0.2">
      <c r="A49" s="25" t="s">
        <v>17</v>
      </c>
      <c r="B49" s="25" t="s">
        <v>183</v>
      </c>
      <c r="C49" s="25" t="s">
        <v>19</v>
      </c>
      <c r="D49" s="25" t="s">
        <v>20</v>
      </c>
      <c r="E49" s="2" t="s">
        <v>64</v>
      </c>
      <c r="F49" s="3">
        <v>-868000</v>
      </c>
      <c r="G49" s="3">
        <v>-720145.21169999999</v>
      </c>
      <c r="H49" s="4">
        <v>0.82966038209751203</v>
      </c>
      <c r="I49" s="21">
        <v>0</v>
      </c>
      <c r="J49" s="21">
        <v>1.7500000000000002E-2</v>
      </c>
      <c r="K49" s="22">
        <v>0</v>
      </c>
      <c r="L49" s="22">
        <v>12602.5412</v>
      </c>
    </row>
    <row r="50" spans="1:12" x14ac:dyDescent="0.2">
      <c r="A50" s="25" t="s">
        <v>17</v>
      </c>
      <c r="B50" s="25" t="s">
        <v>183</v>
      </c>
      <c r="C50" s="25" t="s">
        <v>19</v>
      </c>
      <c r="D50" s="25" t="s">
        <v>20</v>
      </c>
      <c r="E50" s="2" t="s">
        <v>65</v>
      </c>
      <c r="F50" s="3">
        <v>-961000</v>
      </c>
      <c r="G50" s="3">
        <v>-793436.52020000003</v>
      </c>
      <c r="H50" s="4">
        <v>0.82563633731750607</v>
      </c>
      <c r="I50" s="21">
        <v>0</v>
      </c>
      <c r="J50" s="21">
        <v>1.7500000000000002E-2</v>
      </c>
      <c r="K50" s="22">
        <v>0</v>
      </c>
      <c r="L50" s="22">
        <v>13885.1391</v>
      </c>
    </row>
    <row r="51" spans="1:12" x14ac:dyDescent="0.2">
      <c r="A51" s="25" t="s">
        <v>17</v>
      </c>
      <c r="B51" s="25" t="s">
        <v>183</v>
      </c>
      <c r="C51" s="25" t="s">
        <v>19</v>
      </c>
      <c r="D51" s="25" t="s">
        <v>20</v>
      </c>
      <c r="E51" s="2" t="s">
        <v>66</v>
      </c>
      <c r="F51" s="3">
        <v>-930000</v>
      </c>
      <c r="G51" s="3">
        <v>-763743.63069999998</v>
      </c>
      <c r="H51" s="4">
        <v>0.82122971039576098</v>
      </c>
      <c r="I51" s="21">
        <v>0</v>
      </c>
      <c r="J51" s="21">
        <v>1.7500000000000002E-2</v>
      </c>
      <c r="K51" s="22">
        <v>0</v>
      </c>
      <c r="L51" s="22">
        <v>13365.513500000001</v>
      </c>
    </row>
    <row r="52" spans="1:12" x14ac:dyDescent="0.2">
      <c r="A52" s="25" t="s">
        <v>17</v>
      </c>
      <c r="B52" s="25" t="s">
        <v>183</v>
      </c>
      <c r="C52" s="25" t="s">
        <v>19</v>
      </c>
      <c r="D52" s="25" t="s">
        <v>20</v>
      </c>
      <c r="E52" s="2" t="s">
        <v>67</v>
      </c>
      <c r="F52" s="3">
        <v>-961000</v>
      </c>
      <c r="G52" s="3">
        <v>-785146.04480000003</v>
      </c>
      <c r="H52" s="4">
        <v>0.81700941181893605</v>
      </c>
      <c r="I52" s="21">
        <v>0</v>
      </c>
      <c r="J52" s="21">
        <v>1.7500000000000002E-2</v>
      </c>
      <c r="K52" s="22">
        <v>0</v>
      </c>
      <c r="L52" s="22">
        <v>13740.0558</v>
      </c>
    </row>
    <row r="53" spans="1:12" x14ac:dyDescent="0.2">
      <c r="A53" s="25" t="s">
        <v>17</v>
      </c>
      <c r="B53" s="25" t="s">
        <v>183</v>
      </c>
      <c r="C53" s="25" t="s">
        <v>19</v>
      </c>
      <c r="D53" s="25" t="s">
        <v>20</v>
      </c>
      <c r="E53" s="2" t="s">
        <v>68</v>
      </c>
      <c r="F53" s="3">
        <v>-930000</v>
      </c>
      <c r="G53" s="3">
        <v>-755755.31790000002</v>
      </c>
      <c r="H53" s="4">
        <v>0.81264012676852293</v>
      </c>
      <c r="I53" s="21">
        <v>0</v>
      </c>
      <c r="J53" s="21">
        <v>1.7500000000000002E-2</v>
      </c>
      <c r="K53" s="22">
        <v>0</v>
      </c>
      <c r="L53" s="22">
        <v>13225.7181</v>
      </c>
    </row>
    <row r="54" spans="1:12" x14ac:dyDescent="0.2">
      <c r="A54" s="25" t="s">
        <v>17</v>
      </c>
      <c r="B54" s="25" t="s">
        <v>183</v>
      </c>
      <c r="C54" s="25" t="s">
        <v>19</v>
      </c>
      <c r="D54" s="25" t="s">
        <v>20</v>
      </c>
      <c r="E54" s="2" t="s">
        <v>69</v>
      </c>
      <c r="F54" s="3">
        <v>-961000</v>
      </c>
      <c r="G54" s="3">
        <v>-776935.78529999999</v>
      </c>
      <c r="H54" s="4">
        <v>0.808465957661336</v>
      </c>
      <c r="I54" s="21">
        <v>0</v>
      </c>
      <c r="J54" s="21">
        <v>1.7500000000000002E-2</v>
      </c>
      <c r="K54" s="22">
        <v>0</v>
      </c>
      <c r="L54" s="22">
        <v>13596.376200000001</v>
      </c>
    </row>
    <row r="55" spans="1:12" x14ac:dyDescent="0.2">
      <c r="A55" s="25" t="s">
        <v>17</v>
      </c>
      <c r="B55" s="25" t="s">
        <v>183</v>
      </c>
      <c r="C55" s="25" t="s">
        <v>19</v>
      </c>
      <c r="D55" s="25" t="s">
        <v>20</v>
      </c>
      <c r="E55" s="2" t="s">
        <v>70</v>
      </c>
      <c r="F55" s="3">
        <v>-961000</v>
      </c>
      <c r="G55" s="3">
        <v>-772847.69380000001</v>
      </c>
      <c r="H55" s="4">
        <v>0.80421196026850905</v>
      </c>
      <c r="I55" s="21">
        <v>0</v>
      </c>
      <c r="J55" s="21">
        <v>1.7500000000000002E-2</v>
      </c>
      <c r="K55" s="22">
        <v>0</v>
      </c>
      <c r="L55" s="22">
        <v>13524.8346</v>
      </c>
    </row>
    <row r="56" spans="1:12" x14ac:dyDescent="0.2">
      <c r="A56" s="25" t="s">
        <v>17</v>
      </c>
      <c r="B56" s="25" t="s">
        <v>183</v>
      </c>
      <c r="C56" s="25" t="s">
        <v>19</v>
      </c>
      <c r="D56" s="25" t="s">
        <v>20</v>
      </c>
      <c r="E56" s="2" t="s">
        <v>71</v>
      </c>
      <c r="F56" s="3">
        <v>-930000</v>
      </c>
      <c r="G56" s="3">
        <v>-743957.7537</v>
      </c>
      <c r="H56" s="4">
        <v>0.79995457382764701</v>
      </c>
      <c r="I56" s="21">
        <v>0</v>
      </c>
      <c r="J56" s="21">
        <v>1.7500000000000002E-2</v>
      </c>
      <c r="K56" s="22">
        <v>0</v>
      </c>
      <c r="L56" s="22">
        <v>13019.260700000001</v>
      </c>
    </row>
    <row r="57" spans="1:12" x14ac:dyDescent="0.2">
      <c r="A57" s="25" t="s">
        <v>17</v>
      </c>
      <c r="B57" s="25" t="s">
        <v>183</v>
      </c>
      <c r="C57" s="25" t="s">
        <v>19</v>
      </c>
      <c r="D57" s="25" t="s">
        <v>20</v>
      </c>
      <c r="E57" s="2" t="s">
        <v>72</v>
      </c>
      <c r="F57" s="3">
        <v>-961000</v>
      </c>
      <c r="G57" s="3">
        <v>-764794.14229999995</v>
      </c>
      <c r="H57" s="4">
        <v>0.79583157365181201</v>
      </c>
      <c r="I57" s="21">
        <v>0</v>
      </c>
      <c r="J57" s="21">
        <v>1.7500000000000002E-2</v>
      </c>
      <c r="K57" s="22">
        <v>0</v>
      </c>
      <c r="L57" s="22">
        <v>13383.897499999999</v>
      </c>
    </row>
    <row r="58" spans="1:12" x14ac:dyDescent="0.2">
      <c r="A58" s="25" t="s">
        <v>17</v>
      </c>
      <c r="B58" s="25" t="s">
        <v>183</v>
      </c>
      <c r="C58" s="25" t="s">
        <v>19</v>
      </c>
      <c r="D58" s="25" t="s">
        <v>20</v>
      </c>
      <c r="E58" s="2" t="s">
        <v>73</v>
      </c>
      <c r="F58" s="3">
        <v>-930000</v>
      </c>
      <c r="G58" s="3">
        <v>-736158.59259999997</v>
      </c>
      <c r="H58" s="4">
        <v>0.79156837909211997</v>
      </c>
      <c r="I58" s="21">
        <v>0</v>
      </c>
      <c r="J58" s="21">
        <v>1.7500000000000002E-2</v>
      </c>
      <c r="K58" s="22">
        <v>0</v>
      </c>
      <c r="L58" s="22">
        <v>12882.7754</v>
      </c>
    </row>
    <row r="59" spans="1:12" x14ac:dyDescent="0.2">
      <c r="A59" s="25" t="s">
        <v>17</v>
      </c>
      <c r="B59" s="25" t="s">
        <v>183</v>
      </c>
      <c r="C59" s="25" t="s">
        <v>19</v>
      </c>
      <c r="D59" s="25" t="s">
        <v>20</v>
      </c>
      <c r="E59" s="2" t="s">
        <v>74</v>
      </c>
      <c r="F59" s="3">
        <v>-961000</v>
      </c>
      <c r="G59" s="3">
        <v>-756730.13549999997</v>
      </c>
      <c r="H59" s="4">
        <v>0.78744030750758987</v>
      </c>
      <c r="I59" s="21">
        <v>0</v>
      </c>
      <c r="J59" s="21">
        <v>1.7500000000000002E-2</v>
      </c>
      <c r="K59" s="22">
        <v>0</v>
      </c>
      <c r="L59" s="22">
        <v>13242.777399999999</v>
      </c>
    </row>
    <row r="60" spans="1:12" x14ac:dyDescent="0.2">
      <c r="A60" s="25" t="s">
        <v>17</v>
      </c>
      <c r="B60" s="25" t="s">
        <v>183</v>
      </c>
      <c r="C60" s="25" t="s">
        <v>19</v>
      </c>
      <c r="D60" s="25" t="s">
        <v>20</v>
      </c>
      <c r="E60" s="2" t="s">
        <v>75</v>
      </c>
      <c r="F60" s="3">
        <v>-961000</v>
      </c>
      <c r="G60" s="3">
        <v>-752628.71250000002</v>
      </c>
      <c r="H60" s="4">
        <v>0.78317243752483401</v>
      </c>
      <c r="I60" s="21">
        <v>0</v>
      </c>
      <c r="J60" s="21">
        <v>1.7500000000000002E-2</v>
      </c>
      <c r="K60" s="22">
        <v>0</v>
      </c>
      <c r="L60" s="22">
        <v>13171.002500000001</v>
      </c>
    </row>
    <row r="61" spans="1:12" x14ac:dyDescent="0.2">
      <c r="A61" s="25" t="s">
        <v>17</v>
      </c>
      <c r="B61" s="25" t="s">
        <v>183</v>
      </c>
      <c r="C61" s="25" t="s">
        <v>19</v>
      </c>
      <c r="D61" s="25" t="s">
        <v>20</v>
      </c>
      <c r="E61" s="2" t="s">
        <v>76</v>
      </c>
      <c r="F61" s="3">
        <v>-868000</v>
      </c>
      <c r="G61" s="3">
        <v>-676087.47609999997</v>
      </c>
      <c r="H61" s="4">
        <v>0.77890262218305095</v>
      </c>
      <c r="I61" s="21">
        <v>0</v>
      </c>
      <c r="J61" s="21">
        <v>1.7500000000000002E-2</v>
      </c>
      <c r="K61" s="22">
        <v>0</v>
      </c>
      <c r="L61" s="22">
        <v>11831.5308</v>
      </c>
    </row>
    <row r="62" spans="1:12" x14ac:dyDescent="0.2">
      <c r="A62" s="25" t="s">
        <v>17</v>
      </c>
      <c r="B62" s="25" t="s">
        <v>183</v>
      </c>
      <c r="C62" s="25" t="s">
        <v>19</v>
      </c>
      <c r="D62" s="25" t="s">
        <v>20</v>
      </c>
      <c r="E62" s="2" t="s">
        <v>77</v>
      </c>
      <c r="F62" s="3">
        <v>-961000</v>
      </c>
      <c r="G62" s="3">
        <v>-744817.84380000003</v>
      </c>
      <c r="H62" s="4">
        <v>0.77504458256366904</v>
      </c>
      <c r="I62" s="21">
        <v>0</v>
      </c>
      <c r="J62" s="21">
        <v>1.7500000000000002E-2</v>
      </c>
      <c r="K62" s="22">
        <v>0</v>
      </c>
      <c r="L62" s="22">
        <v>13034.3123</v>
      </c>
    </row>
    <row r="63" spans="1:12" x14ac:dyDescent="0.2">
      <c r="A63" s="25" t="s">
        <v>17</v>
      </c>
      <c r="B63" s="25" t="s">
        <v>183</v>
      </c>
      <c r="C63" s="25" t="s">
        <v>19</v>
      </c>
      <c r="D63" s="25" t="s">
        <v>20</v>
      </c>
      <c r="E63" s="2" t="s">
        <v>78</v>
      </c>
      <c r="F63" s="3">
        <v>-930000</v>
      </c>
      <c r="G63" s="3">
        <v>-716817.82990000001</v>
      </c>
      <c r="H63" s="4">
        <v>0.77077186012867493</v>
      </c>
      <c r="I63" s="21">
        <v>0</v>
      </c>
      <c r="J63" s="21">
        <v>1.7500000000000002E-2</v>
      </c>
      <c r="K63" s="22">
        <v>0</v>
      </c>
      <c r="L63" s="22">
        <v>12544.312</v>
      </c>
    </row>
    <row r="64" spans="1:12" x14ac:dyDescent="0.2">
      <c r="A64" s="25" t="s">
        <v>17</v>
      </c>
      <c r="B64" s="25" t="s">
        <v>183</v>
      </c>
      <c r="C64" s="25" t="s">
        <v>19</v>
      </c>
      <c r="D64" s="25" t="s">
        <v>20</v>
      </c>
      <c r="E64" s="2" t="s">
        <v>79</v>
      </c>
      <c r="F64" s="3">
        <v>-961000</v>
      </c>
      <c r="G64" s="3">
        <v>-736737.10510000004</v>
      </c>
      <c r="H64" s="4">
        <v>0.76663590541814208</v>
      </c>
      <c r="I64" s="21">
        <v>0</v>
      </c>
      <c r="J64" s="21">
        <v>1.7500000000000002E-2</v>
      </c>
      <c r="K64" s="22">
        <v>0</v>
      </c>
      <c r="L64" s="22">
        <v>12892.899300000001</v>
      </c>
    </row>
    <row r="65" spans="1:12" x14ac:dyDescent="0.2">
      <c r="A65" s="25" t="s">
        <v>17</v>
      </c>
      <c r="B65" s="25" t="s">
        <v>183</v>
      </c>
      <c r="C65" s="25" t="s">
        <v>19</v>
      </c>
      <c r="D65" s="25" t="s">
        <v>20</v>
      </c>
      <c r="E65" s="2" t="s">
        <v>80</v>
      </c>
      <c r="F65" s="3">
        <v>-930000</v>
      </c>
      <c r="G65" s="3">
        <v>-708995.97600000002</v>
      </c>
      <c r="H65" s="4">
        <v>0.76236126452572406</v>
      </c>
      <c r="I65" s="21">
        <v>0</v>
      </c>
      <c r="J65" s="21">
        <v>1.7500000000000002E-2</v>
      </c>
      <c r="K65" s="22">
        <v>0</v>
      </c>
      <c r="L65" s="22">
        <v>12407.429599999999</v>
      </c>
    </row>
    <row r="66" spans="1:12" x14ac:dyDescent="0.2">
      <c r="A66" s="25" t="s">
        <v>17</v>
      </c>
      <c r="B66" s="25" t="s">
        <v>183</v>
      </c>
      <c r="C66" s="25" t="s">
        <v>19</v>
      </c>
      <c r="D66" s="25" t="s">
        <v>20</v>
      </c>
      <c r="E66" s="2" t="s">
        <v>81</v>
      </c>
      <c r="F66" s="3">
        <v>-961000</v>
      </c>
      <c r="G66" s="3">
        <v>-728674.29110000003</v>
      </c>
      <c r="H66" s="4">
        <v>0.75824588044309904</v>
      </c>
      <c r="I66" s="21">
        <v>0</v>
      </c>
      <c r="J66" s="21">
        <v>1.7500000000000002E-2</v>
      </c>
      <c r="K66" s="22">
        <v>0</v>
      </c>
      <c r="L66" s="22">
        <v>12751.8001</v>
      </c>
    </row>
    <row r="67" spans="1:12" x14ac:dyDescent="0.2">
      <c r="A67" s="25" t="s">
        <v>17</v>
      </c>
      <c r="B67" s="25" t="s">
        <v>183</v>
      </c>
      <c r="C67" s="25" t="s">
        <v>19</v>
      </c>
      <c r="D67" s="25" t="s">
        <v>20</v>
      </c>
      <c r="E67" s="2" t="s">
        <v>82</v>
      </c>
      <c r="F67" s="3">
        <v>-961000</v>
      </c>
      <c r="G67" s="3">
        <v>-724785.69609999994</v>
      </c>
      <c r="H67" s="4">
        <v>0.75419947567552104</v>
      </c>
      <c r="I67" s="21">
        <v>0</v>
      </c>
      <c r="J67" s="21">
        <v>1.7500000000000002E-2</v>
      </c>
      <c r="K67" s="22">
        <v>0</v>
      </c>
      <c r="L67" s="22">
        <v>12683.7497</v>
      </c>
    </row>
    <row r="68" spans="1:12" x14ac:dyDescent="0.2">
      <c r="A68" s="25" t="s">
        <v>17</v>
      </c>
      <c r="B68" s="25" t="s">
        <v>183</v>
      </c>
      <c r="C68" s="25" t="s">
        <v>19</v>
      </c>
      <c r="D68" s="25" t="s">
        <v>20</v>
      </c>
      <c r="E68" s="2" t="s">
        <v>83</v>
      </c>
      <c r="F68" s="3">
        <v>-930000</v>
      </c>
      <c r="G68" s="3">
        <v>-697647.01359999995</v>
      </c>
      <c r="H68" s="4">
        <v>0.75015807917783206</v>
      </c>
      <c r="I68" s="21">
        <v>0</v>
      </c>
      <c r="J68" s="21">
        <v>1.7500000000000002E-2</v>
      </c>
      <c r="K68" s="22">
        <v>0</v>
      </c>
      <c r="L68" s="22">
        <v>12208.822700000001</v>
      </c>
    </row>
    <row r="69" spans="1:12" x14ac:dyDescent="0.2">
      <c r="A69" s="25" t="s">
        <v>17</v>
      </c>
      <c r="B69" s="25" t="s">
        <v>183</v>
      </c>
      <c r="C69" s="25" t="s">
        <v>19</v>
      </c>
      <c r="D69" s="25" t="s">
        <v>20</v>
      </c>
      <c r="E69" s="2" t="s">
        <v>84</v>
      </c>
      <c r="F69" s="3">
        <v>-961000</v>
      </c>
      <c r="G69" s="3">
        <v>-717148.13639999996</v>
      </c>
      <c r="H69" s="4">
        <v>0.74625196296611707</v>
      </c>
      <c r="I69" s="21">
        <v>0</v>
      </c>
      <c r="J69" s="21">
        <v>1.7500000000000002E-2</v>
      </c>
      <c r="K69" s="22">
        <v>0</v>
      </c>
      <c r="L69" s="22">
        <v>12550.0924</v>
      </c>
    </row>
    <row r="70" spans="1:12" x14ac:dyDescent="0.2">
      <c r="A70" s="25" t="s">
        <v>17</v>
      </c>
      <c r="B70" s="25" t="s">
        <v>183</v>
      </c>
      <c r="C70" s="25" t="s">
        <v>19</v>
      </c>
      <c r="D70" s="25" t="s">
        <v>20</v>
      </c>
      <c r="E70" s="2" t="s">
        <v>85</v>
      </c>
      <c r="F70" s="3">
        <v>-930000</v>
      </c>
      <c r="G70" s="3">
        <v>-690265.40639999998</v>
      </c>
      <c r="H70" s="4">
        <v>0.74222086706573698</v>
      </c>
      <c r="I70" s="21">
        <v>0</v>
      </c>
      <c r="J70" s="21">
        <v>1.7500000000000002E-2</v>
      </c>
      <c r="K70" s="22">
        <v>0</v>
      </c>
      <c r="L70" s="22">
        <v>12079.6446</v>
      </c>
    </row>
    <row r="71" spans="1:12" x14ac:dyDescent="0.2">
      <c r="A71" s="25" t="s">
        <v>17</v>
      </c>
      <c r="B71" s="25" t="s">
        <v>183</v>
      </c>
      <c r="C71" s="25" t="s">
        <v>19</v>
      </c>
      <c r="D71" s="25" t="s">
        <v>20</v>
      </c>
      <c r="E71" s="2" t="s">
        <v>86</v>
      </c>
      <c r="F71" s="3">
        <v>-961000</v>
      </c>
      <c r="G71" s="3">
        <v>-709530.32739999995</v>
      </c>
      <c r="H71" s="4">
        <v>0.73832500253516298</v>
      </c>
      <c r="I71" s="21">
        <v>0</v>
      </c>
      <c r="J71" s="21">
        <v>1.7500000000000002E-2</v>
      </c>
      <c r="K71" s="22">
        <v>0</v>
      </c>
      <c r="L71" s="22">
        <v>12416.780699999999</v>
      </c>
    </row>
    <row r="72" spans="1:12" x14ac:dyDescent="0.2">
      <c r="A72" s="25" t="s">
        <v>17</v>
      </c>
      <c r="B72" s="25" t="s">
        <v>183</v>
      </c>
      <c r="C72" s="25" t="s">
        <v>19</v>
      </c>
      <c r="D72" s="25" t="s">
        <v>20</v>
      </c>
      <c r="E72" s="2" t="s">
        <v>87</v>
      </c>
      <c r="F72" s="3">
        <v>-961000</v>
      </c>
      <c r="G72" s="3">
        <v>-705666.90370000002</v>
      </c>
      <c r="H72" s="4">
        <v>0.73430479054817499</v>
      </c>
      <c r="I72" s="21">
        <v>0</v>
      </c>
      <c r="J72" s="21">
        <v>1.7500000000000002E-2</v>
      </c>
      <c r="K72" s="22">
        <v>0</v>
      </c>
      <c r="L72" s="22">
        <v>12349.1708</v>
      </c>
    </row>
    <row r="73" spans="1:12" x14ac:dyDescent="0.2">
      <c r="A73" s="25" t="s">
        <v>17</v>
      </c>
      <c r="B73" s="25" t="s">
        <v>183</v>
      </c>
      <c r="C73" s="25" t="s">
        <v>19</v>
      </c>
      <c r="D73" s="25" t="s">
        <v>20</v>
      </c>
      <c r="E73" s="2" t="s">
        <v>88</v>
      </c>
      <c r="F73" s="3">
        <v>-868000</v>
      </c>
      <c r="G73" s="3">
        <v>-633892.00670000003</v>
      </c>
      <c r="H73" s="4">
        <v>0.73029033033475899</v>
      </c>
      <c r="I73" s="21">
        <v>0</v>
      </c>
      <c r="J73" s="21">
        <v>1.7500000000000002E-2</v>
      </c>
      <c r="K73" s="22">
        <v>0</v>
      </c>
      <c r="L73" s="22">
        <v>11093.1101</v>
      </c>
    </row>
    <row r="74" spans="1:12" x14ac:dyDescent="0.2">
      <c r="A74" s="25" t="s">
        <v>17</v>
      </c>
      <c r="B74" s="25" t="s">
        <v>183</v>
      </c>
      <c r="C74" s="25" t="s">
        <v>19</v>
      </c>
      <c r="D74" s="25" t="s">
        <v>20</v>
      </c>
      <c r="E74" s="2" t="s">
        <v>89</v>
      </c>
      <c r="F74" s="3">
        <v>-961000</v>
      </c>
      <c r="G74" s="3">
        <v>-698329.32449999999</v>
      </c>
      <c r="H74" s="4">
        <v>0.72666943239365511</v>
      </c>
      <c r="I74" s="21">
        <v>0</v>
      </c>
      <c r="J74" s="21">
        <v>1.7500000000000002E-2</v>
      </c>
      <c r="K74" s="22">
        <v>0</v>
      </c>
      <c r="L74" s="22">
        <v>12220.763200000001</v>
      </c>
    </row>
    <row r="75" spans="1:12" x14ac:dyDescent="0.2">
      <c r="A75" s="25" t="s">
        <v>17</v>
      </c>
      <c r="B75" s="25" t="s">
        <v>183</v>
      </c>
      <c r="C75" s="25" t="s">
        <v>19</v>
      </c>
      <c r="D75" s="25" t="s">
        <v>20</v>
      </c>
      <c r="E75" s="2" t="s">
        <v>90</v>
      </c>
      <c r="F75" s="3">
        <v>-930000</v>
      </c>
      <c r="G75" s="3">
        <v>-672079.68169999996</v>
      </c>
      <c r="H75" s="4">
        <v>0.72266632438503697</v>
      </c>
      <c r="I75" s="21">
        <v>0</v>
      </c>
      <c r="J75" s="21">
        <v>1.7500000000000002E-2</v>
      </c>
      <c r="K75" s="22">
        <v>0</v>
      </c>
      <c r="L75" s="22">
        <v>11761.394400000001</v>
      </c>
    </row>
    <row r="76" spans="1:12" x14ac:dyDescent="0.2">
      <c r="A76" s="25" t="s">
        <v>17</v>
      </c>
      <c r="B76" s="25" t="s">
        <v>183</v>
      </c>
      <c r="C76" s="25" t="s">
        <v>19</v>
      </c>
      <c r="D76" s="25" t="s">
        <v>20</v>
      </c>
      <c r="E76" s="2" t="s">
        <v>91</v>
      </c>
      <c r="F76" s="3">
        <v>-961000</v>
      </c>
      <c r="G76" s="3">
        <v>-690765.09629999998</v>
      </c>
      <c r="H76" s="4">
        <v>0.71879822717551989</v>
      </c>
      <c r="I76" s="21">
        <v>0</v>
      </c>
      <c r="J76" s="21">
        <v>1.7500000000000002E-2</v>
      </c>
      <c r="K76" s="22">
        <v>0</v>
      </c>
      <c r="L76" s="22">
        <v>12088.3892</v>
      </c>
    </row>
    <row r="77" spans="1:12" x14ac:dyDescent="0.2">
      <c r="A77" s="25" t="s">
        <v>17</v>
      </c>
      <c r="B77" s="25" t="s">
        <v>183</v>
      </c>
      <c r="C77" s="25" t="s">
        <v>19</v>
      </c>
      <c r="D77" s="25" t="s">
        <v>20</v>
      </c>
      <c r="E77" s="2" t="s">
        <v>92</v>
      </c>
      <c r="F77" s="3">
        <v>-930000</v>
      </c>
      <c r="G77" s="3">
        <v>-664770.88879999996</v>
      </c>
      <c r="H77" s="4">
        <v>0.71480740730370096</v>
      </c>
      <c r="I77" s="21">
        <v>0</v>
      </c>
      <c r="J77" s="21">
        <v>1.7500000000000002E-2</v>
      </c>
      <c r="K77" s="22">
        <v>0</v>
      </c>
      <c r="L77" s="22">
        <v>11633.490600000001</v>
      </c>
    </row>
    <row r="78" spans="1:12" x14ac:dyDescent="0.2">
      <c r="A78" s="25" t="s">
        <v>17</v>
      </c>
      <c r="B78" s="25" t="s">
        <v>183</v>
      </c>
      <c r="C78" s="25" t="s">
        <v>19</v>
      </c>
      <c r="D78" s="25" t="s">
        <v>20</v>
      </c>
      <c r="E78" s="2" t="s">
        <v>93</v>
      </c>
      <c r="F78" s="3">
        <v>-961000</v>
      </c>
      <c r="G78" s="3">
        <v>-683224.36230000004</v>
      </c>
      <c r="H78" s="4">
        <v>0.71095146959446798</v>
      </c>
      <c r="I78" s="21">
        <v>0</v>
      </c>
      <c r="J78" s="21">
        <v>1.7500000000000002E-2</v>
      </c>
      <c r="K78" s="22">
        <v>0</v>
      </c>
      <c r="L78" s="22">
        <v>11956.426299999999</v>
      </c>
    </row>
    <row r="79" spans="1:12" x14ac:dyDescent="0.2">
      <c r="A79" s="25" t="s">
        <v>17</v>
      </c>
      <c r="B79" s="25" t="s">
        <v>183</v>
      </c>
      <c r="C79" s="25" t="s">
        <v>19</v>
      </c>
      <c r="D79" s="25" t="s">
        <v>20</v>
      </c>
      <c r="E79" s="2" t="s">
        <v>94</v>
      </c>
      <c r="F79" s="3">
        <v>-961000</v>
      </c>
      <c r="G79" s="3">
        <v>-679401.52280000004</v>
      </c>
      <c r="H79" s="4">
        <v>0.70697348884210509</v>
      </c>
      <c r="I79" s="21">
        <v>0</v>
      </c>
      <c r="J79" s="21">
        <v>1.7500000000000002E-2</v>
      </c>
      <c r="K79" s="22">
        <v>0</v>
      </c>
      <c r="L79" s="22">
        <v>11889.526600000001</v>
      </c>
    </row>
    <row r="80" spans="1:12" x14ac:dyDescent="0.2">
      <c r="A80" s="25" t="s">
        <v>17</v>
      </c>
      <c r="B80" s="25" t="s">
        <v>183</v>
      </c>
      <c r="C80" s="25" t="s">
        <v>19</v>
      </c>
      <c r="D80" s="25" t="s">
        <v>20</v>
      </c>
      <c r="E80" s="2" t="s">
        <v>95</v>
      </c>
      <c r="F80" s="3">
        <v>-930000</v>
      </c>
      <c r="G80" s="3">
        <v>-653792.08409999998</v>
      </c>
      <c r="H80" s="4">
        <v>0.70300224100078701</v>
      </c>
      <c r="I80" s="21">
        <v>0</v>
      </c>
      <c r="J80" s="21">
        <v>1.7500000000000002E-2</v>
      </c>
      <c r="K80" s="22">
        <v>0</v>
      </c>
      <c r="L80" s="22">
        <v>11441.361499999999</v>
      </c>
    </row>
    <row r="81" spans="1:12" x14ac:dyDescent="0.2">
      <c r="A81" s="25" t="s">
        <v>17</v>
      </c>
      <c r="B81" s="25" t="s">
        <v>183</v>
      </c>
      <c r="C81" s="25" t="s">
        <v>19</v>
      </c>
      <c r="D81" s="25" t="s">
        <v>20</v>
      </c>
      <c r="E81" s="2" t="s">
        <v>96</v>
      </c>
      <c r="F81" s="3">
        <v>-961000</v>
      </c>
      <c r="G81" s="3">
        <v>-671898.17920000001</v>
      </c>
      <c r="H81" s="4">
        <v>0.69916563910535601</v>
      </c>
      <c r="I81" s="21">
        <v>0</v>
      </c>
      <c r="J81" s="21">
        <v>1.7500000000000002E-2</v>
      </c>
      <c r="K81" s="22">
        <v>0</v>
      </c>
      <c r="L81" s="22">
        <v>11758.2181</v>
      </c>
    </row>
    <row r="82" spans="1:12" x14ac:dyDescent="0.2">
      <c r="A82" s="25" t="s">
        <v>17</v>
      </c>
      <c r="B82" s="25" t="s">
        <v>183</v>
      </c>
      <c r="C82" s="25" t="s">
        <v>19</v>
      </c>
      <c r="D82" s="25" t="s">
        <v>20</v>
      </c>
      <c r="E82" s="2" t="s">
        <v>97</v>
      </c>
      <c r="F82" s="3">
        <v>-930000</v>
      </c>
      <c r="G82" s="3">
        <v>-646543.48030000005</v>
      </c>
      <c r="H82" s="4">
        <v>0.69520804338026199</v>
      </c>
      <c r="I82" s="21">
        <v>0</v>
      </c>
      <c r="J82" s="21">
        <v>1.7500000000000002E-2</v>
      </c>
      <c r="K82" s="22">
        <v>0</v>
      </c>
      <c r="L82" s="22">
        <v>11314.510899999999</v>
      </c>
    </row>
    <row r="83" spans="1:12" x14ac:dyDescent="0.2">
      <c r="A83" s="25" t="s">
        <v>17</v>
      </c>
      <c r="B83" s="25" t="s">
        <v>183</v>
      </c>
      <c r="C83" s="25" t="s">
        <v>19</v>
      </c>
      <c r="D83" s="25" t="s">
        <v>20</v>
      </c>
      <c r="E83" s="2" t="s">
        <v>98</v>
      </c>
      <c r="F83" s="3">
        <v>-961000</v>
      </c>
      <c r="G83" s="3">
        <v>-664420.89789999998</v>
      </c>
      <c r="H83" s="4">
        <v>0.69138490938835695</v>
      </c>
      <c r="I83" s="21">
        <v>0</v>
      </c>
      <c r="J83" s="21">
        <v>1.7500000000000002E-2</v>
      </c>
      <c r="K83" s="22">
        <v>0</v>
      </c>
      <c r="L83" s="22">
        <v>11627.3657</v>
      </c>
    </row>
    <row r="84" spans="1:12" x14ac:dyDescent="0.2">
      <c r="A84" s="25" t="s">
        <v>17</v>
      </c>
      <c r="B84" s="25" t="s">
        <v>183</v>
      </c>
      <c r="C84" s="25" t="s">
        <v>19</v>
      </c>
      <c r="D84" s="25" t="s">
        <v>20</v>
      </c>
      <c r="E84" s="2" t="s">
        <v>99</v>
      </c>
      <c r="F84" s="3">
        <v>-961000</v>
      </c>
      <c r="G84" s="3">
        <v>-660631.2746</v>
      </c>
      <c r="H84" s="4">
        <v>0.68744149278797495</v>
      </c>
      <c r="I84" s="21">
        <v>0</v>
      </c>
      <c r="J84" s="21">
        <v>1.7500000000000002E-2</v>
      </c>
      <c r="K84" s="22">
        <v>0</v>
      </c>
      <c r="L84" s="22">
        <v>11561.0473</v>
      </c>
    </row>
    <row r="85" spans="1:12" x14ac:dyDescent="0.2">
      <c r="A85" s="25" t="s">
        <v>17</v>
      </c>
      <c r="B85" s="25" t="s">
        <v>183</v>
      </c>
      <c r="C85" s="25" t="s">
        <v>19</v>
      </c>
      <c r="D85" s="25" t="s">
        <v>20</v>
      </c>
      <c r="E85" s="2" t="s">
        <v>100</v>
      </c>
      <c r="F85" s="3">
        <v>-899000</v>
      </c>
      <c r="G85" s="3">
        <v>-614471.42729999998</v>
      </c>
      <c r="H85" s="4">
        <v>0.68350548083674501</v>
      </c>
      <c r="I85" s="21">
        <v>0</v>
      </c>
      <c r="J85" s="21">
        <v>1.7500000000000002E-2</v>
      </c>
      <c r="K85" s="22">
        <v>0</v>
      </c>
      <c r="L85" s="22">
        <v>10753.25</v>
      </c>
    </row>
    <row r="86" spans="1:12" x14ac:dyDescent="0.2">
      <c r="A86" s="25" t="s">
        <v>17</v>
      </c>
      <c r="B86" s="25" t="s">
        <v>183</v>
      </c>
      <c r="C86" s="25" t="s">
        <v>19</v>
      </c>
      <c r="D86" s="25" t="s">
        <v>20</v>
      </c>
      <c r="E86" s="2" t="s">
        <v>101</v>
      </c>
      <c r="F86" s="3">
        <v>-961000</v>
      </c>
      <c r="G86" s="3">
        <v>-653316.84710000001</v>
      </c>
      <c r="H86" s="4">
        <v>0.67983022586076503</v>
      </c>
      <c r="I86" s="21">
        <v>0</v>
      </c>
      <c r="J86" s="21">
        <v>1.7500000000000002E-2</v>
      </c>
      <c r="K86" s="22">
        <v>0</v>
      </c>
      <c r="L86" s="22">
        <v>11433.0448</v>
      </c>
    </row>
    <row r="87" spans="1:12" x14ac:dyDescent="0.2">
      <c r="A87" s="25" t="s">
        <v>17</v>
      </c>
      <c r="B87" s="25" t="s">
        <v>183</v>
      </c>
      <c r="C87" s="25" t="s">
        <v>19</v>
      </c>
      <c r="D87" s="25" t="s">
        <v>20</v>
      </c>
      <c r="E87" s="2" t="s">
        <v>102</v>
      </c>
      <c r="F87" s="3">
        <v>-930000</v>
      </c>
      <c r="G87" s="3">
        <v>-628595.29590000003</v>
      </c>
      <c r="H87" s="4">
        <v>0.67590892026998106</v>
      </c>
      <c r="I87" s="21">
        <v>0</v>
      </c>
      <c r="J87" s="21">
        <v>1.7500000000000002E-2</v>
      </c>
      <c r="K87" s="22">
        <v>0</v>
      </c>
      <c r="L87" s="22">
        <v>11000.4177</v>
      </c>
    </row>
    <row r="88" spans="1:12" x14ac:dyDescent="0.2">
      <c r="A88" s="25" t="s">
        <v>17</v>
      </c>
      <c r="B88" s="25" t="s">
        <v>183</v>
      </c>
      <c r="C88" s="25" t="s">
        <v>19</v>
      </c>
      <c r="D88" s="25" t="s">
        <v>20</v>
      </c>
      <c r="E88" s="2" t="s">
        <v>103</v>
      </c>
      <c r="F88" s="3">
        <v>-961000</v>
      </c>
      <c r="G88" s="3">
        <v>-645908.78430000006</v>
      </c>
      <c r="H88" s="4">
        <v>0.67212152368293898</v>
      </c>
      <c r="I88" s="21">
        <v>0</v>
      </c>
      <c r="J88" s="21">
        <v>1.7500000000000002E-2</v>
      </c>
      <c r="K88" s="22">
        <v>0</v>
      </c>
      <c r="L88" s="22">
        <v>11303.403700000001</v>
      </c>
    </row>
    <row r="89" spans="1:12" x14ac:dyDescent="0.2">
      <c r="A89" s="25" t="s">
        <v>17</v>
      </c>
      <c r="B89" s="25" t="s">
        <v>183</v>
      </c>
      <c r="C89" s="25" t="s">
        <v>19</v>
      </c>
      <c r="D89" s="25" t="s">
        <v>20</v>
      </c>
      <c r="E89" s="2" t="s">
        <v>104</v>
      </c>
      <c r="F89" s="3">
        <v>-930000</v>
      </c>
      <c r="G89" s="3">
        <v>-621440.57140000002</v>
      </c>
      <c r="H89" s="4">
        <v>0.66821566813351696</v>
      </c>
      <c r="I89" s="21">
        <v>0</v>
      </c>
      <c r="J89" s="21">
        <v>1.7500000000000002E-2</v>
      </c>
      <c r="K89" s="22">
        <v>0</v>
      </c>
      <c r="L89" s="22">
        <v>10875.21</v>
      </c>
    </row>
    <row r="90" spans="1:12" x14ac:dyDescent="0.2">
      <c r="A90" s="25" t="s">
        <v>17</v>
      </c>
      <c r="B90" s="25" t="s">
        <v>183</v>
      </c>
      <c r="C90" s="25" t="s">
        <v>19</v>
      </c>
      <c r="D90" s="25" t="s">
        <v>20</v>
      </c>
      <c r="E90" s="2" t="s">
        <v>105</v>
      </c>
      <c r="F90" s="3">
        <v>-961000</v>
      </c>
      <c r="G90" s="3">
        <v>-638537.64619999996</v>
      </c>
      <c r="H90" s="4">
        <v>0.66445124471752304</v>
      </c>
      <c r="I90" s="21">
        <v>0</v>
      </c>
      <c r="J90" s="21">
        <v>1.7500000000000002E-2</v>
      </c>
      <c r="K90" s="22">
        <v>0</v>
      </c>
      <c r="L90" s="22">
        <v>11174.408800000001</v>
      </c>
    </row>
    <row r="91" spans="1:12" x14ac:dyDescent="0.2">
      <c r="A91" s="25" t="s">
        <v>17</v>
      </c>
      <c r="B91" s="25" t="s">
        <v>183</v>
      </c>
      <c r="C91" s="25" t="s">
        <v>19</v>
      </c>
      <c r="D91" s="25" t="s">
        <v>20</v>
      </c>
      <c r="E91" s="2" t="s">
        <v>106</v>
      </c>
      <c r="F91" s="3">
        <v>-961000</v>
      </c>
      <c r="G91" s="3">
        <v>-635032.77749999997</v>
      </c>
      <c r="H91" s="4">
        <v>0.66080413895242995</v>
      </c>
      <c r="I91" s="21">
        <v>0</v>
      </c>
      <c r="J91" s="21">
        <v>1.7500000000000002E-2</v>
      </c>
      <c r="K91" s="22">
        <v>0</v>
      </c>
      <c r="L91" s="22">
        <v>11113.0736</v>
      </c>
    </row>
    <row r="92" spans="1:12" x14ac:dyDescent="0.2">
      <c r="A92" s="25" t="s">
        <v>17</v>
      </c>
      <c r="B92" s="25" t="s">
        <v>183</v>
      </c>
      <c r="C92" s="25" t="s">
        <v>19</v>
      </c>
      <c r="D92" s="25" t="s">
        <v>20</v>
      </c>
      <c r="E92" s="2" t="s">
        <v>107</v>
      </c>
      <c r="F92" s="3">
        <v>-930000</v>
      </c>
      <c r="G92" s="3">
        <v>-611166.52260000003</v>
      </c>
      <c r="H92" s="4">
        <v>0.65716830385915992</v>
      </c>
      <c r="I92" s="21">
        <v>0</v>
      </c>
      <c r="J92" s="21">
        <v>1.7500000000000002E-2</v>
      </c>
      <c r="K92" s="22">
        <v>0</v>
      </c>
      <c r="L92" s="22">
        <v>10695.4141</v>
      </c>
    </row>
    <row r="93" spans="1:12" x14ac:dyDescent="0.2">
      <c r="A93" s="25" t="s">
        <v>17</v>
      </c>
      <c r="B93" s="25" t="s">
        <v>183</v>
      </c>
      <c r="C93" s="25" t="s">
        <v>19</v>
      </c>
      <c r="D93" s="25" t="s">
        <v>20</v>
      </c>
      <c r="E93" s="2" t="s">
        <v>108</v>
      </c>
      <c r="F93" s="3">
        <v>-961000</v>
      </c>
      <c r="G93" s="3">
        <v>-628167.75769999996</v>
      </c>
      <c r="H93" s="4">
        <v>0.65366051794791302</v>
      </c>
      <c r="I93" s="21">
        <v>0</v>
      </c>
      <c r="J93" s="21">
        <v>1.7500000000000002E-2</v>
      </c>
      <c r="K93" s="22">
        <v>0</v>
      </c>
      <c r="L93" s="22">
        <v>10992.935799999999</v>
      </c>
    </row>
    <row r="94" spans="1:12" x14ac:dyDescent="0.2">
      <c r="A94" s="25" t="s">
        <v>17</v>
      </c>
      <c r="B94" s="25" t="s">
        <v>183</v>
      </c>
      <c r="C94" s="25" t="s">
        <v>19</v>
      </c>
      <c r="D94" s="25" t="s">
        <v>20</v>
      </c>
      <c r="E94" s="2" t="s">
        <v>109</v>
      </c>
      <c r="F94" s="3">
        <v>-930000</v>
      </c>
      <c r="G94" s="3">
        <v>-604543.67489999998</v>
      </c>
      <c r="H94" s="4">
        <v>0.65004696229356307</v>
      </c>
      <c r="I94" s="21">
        <v>0</v>
      </c>
      <c r="J94" s="21">
        <v>1.7500000000000002E-2</v>
      </c>
      <c r="K94" s="22">
        <v>0</v>
      </c>
      <c r="L94" s="22">
        <v>10579.514300000001</v>
      </c>
    </row>
    <row r="95" spans="1:12" x14ac:dyDescent="0.2">
      <c r="A95" s="25" t="s">
        <v>17</v>
      </c>
      <c r="B95" s="25" t="s">
        <v>183</v>
      </c>
      <c r="C95" s="25" t="s">
        <v>19</v>
      </c>
      <c r="D95" s="25" t="s">
        <v>20</v>
      </c>
      <c r="E95" s="2" t="s">
        <v>110</v>
      </c>
      <c r="F95" s="3">
        <v>-961000</v>
      </c>
      <c r="G95" s="3">
        <v>-621344.92969999998</v>
      </c>
      <c r="H95" s="4">
        <v>0.6465608009604491</v>
      </c>
      <c r="I95" s="21">
        <v>0</v>
      </c>
      <c r="J95" s="21">
        <v>1.7500000000000002E-2</v>
      </c>
      <c r="K95" s="22">
        <v>0</v>
      </c>
      <c r="L95" s="22">
        <v>10873.5363</v>
      </c>
    </row>
    <row r="96" spans="1:12" x14ac:dyDescent="0.2">
      <c r="A96" s="25" t="s">
        <v>17</v>
      </c>
      <c r="B96" s="25" t="s">
        <v>183</v>
      </c>
      <c r="C96" s="25" t="s">
        <v>19</v>
      </c>
      <c r="D96" s="25" t="s">
        <v>20</v>
      </c>
      <c r="E96" s="2" t="s">
        <v>111</v>
      </c>
      <c r="F96" s="3">
        <v>-961000</v>
      </c>
      <c r="G96" s="3">
        <v>-617893.83889999997</v>
      </c>
      <c r="H96" s="4">
        <v>0.64296965541895001</v>
      </c>
      <c r="I96" s="21">
        <v>0</v>
      </c>
      <c r="J96" s="21">
        <v>1.7500000000000002E-2</v>
      </c>
      <c r="K96" s="22">
        <v>0</v>
      </c>
      <c r="L96" s="22">
        <v>10813.1422</v>
      </c>
    </row>
    <row r="97" spans="1:12" x14ac:dyDescent="0.2">
      <c r="A97" s="25" t="s">
        <v>17</v>
      </c>
      <c r="B97" s="25" t="s">
        <v>183</v>
      </c>
      <c r="C97" s="25" t="s">
        <v>19</v>
      </c>
      <c r="D97" s="25" t="s">
        <v>20</v>
      </c>
      <c r="E97" s="2" t="s">
        <v>112</v>
      </c>
      <c r="F97" s="3">
        <v>-868000</v>
      </c>
      <c r="G97" s="3">
        <v>-554990.47409999999</v>
      </c>
      <c r="H97" s="4">
        <v>0.63938994712049302</v>
      </c>
      <c r="I97" s="21">
        <v>0</v>
      </c>
      <c r="J97" s="21">
        <v>1.7500000000000002E-2</v>
      </c>
      <c r="K97" s="22">
        <v>0</v>
      </c>
      <c r="L97" s="22">
        <v>9712.3333000000002</v>
      </c>
    </row>
    <row r="98" spans="1:12" x14ac:dyDescent="0.2">
      <c r="A98" s="25" t="s">
        <v>17</v>
      </c>
      <c r="B98" s="25" t="s">
        <v>183</v>
      </c>
      <c r="C98" s="25" t="s">
        <v>19</v>
      </c>
      <c r="D98" s="25" t="s">
        <v>20</v>
      </c>
      <c r="E98" s="2" t="s">
        <v>113</v>
      </c>
      <c r="F98" s="3">
        <v>-961000</v>
      </c>
      <c r="G98" s="3">
        <v>-611356.02500000002</v>
      </c>
      <c r="H98" s="4">
        <v>0.63616651924911405</v>
      </c>
      <c r="I98" s="21">
        <v>0</v>
      </c>
      <c r="J98" s="21">
        <v>1.7500000000000002E-2</v>
      </c>
      <c r="K98" s="22">
        <v>0</v>
      </c>
      <c r="L98" s="22">
        <v>10698.7304</v>
      </c>
    </row>
    <row r="99" spans="1:12" x14ac:dyDescent="0.2">
      <c r="A99" s="25" t="s">
        <v>17</v>
      </c>
      <c r="B99" s="25" t="s">
        <v>183</v>
      </c>
      <c r="C99" s="25" t="s">
        <v>19</v>
      </c>
      <c r="D99" s="25" t="s">
        <v>20</v>
      </c>
      <c r="E99" s="2" t="s">
        <v>114</v>
      </c>
      <c r="F99" s="3">
        <v>-930000</v>
      </c>
      <c r="G99" s="3">
        <v>-588326.05940000003</v>
      </c>
      <c r="H99" s="4">
        <v>0.632608666010683</v>
      </c>
      <c r="I99" s="21">
        <v>0</v>
      </c>
      <c r="J99" s="21">
        <v>1.7500000000000002E-2</v>
      </c>
      <c r="K99" s="22">
        <v>0</v>
      </c>
      <c r="L99" s="22">
        <v>10295.706</v>
      </c>
    </row>
    <row r="100" spans="1:12" x14ac:dyDescent="0.2">
      <c r="A100" s="25" t="s">
        <v>17</v>
      </c>
      <c r="B100" s="25" t="s">
        <v>183</v>
      </c>
      <c r="C100" s="25" t="s">
        <v>19</v>
      </c>
      <c r="D100" s="25" t="s">
        <v>20</v>
      </c>
      <c r="E100" s="2" t="s">
        <v>115</v>
      </c>
      <c r="F100" s="3">
        <v>-961000</v>
      </c>
      <c r="G100" s="3">
        <v>-604638.67220000003</v>
      </c>
      <c r="H100" s="4">
        <v>0.62917655799988903</v>
      </c>
      <c r="I100" s="21">
        <v>0</v>
      </c>
      <c r="J100" s="21">
        <v>1.7500000000000002E-2</v>
      </c>
      <c r="K100" s="22">
        <v>0</v>
      </c>
      <c r="L100" s="22">
        <v>10581.176799999999</v>
      </c>
    </row>
    <row r="101" spans="1:12" x14ac:dyDescent="0.2">
      <c r="A101" s="25" t="s">
        <v>17</v>
      </c>
      <c r="B101" s="25" t="s">
        <v>183</v>
      </c>
      <c r="C101" s="25" t="s">
        <v>19</v>
      </c>
      <c r="D101" s="25" t="s">
        <v>20</v>
      </c>
      <c r="E101" s="2" t="s">
        <v>116</v>
      </c>
      <c r="F101" s="3">
        <v>-930000</v>
      </c>
      <c r="G101" s="3">
        <v>-581846.51800000004</v>
      </c>
      <c r="H101" s="4">
        <v>0.62564141719602306</v>
      </c>
      <c r="I101" s="21">
        <v>0</v>
      </c>
      <c r="J101" s="21">
        <v>1.7500000000000002E-2</v>
      </c>
      <c r="K101" s="22">
        <v>0</v>
      </c>
      <c r="L101" s="22">
        <v>10182.3141</v>
      </c>
    </row>
    <row r="102" spans="1:12" x14ac:dyDescent="0.2">
      <c r="A102" s="25" t="s">
        <v>17</v>
      </c>
      <c r="B102" s="25" t="s">
        <v>183</v>
      </c>
      <c r="C102" s="25" t="s">
        <v>19</v>
      </c>
      <c r="D102" s="25" t="s">
        <v>20</v>
      </c>
      <c r="E102" s="2" t="s">
        <v>117</v>
      </c>
      <c r="F102" s="3">
        <v>-961000</v>
      </c>
      <c r="G102" s="3">
        <v>-597964.32209999999</v>
      </c>
      <c r="H102" s="4">
        <v>0.62223134454757201</v>
      </c>
      <c r="I102" s="21">
        <v>0</v>
      </c>
      <c r="J102" s="21">
        <v>1.7500000000000002E-2</v>
      </c>
      <c r="K102" s="22">
        <v>0</v>
      </c>
      <c r="L102" s="22">
        <v>10464.375599999999</v>
      </c>
    </row>
    <row r="103" spans="1:12" x14ac:dyDescent="0.2">
      <c r="A103" s="25" t="s">
        <v>17</v>
      </c>
      <c r="B103" s="25" t="s">
        <v>183</v>
      </c>
      <c r="C103" s="25" t="s">
        <v>19</v>
      </c>
      <c r="D103" s="25" t="s">
        <v>20</v>
      </c>
      <c r="E103" s="2" t="s">
        <v>118</v>
      </c>
      <c r="F103" s="3">
        <v>-961000</v>
      </c>
      <c r="G103" s="3">
        <v>-594588.98770000006</v>
      </c>
      <c r="H103" s="4">
        <v>0.61871902984070104</v>
      </c>
      <c r="I103" s="21">
        <v>0</v>
      </c>
      <c r="J103" s="21">
        <v>1.7500000000000002E-2</v>
      </c>
      <c r="K103" s="22">
        <v>0</v>
      </c>
      <c r="L103" s="22">
        <v>10405.3073</v>
      </c>
    </row>
    <row r="104" spans="1:12" x14ac:dyDescent="0.2">
      <c r="A104" s="25" t="s">
        <v>17</v>
      </c>
      <c r="B104" s="25" t="s">
        <v>183</v>
      </c>
      <c r="C104" s="25" t="s">
        <v>19</v>
      </c>
      <c r="D104" s="25" t="s">
        <v>20</v>
      </c>
      <c r="E104" s="2" t="s">
        <v>119</v>
      </c>
      <c r="F104" s="3">
        <v>-930000</v>
      </c>
      <c r="G104" s="3">
        <v>-572153.0723</v>
      </c>
      <c r="H104" s="4">
        <v>0.61521835729254304</v>
      </c>
      <c r="I104" s="21">
        <v>0</v>
      </c>
      <c r="J104" s="21">
        <v>1.7500000000000002E-2</v>
      </c>
      <c r="K104" s="22">
        <v>0</v>
      </c>
      <c r="L104" s="22">
        <v>10012.6788</v>
      </c>
    </row>
    <row r="105" spans="1:12" x14ac:dyDescent="0.2">
      <c r="A105" s="25" t="s">
        <v>17</v>
      </c>
      <c r="B105" s="25" t="s">
        <v>183</v>
      </c>
      <c r="C105" s="25" t="s">
        <v>19</v>
      </c>
      <c r="D105" s="25" t="s">
        <v>20</v>
      </c>
      <c r="E105" s="2" t="s">
        <v>120</v>
      </c>
      <c r="F105" s="3">
        <v>-961000</v>
      </c>
      <c r="G105" s="3">
        <v>-587979.8933</v>
      </c>
      <c r="H105" s="4">
        <v>0.61184172043665508</v>
      </c>
      <c r="I105" s="21">
        <v>0</v>
      </c>
      <c r="J105" s="21">
        <v>1.7500000000000002E-2</v>
      </c>
      <c r="K105" s="22">
        <v>0</v>
      </c>
      <c r="L105" s="22">
        <v>10289.6481</v>
      </c>
    </row>
    <row r="106" spans="1:12" x14ac:dyDescent="0.2">
      <c r="A106" s="25" t="s">
        <v>17</v>
      </c>
      <c r="B106" s="25" t="s">
        <v>183</v>
      </c>
      <c r="C106" s="25" t="s">
        <v>19</v>
      </c>
      <c r="D106" s="25" t="s">
        <v>20</v>
      </c>
      <c r="E106" s="2" t="s">
        <v>121</v>
      </c>
      <c r="F106" s="3">
        <v>-930000</v>
      </c>
      <c r="G106" s="3">
        <v>-565778.55379999999</v>
      </c>
      <c r="H106" s="4">
        <v>0.60836403629121905</v>
      </c>
      <c r="I106" s="21">
        <v>0</v>
      </c>
      <c r="J106" s="21">
        <v>1.7500000000000002E-2</v>
      </c>
      <c r="K106" s="22">
        <v>0</v>
      </c>
      <c r="L106" s="22">
        <v>9901.1247000000003</v>
      </c>
    </row>
    <row r="107" spans="1:12" x14ac:dyDescent="0.2">
      <c r="A107" s="25" t="s">
        <v>17</v>
      </c>
      <c r="B107" s="25" t="s">
        <v>183</v>
      </c>
      <c r="C107" s="25" t="s">
        <v>19</v>
      </c>
      <c r="D107" s="25" t="s">
        <v>20</v>
      </c>
      <c r="E107" s="2" t="s">
        <v>122</v>
      </c>
      <c r="F107" s="3">
        <v>-961000</v>
      </c>
      <c r="G107" s="3">
        <v>-581414.31790000002</v>
      </c>
      <c r="H107" s="4">
        <v>0.60500969602504306</v>
      </c>
      <c r="I107" s="21">
        <v>0</v>
      </c>
      <c r="J107" s="21">
        <v>1.7500000000000002E-2</v>
      </c>
      <c r="K107" s="22">
        <v>0</v>
      </c>
      <c r="L107" s="22">
        <v>10174.750599999999</v>
      </c>
    </row>
    <row r="108" spans="1:12" x14ac:dyDescent="0.2">
      <c r="A108" s="25" t="s">
        <v>17</v>
      </c>
      <c r="B108" s="25" t="s">
        <v>183</v>
      </c>
      <c r="C108" s="25" t="s">
        <v>19</v>
      </c>
      <c r="D108" s="25" t="s">
        <v>20</v>
      </c>
      <c r="E108" s="2" t="s">
        <v>123</v>
      </c>
      <c r="F108" s="3">
        <v>-961000</v>
      </c>
      <c r="G108" s="3">
        <v>-578094.45290000003</v>
      </c>
      <c r="H108" s="4">
        <v>0.60155510189865702</v>
      </c>
      <c r="I108" s="21">
        <v>0</v>
      </c>
      <c r="J108" s="21">
        <v>1.7500000000000002E-2</v>
      </c>
      <c r="K108" s="22">
        <v>0</v>
      </c>
      <c r="L108" s="22">
        <v>10116.652899999999</v>
      </c>
    </row>
    <row r="109" spans="1:12" x14ac:dyDescent="0.2">
      <c r="A109" s="25" t="s">
        <v>17</v>
      </c>
      <c r="B109" s="25" t="s">
        <v>183</v>
      </c>
      <c r="C109" s="25" t="s">
        <v>19</v>
      </c>
      <c r="D109" s="25" t="s">
        <v>20</v>
      </c>
      <c r="E109" s="2" t="s">
        <v>124</v>
      </c>
      <c r="F109" s="3">
        <v>-868000</v>
      </c>
      <c r="G109" s="3">
        <v>-519161.45860000001</v>
      </c>
      <c r="H109" s="4">
        <v>0.59811227946504197</v>
      </c>
      <c r="I109" s="21">
        <v>0</v>
      </c>
      <c r="J109" s="21">
        <v>1.7500000000000002E-2</v>
      </c>
      <c r="K109" s="22">
        <v>0</v>
      </c>
      <c r="L109" s="22">
        <v>9085.3255000000008</v>
      </c>
    </row>
    <row r="110" spans="1:12" x14ac:dyDescent="0.2">
      <c r="A110" s="25" t="s">
        <v>17</v>
      </c>
      <c r="B110" s="25" t="s">
        <v>183</v>
      </c>
      <c r="C110" s="25" t="s">
        <v>19</v>
      </c>
      <c r="D110" s="25" t="s">
        <v>20</v>
      </c>
      <c r="E110" s="2" t="s">
        <v>125</v>
      </c>
      <c r="F110" s="3">
        <v>-961000</v>
      </c>
      <c r="G110" s="3">
        <v>-571807.27359999996</v>
      </c>
      <c r="H110" s="4">
        <v>0.59501277172391198</v>
      </c>
      <c r="I110" s="21">
        <v>0</v>
      </c>
      <c r="J110" s="21">
        <v>1.7500000000000002E-2</v>
      </c>
      <c r="K110" s="22">
        <v>0</v>
      </c>
      <c r="L110" s="22">
        <v>10006.6273</v>
      </c>
    </row>
    <row r="111" spans="1:12" x14ac:dyDescent="0.2">
      <c r="A111" s="25" t="s">
        <v>17</v>
      </c>
      <c r="B111" s="25" t="s">
        <v>183</v>
      </c>
      <c r="C111" s="25" t="s">
        <v>19</v>
      </c>
      <c r="D111" s="25" t="s">
        <v>20</v>
      </c>
      <c r="E111" s="2" t="s">
        <v>126</v>
      </c>
      <c r="F111" s="3">
        <v>-930000</v>
      </c>
      <c r="G111" s="3">
        <v>-550180.95090000005</v>
      </c>
      <c r="H111" s="4">
        <v>0.59159242037301796</v>
      </c>
      <c r="I111" s="21">
        <v>0</v>
      </c>
      <c r="J111" s="21">
        <v>1.7500000000000002E-2</v>
      </c>
      <c r="K111" s="22">
        <v>0</v>
      </c>
      <c r="L111" s="22">
        <v>9628.1666000000005</v>
      </c>
    </row>
    <row r="112" spans="1:12" x14ac:dyDescent="0.2">
      <c r="A112" s="25" t="s">
        <v>17</v>
      </c>
      <c r="B112" s="25" t="s">
        <v>183</v>
      </c>
      <c r="C112" s="25" t="s">
        <v>19</v>
      </c>
      <c r="D112" s="25" t="s">
        <v>20</v>
      </c>
      <c r="E112" s="2" t="s">
        <v>127</v>
      </c>
      <c r="F112" s="3">
        <v>-961000</v>
      </c>
      <c r="G112" s="3">
        <v>-565350.22340000002</v>
      </c>
      <c r="H112" s="4">
        <v>0.588293676744988</v>
      </c>
      <c r="I112" s="21">
        <v>0</v>
      </c>
      <c r="J112" s="21">
        <v>1.7500000000000002E-2</v>
      </c>
      <c r="K112" s="22">
        <v>0</v>
      </c>
      <c r="L112" s="22">
        <v>9893.6288999999997</v>
      </c>
    </row>
    <row r="113" spans="1:12" x14ac:dyDescent="0.2">
      <c r="A113" s="25" t="s">
        <v>17</v>
      </c>
      <c r="B113" s="25" t="s">
        <v>183</v>
      </c>
      <c r="C113" s="25" t="s">
        <v>19</v>
      </c>
      <c r="D113" s="25" t="s">
        <v>20</v>
      </c>
      <c r="E113" s="2" t="s">
        <v>128</v>
      </c>
      <c r="F113" s="3">
        <v>-930000</v>
      </c>
      <c r="G113" s="3">
        <v>-543953.88139999995</v>
      </c>
      <c r="H113" s="4">
        <v>0.58489664661685192</v>
      </c>
      <c r="I113" s="21">
        <v>0</v>
      </c>
      <c r="J113" s="21">
        <v>1.7500000000000002E-2</v>
      </c>
      <c r="K113" s="22">
        <v>0</v>
      </c>
      <c r="L113" s="22">
        <v>9519.1929</v>
      </c>
    </row>
    <row r="114" spans="1:12" x14ac:dyDescent="0.2">
      <c r="A114" s="25" t="s">
        <v>17</v>
      </c>
      <c r="B114" s="25" t="s">
        <v>183</v>
      </c>
      <c r="C114" s="25" t="s">
        <v>19</v>
      </c>
      <c r="D114" s="25" t="s">
        <v>20</v>
      </c>
      <c r="E114" s="2" t="s">
        <v>129</v>
      </c>
      <c r="F114" s="3">
        <v>-961000</v>
      </c>
      <c r="G114" s="26">
        <v>-558937.31370000006</v>
      </c>
      <c r="H114" s="4">
        <v>0.58162051374024004</v>
      </c>
      <c r="I114" s="21">
        <v>0</v>
      </c>
      <c r="J114" s="21">
        <v>1.7500000000000002E-2</v>
      </c>
      <c r="K114" s="22">
        <v>0</v>
      </c>
      <c r="L114" s="22">
        <v>9781.4030000000002</v>
      </c>
    </row>
    <row r="115" spans="1:12" x14ac:dyDescent="0.2">
      <c r="A115" s="25" t="s">
        <v>17</v>
      </c>
      <c r="B115" s="25" t="s">
        <v>183</v>
      </c>
      <c r="C115" s="25" t="s">
        <v>19</v>
      </c>
      <c r="D115" s="25" t="s">
        <v>20</v>
      </c>
      <c r="E115" s="2" t="s">
        <v>130</v>
      </c>
      <c r="F115" s="3">
        <v>-961000</v>
      </c>
      <c r="G115" s="3">
        <v>-555695.26139999996</v>
      </c>
      <c r="H115" s="4">
        <v>0.57824689010901797</v>
      </c>
      <c r="I115" s="21">
        <v>0</v>
      </c>
      <c r="J115" s="21">
        <v>1.7500000000000002E-2</v>
      </c>
      <c r="K115" s="22">
        <v>0</v>
      </c>
      <c r="L115" s="22">
        <v>9724.6671000000006</v>
      </c>
    </row>
    <row r="116" spans="1:12" x14ac:dyDescent="0.2">
      <c r="A116" s="25" t="s">
        <v>17</v>
      </c>
      <c r="B116" s="25" t="s">
        <v>183</v>
      </c>
      <c r="C116" s="25" t="s">
        <v>19</v>
      </c>
      <c r="D116" s="25" t="s">
        <v>20</v>
      </c>
      <c r="E116" s="2" t="s">
        <v>131</v>
      </c>
      <c r="F116" s="3">
        <v>-930000</v>
      </c>
      <c r="G116" s="3">
        <v>-534643.22930000001</v>
      </c>
      <c r="H116" s="4">
        <v>0.57488519277981409</v>
      </c>
      <c r="I116" s="21">
        <v>0</v>
      </c>
      <c r="J116" s="21">
        <v>1.7500000000000002E-2</v>
      </c>
      <c r="K116" s="22">
        <v>0</v>
      </c>
      <c r="L116" s="22">
        <v>9356.2565000000013</v>
      </c>
    </row>
    <row r="117" spans="1:12" x14ac:dyDescent="0.2">
      <c r="A117" s="25" t="s">
        <v>17</v>
      </c>
      <c r="B117" s="25" t="s">
        <v>183</v>
      </c>
      <c r="C117" s="25" t="s">
        <v>19</v>
      </c>
      <c r="D117" s="25" t="s">
        <v>20</v>
      </c>
      <c r="E117" s="2" t="s">
        <v>132</v>
      </c>
      <c r="F117" s="3">
        <v>-961000</v>
      </c>
      <c r="G117" s="3">
        <v>-549349.22259999998</v>
      </c>
      <c r="H117" s="4">
        <v>0.57164331178300498</v>
      </c>
      <c r="I117" s="21">
        <v>0</v>
      </c>
      <c r="J117" s="21">
        <v>1.7500000000000002E-2</v>
      </c>
      <c r="K117" s="22">
        <v>0</v>
      </c>
      <c r="L117" s="22">
        <v>9613.6113999999998</v>
      </c>
    </row>
    <row r="118" spans="1:12" x14ac:dyDescent="0.2">
      <c r="A118" s="25" t="s">
        <v>17</v>
      </c>
      <c r="B118" s="25" t="s">
        <v>183</v>
      </c>
      <c r="C118" s="25" t="s">
        <v>19</v>
      </c>
      <c r="D118" s="25" t="s">
        <v>20</v>
      </c>
      <c r="E118" s="2" t="s">
        <v>133</v>
      </c>
      <c r="F118" s="3">
        <v>-930000</v>
      </c>
      <c r="G118" s="3">
        <v>-528523.78099999996</v>
      </c>
      <c r="H118" s="4">
        <v>0.56830514082910699</v>
      </c>
      <c r="I118" s="21">
        <v>0</v>
      </c>
      <c r="J118" s="21">
        <v>1.7500000000000002E-2</v>
      </c>
      <c r="K118" s="22">
        <v>0</v>
      </c>
      <c r="L118" s="22">
        <v>9249.1661999999997</v>
      </c>
    </row>
    <row r="119" spans="1:12" x14ac:dyDescent="0.2">
      <c r="A119" s="25" t="s">
        <v>17</v>
      </c>
      <c r="B119" s="25" t="s">
        <v>183</v>
      </c>
      <c r="C119" s="25" t="s">
        <v>19</v>
      </c>
      <c r="D119" s="25" t="s">
        <v>20</v>
      </c>
      <c r="E119" s="2" t="s">
        <v>134</v>
      </c>
      <c r="F119" s="3">
        <v>-961000</v>
      </c>
      <c r="G119" s="3">
        <v>-543047.7071</v>
      </c>
      <c r="H119" s="4">
        <v>0.56508606353065305</v>
      </c>
      <c r="I119" s="21">
        <v>0</v>
      </c>
      <c r="J119" s="21">
        <v>1.7500000000000002E-2</v>
      </c>
      <c r="K119" s="22">
        <v>0</v>
      </c>
      <c r="L119" s="22">
        <v>9503.3348999999998</v>
      </c>
    </row>
    <row r="120" spans="1:12" x14ac:dyDescent="0.2">
      <c r="A120" s="25" t="s">
        <v>17</v>
      </c>
      <c r="B120" s="25" t="s">
        <v>183</v>
      </c>
      <c r="C120" s="25" t="s">
        <v>19</v>
      </c>
      <c r="D120" s="25" t="s">
        <v>20</v>
      </c>
      <c r="E120" s="2" t="s">
        <v>135</v>
      </c>
      <c r="F120" s="3">
        <v>-961000</v>
      </c>
      <c r="G120" s="3">
        <v>-539862.40449999995</v>
      </c>
      <c r="H120" s="4">
        <v>0.56177149270154403</v>
      </c>
      <c r="I120" s="21">
        <v>0</v>
      </c>
      <c r="J120" s="21">
        <v>1.7500000000000002E-2</v>
      </c>
      <c r="K120" s="22">
        <v>0</v>
      </c>
      <c r="L120" s="22">
        <v>9447.5920999999998</v>
      </c>
    </row>
    <row r="121" spans="1:12" x14ac:dyDescent="0.2">
      <c r="A121" s="25" t="s">
        <v>17</v>
      </c>
      <c r="B121" s="25" t="s">
        <v>183</v>
      </c>
      <c r="C121" s="25" t="s">
        <v>19</v>
      </c>
      <c r="D121" s="25" t="s">
        <v>20</v>
      </c>
      <c r="E121" s="2" t="s">
        <v>136</v>
      </c>
      <c r="F121" s="3">
        <v>-868000</v>
      </c>
      <c r="G121" s="3">
        <v>-484751.04180000001</v>
      </c>
      <c r="H121" s="4">
        <v>0.55846894218899301</v>
      </c>
      <c r="I121" s="21">
        <v>0</v>
      </c>
      <c r="J121" s="21">
        <v>1.7500000000000002E-2</v>
      </c>
      <c r="K121" s="22">
        <v>0</v>
      </c>
      <c r="L121" s="22">
        <v>8483.1432000000004</v>
      </c>
    </row>
    <row r="122" spans="1:12" x14ac:dyDescent="0.2">
      <c r="A122" s="25" t="s">
        <v>17</v>
      </c>
      <c r="B122" s="25" t="s">
        <v>183</v>
      </c>
      <c r="C122" s="25" t="s">
        <v>19</v>
      </c>
      <c r="D122" s="25" t="s">
        <v>20</v>
      </c>
      <c r="E122" s="2" t="s">
        <v>137</v>
      </c>
      <c r="F122" s="3">
        <v>-961000</v>
      </c>
      <c r="G122" s="3">
        <v>-533831.98219999997</v>
      </c>
      <c r="H122" s="4">
        <v>0.55549633944774401</v>
      </c>
      <c r="I122" s="21">
        <v>0</v>
      </c>
      <c r="J122" s="21">
        <v>1.7500000000000002E-2</v>
      </c>
      <c r="K122" s="22">
        <v>0</v>
      </c>
      <c r="L122" s="22">
        <v>9342.0596999999998</v>
      </c>
    </row>
    <row r="123" spans="1:12" x14ac:dyDescent="0.2">
      <c r="A123" s="25" t="s">
        <v>17</v>
      </c>
      <c r="B123" s="25" t="s">
        <v>183</v>
      </c>
      <c r="C123" s="25" t="s">
        <v>19</v>
      </c>
      <c r="D123" s="25" t="s">
        <v>20</v>
      </c>
      <c r="E123" s="2" t="s">
        <v>138</v>
      </c>
      <c r="F123" s="3">
        <v>-930000</v>
      </c>
      <c r="G123" s="3">
        <v>-513561.54359999998</v>
      </c>
      <c r="H123" s="4">
        <v>0.55221671357978996</v>
      </c>
      <c r="I123" s="21">
        <v>0</v>
      </c>
      <c r="J123" s="21">
        <v>1.7500000000000002E-2</v>
      </c>
      <c r="K123" s="22">
        <v>0</v>
      </c>
      <c r="L123" s="22">
        <v>8987.3270000000011</v>
      </c>
    </row>
    <row r="124" spans="1:12" x14ac:dyDescent="0.2">
      <c r="A124" s="25" t="s">
        <v>17</v>
      </c>
      <c r="B124" s="25" t="s">
        <v>183</v>
      </c>
      <c r="C124" s="25" t="s">
        <v>19</v>
      </c>
      <c r="D124" s="25" t="s">
        <v>20</v>
      </c>
      <c r="E124" s="2" t="s">
        <v>139</v>
      </c>
      <c r="F124" s="3">
        <v>-961000</v>
      </c>
      <c r="G124" s="3">
        <v>-527641.25260000001</v>
      </c>
      <c r="H124" s="4">
        <v>0.54905437311460803</v>
      </c>
      <c r="I124" s="21">
        <v>0</v>
      </c>
      <c r="J124" s="21">
        <v>1.7500000000000002E-2</v>
      </c>
      <c r="K124" s="22">
        <v>0</v>
      </c>
      <c r="L124" s="22">
        <v>9233.7219000000005</v>
      </c>
    </row>
    <row r="125" spans="1:12" x14ac:dyDescent="0.2">
      <c r="A125" s="25" t="s">
        <v>17</v>
      </c>
      <c r="B125" s="25" t="s">
        <v>183</v>
      </c>
      <c r="C125" s="25" t="s">
        <v>19</v>
      </c>
      <c r="D125" s="25" t="s">
        <v>20</v>
      </c>
      <c r="E125" s="2" t="s">
        <v>140</v>
      </c>
      <c r="F125" s="3">
        <v>-930000</v>
      </c>
      <c r="G125" s="3">
        <v>-507592.61479999998</v>
      </c>
      <c r="H125" s="4">
        <v>0.54579851053378503</v>
      </c>
      <c r="I125" s="21">
        <v>0</v>
      </c>
      <c r="J125" s="21">
        <v>1.7500000000000002E-2</v>
      </c>
      <c r="K125" s="22">
        <v>0</v>
      </c>
      <c r="L125" s="22">
        <v>8882.8708000000006</v>
      </c>
    </row>
    <row r="126" spans="1:12" x14ac:dyDescent="0.2">
      <c r="A126" s="25" t="s">
        <v>17</v>
      </c>
      <c r="B126" s="25" t="s">
        <v>183</v>
      </c>
      <c r="C126" s="25" t="s">
        <v>19</v>
      </c>
      <c r="D126" s="25" t="s">
        <v>20</v>
      </c>
      <c r="E126" s="2" t="s">
        <v>141</v>
      </c>
      <c r="F126" s="3">
        <v>-961000</v>
      </c>
      <c r="G126" s="3">
        <v>-521516.16210000002</v>
      </c>
      <c r="H126" s="4">
        <v>0.54268070979793404</v>
      </c>
      <c r="I126" s="21">
        <v>0</v>
      </c>
      <c r="J126" s="21">
        <v>1.7500000000000002E-2</v>
      </c>
      <c r="K126" s="22">
        <v>0</v>
      </c>
      <c r="L126" s="22">
        <v>9126.5328000000009</v>
      </c>
    </row>
    <row r="127" spans="1:12" x14ac:dyDescent="0.2">
      <c r="A127" s="25" t="s">
        <v>17</v>
      </c>
      <c r="B127" s="25" t="s">
        <v>183</v>
      </c>
      <c r="C127" s="25" t="s">
        <v>19</v>
      </c>
      <c r="D127" s="25" t="s">
        <v>20</v>
      </c>
      <c r="E127" s="2" t="s">
        <v>142</v>
      </c>
      <c r="F127" s="3">
        <v>-961000</v>
      </c>
      <c r="G127" s="3">
        <v>-518624.43550000002</v>
      </c>
      <c r="H127" s="4">
        <v>0.53967162907161004</v>
      </c>
      <c r="I127" s="21">
        <v>0</v>
      </c>
      <c r="J127" s="21">
        <v>1.7500000000000002E-2</v>
      </c>
      <c r="K127" s="22">
        <v>0</v>
      </c>
      <c r="L127" s="22">
        <v>9075.9276000000009</v>
      </c>
    </row>
    <row r="128" spans="1:12" x14ac:dyDescent="0.2">
      <c r="A128" s="25" t="s">
        <v>17</v>
      </c>
      <c r="B128" s="25" t="s">
        <v>183</v>
      </c>
      <c r="C128" s="25" t="s">
        <v>19</v>
      </c>
      <c r="D128" s="25" t="s">
        <v>20</v>
      </c>
      <c r="E128" s="2" t="s">
        <v>143</v>
      </c>
      <c r="F128" s="3">
        <v>-930000</v>
      </c>
      <c r="G128" s="3">
        <v>-499108.51120000001</v>
      </c>
      <c r="H128" s="4">
        <v>0.53667581847642498</v>
      </c>
      <c r="I128" s="21">
        <v>0</v>
      </c>
      <c r="J128" s="21">
        <v>1.7500000000000002E-2</v>
      </c>
      <c r="K128" s="22">
        <v>0</v>
      </c>
      <c r="L128" s="22">
        <v>8734.3989000000001</v>
      </c>
    </row>
    <row r="129" spans="1:12" x14ac:dyDescent="0.2">
      <c r="A129" s="25" t="s">
        <v>17</v>
      </c>
      <c r="B129" s="25" t="s">
        <v>183</v>
      </c>
      <c r="C129" s="25" t="s">
        <v>19</v>
      </c>
      <c r="D129" s="25" t="s">
        <v>20</v>
      </c>
      <c r="E129" s="2" t="s">
        <v>144</v>
      </c>
      <c r="F129" s="3">
        <v>-961000</v>
      </c>
      <c r="G129" s="3">
        <v>-512971.46769999998</v>
      </c>
      <c r="H129" s="4">
        <v>0.5337892483792791</v>
      </c>
      <c r="I129" s="21">
        <v>0</v>
      </c>
      <c r="J129" s="21">
        <v>1.7500000000000002E-2</v>
      </c>
      <c r="K129" s="22">
        <v>0</v>
      </c>
      <c r="L129" s="22">
        <v>8977.0007000000005</v>
      </c>
    </row>
    <row r="130" spans="1:12" x14ac:dyDescent="0.2">
      <c r="A130" s="25" t="s">
        <v>17</v>
      </c>
      <c r="B130" s="25" t="s">
        <v>183</v>
      </c>
      <c r="C130" s="25" t="s">
        <v>19</v>
      </c>
      <c r="D130" s="25" t="s">
        <v>20</v>
      </c>
      <c r="E130" s="2" t="s">
        <v>145</v>
      </c>
      <c r="F130" s="3">
        <v>-930000</v>
      </c>
      <c r="G130" s="3">
        <v>-493662.08490000002</v>
      </c>
      <c r="H130" s="4">
        <v>0.53081944611759502</v>
      </c>
      <c r="I130" s="21">
        <v>0</v>
      </c>
      <c r="J130" s="21">
        <v>1.7500000000000002E-2</v>
      </c>
      <c r="K130" s="22">
        <v>0</v>
      </c>
      <c r="L130" s="22">
        <v>8639.0865000000013</v>
      </c>
    </row>
    <row r="131" spans="1:12" x14ac:dyDescent="0.2">
      <c r="A131" s="25" t="s">
        <v>17</v>
      </c>
      <c r="B131" s="25" t="s">
        <v>183</v>
      </c>
      <c r="C131" s="25" t="s">
        <v>19</v>
      </c>
      <c r="D131" s="25" t="s">
        <v>20</v>
      </c>
      <c r="E131" s="2" t="s">
        <v>146</v>
      </c>
      <c r="F131" s="3">
        <v>-961000</v>
      </c>
      <c r="G131" s="3">
        <v>-507367.61739999999</v>
      </c>
      <c r="H131" s="4">
        <v>0.527957978613395</v>
      </c>
      <c r="I131" s="21">
        <v>0</v>
      </c>
      <c r="J131" s="21">
        <v>1.7500000000000002E-2</v>
      </c>
      <c r="K131" s="22">
        <v>0</v>
      </c>
      <c r="L131" s="22">
        <v>8878.9333000000006</v>
      </c>
    </row>
    <row r="132" spans="1:12" x14ac:dyDescent="0.2">
      <c r="A132" s="25" t="s">
        <v>17</v>
      </c>
      <c r="B132" s="25" t="s">
        <v>183</v>
      </c>
      <c r="C132" s="25" t="s">
        <v>19</v>
      </c>
      <c r="D132" s="25" t="s">
        <v>20</v>
      </c>
      <c r="E132" s="2" t="s">
        <v>147</v>
      </c>
      <c r="F132" s="3">
        <v>-961000</v>
      </c>
      <c r="G132" s="3">
        <v>-504538.4988</v>
      </c>
      <c r="H132" s="4">
        <v>0.52501404660639595</v>
      </c>
      <c r="I132" s="21">
        <v>0</v>
      </c>
      <c r="J132" s="21">
        <v>1.7500000000000002E-2</v>
      </c>
      <c r="K132" s="22">
        <v>0</v>
      </c>
      <c r="L132" s="22">
        <v>8829.4237000000012</v>
      </c>
    </row>
    <row r="133" spans="1:12" x14ac:dyDescent="0.2">
      <c r="A133" s="25" t="s">
        <v>17</v>
      </c>
      <c r="B133" s="25" t="s">
        <v>183</v>
      </c>
      <c r="C133" s="25" t="s">
        <v>19</v>
      </c>
      <c r="D133" s="25" t="s">
        <v>20</v>
      </c>
      <c r="E133" s="2" t="s">
        <v>148</v>
      </c>
      <c r="F133" s="3">
        <v>-899000</v>
      </c>
      <c r="G133" s="3">
        <v>-469352.80459999997</v>
      </c>
      <c r="H133" s="4">
        <v>0.52208320873178893</v>
      </c>
      <c r="I133" s="21">
        <v>0</v>
      </c>
      <c r="J133" s="21">
        <v>1.7500000000000002E-2</v>
      </c>
      <c r="K133" s="22">
        <v>0</v>
      </c>
      <c r="L133" s="22">
        <v>8213.6741000000002</v>
      </c>
    </row>
    <row r="134" spans="1:12" x14ac:dyDescent="0.2">
      <c r="A134" s="25" t="s">
        <v>17</v>
      </c>
      <c r="B134" s="25" t="s">
        <v>183</v>
      </c>
      <c r="C134" s="25" t="s">
        <v>19</v>
      </c>
      <c r="D134" s="25" t="s">
        <v>20</v>
      </c>
      <c r="E134" s="2" t="s">
        <v>149</v>
      </c>
      <c r="F134" s="3">
        <v>-961000</v>
      </c>
      <c r="G134" s="3">
        <v>-499098.50170000002</v>
      </c>
      <c r="H134" s="4">
        <v>0.51935327965395395</v>
      </c>
      <c r="I134" s="21">
        <v>0</v>
      </c>
      <c r="J134" s="21">
        <v>1.7500000000000002E-2</v>
      </c>
      <c r="K134" s="22">
        <v>0</v>
      </c>
      <c r="L134" s="22">
        <v>8734.2237999999998</v>
      </c>
    </row>
    <row r="135" spans="1:12" x14ac:dyDescent="0.2">
      <c r="A135" s="25" t="s">
        <v>17</v>
      </c>
      <c r="B135" s="25" t="s">
        <v>183</v>
      </c>
      <c r="C135" s="25" t="s">
        <v>19</v>
      </c>
      <c r="D135" s="25" t="s">
        <v>20</v>
      </c>
      <c r="E135" s="2" t="s">
        <v>150</v>
      </c>
      <c r="F135" s="3">
        <v>-930000</v>
      </c>
      <c r="G135" s="3">
        <v>-480296.3456</v>
      </c>
      <c r="H135" s="4">
        <v>0.51644768346931902</v>
      </c>
      <c r="I135" s="21">
        <v>0</v>
      </c>
      <c r="J135" s="21">
        <v>1.7500000000000002E-2</v>
      </c>
      <c r="K135" s="22">
        <v>0</v>
      </c>
      <c r="L135" s="22">
        <v>8405.1859999999997</v>
      </c>
    </row>
    <row r="136" spans="1:12" x14ac:dyDescent="0.2">
      <c r="A136" s="25" t="s">
        <v>17</v>
      </c>
      <c r="B136" s="25" t="s">
        <v>183</v>
      </c>
      <c r="C136" s="25" t="s">
        <v>19</v>
      </c>
      <c r="D136" s="25" t="s">
        <v>20</v>
      </c>
      <c r="E136" s="2" t="s">
        <v>151</v>
      </c>
      <c r="F136" s="3">
        <v>-961000</v>
      </c>
      <c r="G136" s="3">
        <v>-493615.9045</v>
      </c>
      <c r="H136" s="4">
        <v>0.51364818367903298</v>
      </c>
      <c r="I136" s="21">
        <v>0</v>
      </c>
      <c r="J136" s="21">
        <v>1.7500000000000002E-2</v>
      </c>
      <c r="K136" s="22">
        <v>0</v>
      </c>
      <c r="L136" s="22">
        <v>8638.2782999999999</v>
      </c>
    </row>
    <row r="137" spans="1:12" x14ac:dyDescent="0.2">
      <c r="A137" s="25" t="s">
        <v>17</v>
      </c>
      <c r="B137" s="25" t="s">
        <v>183</v>
      </c>
      <c r="C137" s="25" t="s">
        <v>19</v>
      </c>
      <c r="D137" s="25" t="s">
        <v>20</v>
      </c>
      <c r="E137" s="2" t="s">
        <v>152</v>
      </c>
      <c r="F137" s="3">
        <v>-930000</v>
      </c>
      <c r="G137" s="3">
        <v>-475014.34409999999</v>
      </c>
      <c r="H137" s="4">
        <v>0.51076811196475602</v>
      </c>
      <c r="I137" s="21">
        <v>0</v>
      </c>
      <c r="J137" s="21">
        <v>1.7500000000000002E-2</v>
      </c>
      <c r="K137" s="22">
        <v>0</v>
      </c>
      <c r="L137" s="22">
        <v>8312.7510000000002</v>
      </c>
    </row>
    <row r="138" spans="1:12" x14ac:dyDescent="0.2">
      <c r="A138" s="25" t="s">
        <v>17</v>
      </c>
      <c r="B138" s="25" t="s">
        <v>183</v>
      </c>
      <c r="C138" s="25" t="s">
        <v>19</v>
      </c>
      <c r="D138" s="25" t="s">
        <v>20</v>
      </c>
      <c r="E138" s="2" t="s">
        <v>153</v>
      </c>
      <c r="F138" s="3">
        <v>-961000</v>
      </c>
      <c r="G138" s="3">
        <v>-488181.50929999998</v>
      </c>
      <c r="H138" s="4">
        <v>0.50799324586031902</v>
      </c>
      <c r="I138" s="21">
        <v>0</v>
      </c>
      <c r="J138" s="21">
        <v>1.7500000000000002E-2</v>
      </c>
      <c r="K138" s="22">
        <v>0</v>
      </c>
      <c r="L138" s="22">
        <v>8543.1764000000003</v>
      </c>
    </row>
    <row r="139" spans="1:12" x14ac:dyDescent="0.2">
      <c r="A139" s="25" t="s">
        <v>17</v>
      </c>
      <c r="B139" s="25" t="s">
        <v>183</v>
      </c>
      <c r="C139" s="25" t="s">
        <v>19</v>
      </c>
      <c r="D139" s="25" t="s">
        <v>20</v>
      </c>
      <c r="E139" s="2" t="s">
        <v>154</v>
      </c>
      <c r="F139" s="3">
        <v>-961000</v>
      </c>
      <c r="G139" s="3">
        <v>-485438.15539999999</v>
      </c>
      <c r="H139" s="4">
        <v>0.50513855920508699</v>
      </c>
      <c r="I139" s="21">
        <v>0</v>
      </c>
      <c r="J139" s="21">
        <v>1.7500000000000002E-2</v>
      </c>
      <c r="K139" s="22">
        <v>0</v>
      </c>
      <c r="L139" s="22">
        <v>8495.1677</v>
      </c>
    </row>
    <row r="140" spans="1:12" x14ac:dyDescent="0.2">
      <c r="A140" s="25" t="s">
        <v>17</v>
      </c>
      <c r="B140" s="25" t="s">
        <v>183</v>
      </c>
      <c r="C140" s="25" t="s">
        <v>19</v>
      </c>
      <c r="D140" s="25" t="s">
        <v>20</v>
      </c>
      <c r="E140" s="2" t="s">
        <v>155</v>
      </c>
      <c r="F140" s="3">
        <v>-930000</v>
      </c>
      <c r="G140" s="3">
        <v>-467135.94919999997</v>
      </c>
      <c r="H140" s="4">
        <v>0.502296719616937</v>
      </c>
      <c r="I140" s="21">
        <v>0</v>
      </c>
      <c r="J140" s="21">
        <v>1.7500000000000002E-2</v>
      </c>
      <c r="K140" s="22">
        <v>0</v>
      </c>
      <c r="L140" s="22">
        <v>8174.8791000000001</v>
      </c>
    </row>
    <row r="141" spans="1:12" x14ac:dyDescent="0.2">
      <c r="A141" s="25" t="s">
        <v>17</v>
      </c>
      <c r="B141" s="25" t="s">
        <v>183</v>
      </c>
      <c r="C141" s="25" t="s">
        <v>19</v>
      </c>
      <c r="D141" s="25" t="s">
        <v>20</v>
      </c>
      <c r="E141" s="2" t="s">
        <v>156</v>
      </c>
      <c r="F141" s="3">
        <v>-961000</v>
      </c>
      <c r="G141" s="3">
        <v>-480075.95909999998</v>
      </c>
      <c r="H141" s="4">
        <v>0.49955875035622599</v>
      </c>
      <c r="I141" s="21">
        <v>0</v>
      </c>
      <c r="J141" s="21">
        <v>1.7500000000000002E-2</v>
      </c>
      <c r="K141" s="22">
        <v>0</v>
      </c>
      <c r="L141" s="22">
        <v>8401.3293000000012</v>
      </c>
    </row>
    <row r="142" spans="1:12" x14ac:dyDescent="0.2">
      <c r="A142" s="25" t="s">
        <v>17</v>
      </c>
      <c r="B142" s="25" t="s">
        <v>183</v>
      </c>
      <c r="C142" s="25" t="s">
        <v>19</v>
      </c>
      <c r="D142" s="25" t="s">
        <v>20</v>
      </c>
      <c r="E142" s="2" t="s">
        <v>157</v>
      </c>
      <c r="F142" s="3">
        <v>-930000</v>
      </c>
      <c r="G142" s="3">
        <v>-461970.13900000002</v>
      </c>
      <c r="H142" s="4">
        <v>0.49674208492756106</v>
      </c>
      <c r="I142" s="21">
        <v>0</v>
      </c>
      <c r="J142" s="21">
        <v>1.7500000000000002E-2</v>
      </c>
      <c r="K142" s="22">
        <v>0</v>
      </c>
      <c r="L142" s="22">
        <v>8084.4774000000007</v>
      </c>
    </row>
    <row r="143" spans="1:12" x14ac:dyDescent="0.2">
      <c r="A143" s="25" t="s">
        <v>17</v>
      </c>
      <c r="B143" s="25" t="s">
        <v>183</v>
      </c>
      <c r="C143" s="25" t="s">
        <v>19</v>
      </c>
      <c r="D143" s="25" t="s">
        <v>20</v>
      </c>
      <c r="E143" s="2" t="s">
        <v>158</v>
      </c>
      <c r="F143" s="3">
        <v>-961000</v>
      </c>
      <c r="G143" s="3">
        <v>-474761.30200000003</v>
      </c>
      <c r="H143" s="4">
        <v>0.49402840993872904</v>
      </c>
      <c r="I143" s="21">
        <v>0</v>
      </c>
      <c r="J143" s="21">
        <v>1.7500000000000002E-2</v>
      </c>
      <c r="K143" s="22">
        <v>0</v>
      </c>
      <c r="L143" s="22">
        <v>8308.3227999999999</v>
      </c>
    </row>
    <row r="144" spans="1:12" x14ac:dyDescent="0.2">
      <c r="A144" s="1" t="s">
        <v>17</v>
      </c>
      <c r="B144" s="1" t="s">
        <v>183</v>
      </c>
      <c r="C144" s="1" t="s">
        <v>19</v>
      </c>
      <c r="D144" s="1" t="s">
        <v>20</v>
      </c>
      <c r="E144" s="2" t="s">
        <v>159</v>
      </c>
      <c r="F144" s="3">
        <v>-961000</v>
      </c>
      <c r="G144" s="3">
        <v>-472078.5441</v>
      </c>
      <c r="H144" s="4">
        <v>0.49123677843555097</v>
      </c>
      <c r="I144" s="21">
        <v>0</v>
      </c>
      <c r="J144" s="21">
        <v>1.7500000000000002E-2</v>
      </c>
      <c r="K144" s="22">
        <v>0</v>
      </c>
      <c r="L144" s="22">
        <v>8261.3744999999999</v>
      </c>
    </row>
    <row r="145" spans="1:12" x14ac:dyDescent="0.2">
      <c r="A145" s="1" t="s">
        <v>17</v>
      </c>
      <c r="B145" s="1" t="s">
        <v>183</v>
      </c>
      <c r="C145" s="1" t="s">
        <v>19</v>
      </c>
      <c r="D145" s="1" t="s">
        <v>20</v>
      </c>
      <c r="E145" s="2" t="s">
        <v>160</v>
      </c>
      <c r="F145" s="3">
        <v>-868000</v>
      </c>
      <c r="G145" s="3">
        <v>-423981.3836</v>
      </c>
      <c r="H145" s="4">
        <v>0.48845781525337301</v>
      </c>
      <c r="I145" s="21">
        <v>0</v>
      </c>
      <c r="J145" s="21">
        <v>1.7500000000000002E-2</v>
      </c>
      <c r="K145" s="22">
        <v>0</v>
      </c>
      <c r="L145" s="22">
        <v>7419.6742000000004</v>
      </c>
    </row>
    <row r="146" spans="1:12" x14ac:dyDescent="0.2">
      <c r="A146" s="1" t="s">
        <v>17</v>
      </c>
      <c r="B146" s="1" t="s">
        <v>183</v>
      </c>
      <c r="C146" s="1" t="s">
        <v>19</v>
      </c>
      <c r="D146" s="1" t="s">
        <v>20</v>
      </c>
      <c r="E146" s="2" t="s">
        <v>161</v>
      </c>
      <c r="F146" s="3">
        <v>-961000</v>
      </c>
      <c r="G146" s="3">
        <v>-467006.25540000002</v>
      </c>
      <c r="H146" s="4">
        <v>0.48595864246436399</v>
      </c>
      <c r="I146" s="21">
        <v>0</v>
      </c>
      <c r="J146" s="21">
        <v>1.7500000000000002E-2</v>
      </c>
      <c r="K146" s="22">
        <v>0</v>
      </c>
      <c r="L146" s="22">
        <v>8172.6095000000005</v>
      </c>
    </row>
    <row r="147" spans="1:12" x14ac:dyDescent="0.2">
      <c r="A147" s="1" t="s">
        <v>17</v>
      </c>
      <c r="B147" s="1" t="s">
        <v>183</v>
      </c>
      <c r="C147" s="1" t="s">
        <v>19</v>
      </c>
      <c r="D147" s="1" t="s">
        <v>20</v>
      </c>
      <c r="E147" s="2" t="s">
        <v>162</v>
      </c>
      <c r="F147" s="3">
        <v>-930000</v>
      </c>
      <c r="G147" s="3">
        <v>-449379.4313</v>
      </c>
      <c r="H147" s="4">
        <v>0.48320368955211201</v>
      </c>
      <c r="I147" s="21">
        <v>0</v>
      </c>
      <c r="J147" s="21">
        <v>1.7500000000000002E-2</v>
      </c>
      <c r="K147" s="22">
        <v>0</v>
      </c>
      <c r="L147" s="22">
        <v>7864.14</v>
      </c>
    </row>
    <row r="148" spans="1:12" x14ac:dyDescent="0.2">
      <c r="A148" s="1" t="s">
        <v>17</v>
      </c>
      <c r="B148" s="1" t="s">
        <v>183</v>
      </c>
      <c r="C148" s="1" t="s">
        <v>19</v>
      </c>
      <c r="D148" s="1" t="s">
        <v>20</v>
      </c>
      <c r="E148" s="2" t="s">
        <v>163</v>
      </c>
      <c r="F148" s="3">
        <v>-961000</v>
      </c>
      <c r="G148" s="3">
        <v>-461808.1347</v>
      </c>
      <c r="H148" s="4">
        <v>0.48054956786599001</v>
      </c>
      <c r="I148" s="21">
        <v>0</v>
      </c>
      <c r="J148" s="21">
        <v>1.7500000000000002E-2</v>
      </c>
      <c r="K148" s="22">
        <v>0</v>
      </c>
      <c r="L148" s="22">
        <v>8081.6424000000006</v>
      </c>
    </row>
    <row r="149" spans="1:12" x14ac:dyDescent="0.2">
      <c r="A149" s="1" t="s">
        <v>17</v>
      </c>
      <c r="B149" s="1" t="s">
        <v>183</v>
      </c>
      <c r="C149" s="1" t="s">
        <v>19</v>
      </c>
      <c r="D149" s="1" t="s">
        <v>20</v>
      </c>
      <c r="E149" s="2" t="s">
        <v>164</v>
      </c>
      <c r="F149" s="3">
        <v>-930000</v>
      </c>
      <c r="G149" s="3">
        <v>-444371.94949999999</v>
      </c>
      <c r="H149" s="4">
        <v>0.47781930050027499</v>
      </c>
      <c r="I149" s="21">
        <v>0</v>
      </c>
      <c r="J149" s="21">
        <v>1.7500000000000002E-2</v>
      </c>
      <c r="K149" s="22">
        <v>0</v>
      </c>
      <c r="L149" s="22">
        <v>7776.5091000000002</v>
      </c>
    </row>
    <row r="150" spans="1:12" x14ac:dyDescent="0.2">
      <c r="A150" s="1" t="s">
        <v>17</v>
      </c>
      <c r="B150" s="1" t="s">
        <v>183</v>
      </c>
      <c r="C150" s="1" t="s">
        <v>19</v>
      </c>
      <c r="D150" s="1" t="s">
        <v>20</v>
      </c>
      <c r="E150" s="2" t="s">
        <v>165</v>
      </c>
      <c r="F150" s="3">
        <v>-961000</v>
      </c>
      <c r="G150" s="3">
        <v>-456656.62880000001</v>
      </c>
      <c r="H150" s="4">
        <v>0.47518899976337703</v>
      </c>
      <c r="I150" s="21">
        <v>0</v>
      </c>
      <c r="J150" s="21">
        <v>1.7500000000000002E-2</v>
      </c>
      <c r="K150" s="22">
        <v>0</v>
      </c>
      <c r="L150" s="22">
        <v>7991.491</v>
      </c>
    </row>
    <row r="151" spans="1:12" x14ac:dyDescent="0.2">
      <c r="A151" s="1" t="s">
        <v>17</v>
      </c>
      <c r="B151" s="1" t="s">
        <v>183</v>
      </c>
      <c r="C151" s="1" t="s">
        <v>19</v>
      </c>
      <c r="D151" s="1" t="s">
        <v>20</v>
      </c>
      <c r="E151" s="2" t="s">
        <v>166</v>
      </c>
      <c r="F151" s="3">
        <v>-961000</v>
      </c>
      <c r="G151" s="3">
        <v>-454056.429</v>
      </c>
      <c r="H151" s="4">
        <v>0.472483276750919</v>
      </c>
      <c r="I151" s="21">
        <v>0</v>
      </c>
      <c r="J151" s="21">
        <v>1.7500000000000002E-2</v>
      </c>
      <c r="K151" s="22">
        <v>0</v>
      </c>
      <c r="L151" s="22">
        <v>7945.9875000000002</v>
      </c>
    </row>
    <row r="152" spans="1:12" x14ac:dyDescent="0.2">
      <c r="A152" s="1" t="s">
        <v>17</v>
      </c>
      <c r="B152" s="1" t="s">
        <v>183</v>
      </c>
      <c r="C152" s="1" t="s">
        <v>19</v>
      </c>
      <c r="D152" s="1" t="s">
        <v>20</v>
      </c>
      <c r="E152" s="2" t="s">
        <v>167</v>
      </c>
      <c r="F152" s="3">
        <v>-930000</v>
      </c>
      <c r="G152" s="3">
        <v>-436904.67479999998</v>
      </c>
      <c r="H152" s="4">
        <v>0.46978997291185998</v>
      </c>
      <c r="I152" s="21">
        <v>0</v>
      </c>
      <c r="J152" s="21">
        <v>1.7500000000000002E-2</v>
      </c>
      <c r="K152" s="22">
        <v>0</v>
      </c>
      <c r="L152" s="22">
        <v>7645.8317999999999</v>
      </c>
    </row>
    <row r="153" spans="1:12" x14ac:dyDescent="0.2">
      <c r="A153" s="1" t="s">
        <v>17</v>
      </c>
      <c r="B153" s="1" t="s">
        <v>183</v>
      </c>
      <c r="C153" s="1" t="s">
        <v>19</v>
      </c>
      <c r="D153" s="1" t="s">
        <v>20</v>
      </c>
      <c r="E153" s="2" t="s">
        <v>168</v>
      </c>
      <c r="F153" s="3">
        <v>-961000</v>
      </c>
      <c r="G153" s="3">
        <v>-448974.7219</v>
      </c>
      <c r="H153" s="4">
        <v>0.46719534011693103</v>
      </c>
      <c r="I153" s="21">
        <v>0</v>
      </c>
      <c r="J153" s="21">
        <v>1.7500000000000002E-2</v>
      </c>
      <c r="K153" s="22">
        <v>0</v>
      </c>
      <c r="L153" s="22">
        <v>7857.0576000000001</v>
      </c>
    </row>
    <row r="154" spans="1:12" x14ac:dyDescent="0.2">
      <c r="A154" s="1" t="s">
        <v>17</v>
      </c>
      <c r="B154" s="1" t="s">
        <v>183</v>
      </c>
      <c r="C154" s="1" t="s">
        <v>19</v>
      </c>
      <c r="D154" s="1" t="s">
        <v>20</v>
      </c>
      <c r="E154" s="2" t="s">
        <v>169</v>
      </c>
      <c r="F154" s="3">
        <v>-930000</v>
      </c>
      <c r="G154" s="3">
        <v>-432009.52149999997</v>
      </c>
      <c r="H154" s="4">
        <v>0.46452636723913504</v>
      </c>
      <c r="I154" s="21">
        <v>0</v>
      </c>
      <c r="J154" s="21">
        <v>1.7500000000000002E-2</v>
      </c>
      <c r="K154" s="22">
        <v>0</v>
      </c>
      <c r="L154" s="22">
        <v>7560.1666000000005</v>
      </c>
    </row>
    <row r="155" spans="1:12" x14ac:dyDescent="0.2">
      <c r="A155" s="1" t="s">
        <v>17</v>
      </c>
      <c r="B155" s="1" t="s">
        <v>183</v>
      </c>
      <c r="C155" s="1" t="s">
        <v>19</v>
      </c>
      <c r="D155" s="1" t="s">
        <v>20</v>
      </c>
      <c r="E155" s="2" t="s">
        <v>170</v>
      </c>
      <c r="F155" s="3">
        <v>-961000</v>
      </c>
      <c r="G155" s="3">
        <v>-443938.95870000002</v>
      </c>
      <c r="H155" s="4">
        <v>0.46195521196775902</v>
      </c>
      <c r="I155" s="21">
        <v>0</v>
      </c>
      <c r="J155" s="21">
        <v>1.7500000000000002E-2</v>
      </c>
      <c r="K155" s="22">
        <v>0</v>
      </c>
      <c r="L155" s="22">
        <v>7768.9318000000003</v>
      </c>
    </row>
    <row r="156" spans="1:12" x14ac:dyDescent="0.2">
      <c r="A156" s="1" t="s">
        <v>17</v>
      </c>
      <c r="B156" s="1" t="s">
        <v>183</v>
      </c>
      <c r="C156" s="1" t="s">
        <v>19</v>
      </c>
      <c r="D156" s="1" t="s">
        <v>20</v>
      </c>
      <c r="E156" s="2" t="s">
        <v>171</v>
      </c>
      <c r="F156" s="3">
        <v>-961000</v>
      </c>
      <c r="G156" s="3">
        <v>-441397.32160000002</v>
      </c>
      <c r="H156" s="4">
        <v>0.45931042829261298</v>
      </c>
      <c r="I156" s="21">
        <v>0</v>
      </c>
      <c r="J156" s="21">
        <v>1.7500000000000002E-2</v>
      </c>
      <c r="K156" s="22">
        <v>0</v>
      </c>
      <c r="L156" s="22">
        <v>7724.4531000000006</v>
      </c>
    </row>
    <row r="157" spans="1:12" x14ac:dyDescent="0.2">
      <c r="A157" s="1" t="s">
        <v>17</v>
      </c>
      <c r="B157" s="1" t="s">
        <v>183</v>
      </c>
      <c r="C157" s="1" t="s">
        <v>19</v>
      </c>
      <c r="D157" s="1" t="s">
        <v>20</v>
      </c>
      <c r="E157" s="2" t="s">
        <v>172</v>
      </c>
      <c r="F157" s="3">
        <v>-868000</v>
      </c>
      <c r="G157" s="3">
        <v>-396396.40250000003</v>
      </c>
      <c r="H157" s="4">
        <v>0.45667788310118301</v>
      </c>
      <c r="I157" s="21">
        <v>0</v>
      </c>
      <c r="J157" s="21">
        <v>1.7500000000000002E-2</v>
      </c>
      <c r="K157" s="22">
        <v>0</v>
      </c>
      <c r="L157" s="22">
        <v>6936.9369999999999</v>
      </c>
    </row>
    <row r="158" spans="1:12" x14ac:dyDescent="0.2">
      <c r="A158" s="1" t="s">
        <v>17</v>
      </c>
      <c r="B158" s="1" t="s">
        <v>183</v>
      </c>
      <c r="C158" s="1" t="s">
        <v>19</v>
      </c>
      <c r="D158" s="1" t="s">
        <v>20</v>
      </c>
      <c r="E158" s="2" t="s">
        <v>173</v>
      </c>
      <c r="F158" s="3">
        <v>-961000</v>
      </c>
      <c r="G158" s="3">
        <v>-436592.47610000003</v>
      </c>
      <c r="H158" s="4">
        <v>0.45431058907048699</v>
      </c>
      <c r="I158" s="21">
        <v>0</v>
      </c>
      <c r="J158" s="21">
        <v>1.7500000000000002E-2</v>
      </c>
      <c r="K158" s="22">
        <v>0</v>
      </c>
      <c r="L158" s="22">
        <v>7640.3683000000001</v>
      </c>
    </row>
    <row r="159" spans="1:12" x14ac:dyDescent="0.2">
      <c r="A159" s="1" t="s">
        <v>17</v>
      </c>
      <c r="B159" s="1" t="s">
        <v>183</v>
      </c>
      <c r="C159" s="1" t="s">
        <v>19</v>
      </c>
      <c r="D159" s="1" t="s">
        <v>20</v>
      </c>
      <c r="E159" s="2" t="s">
        <v>174</v>
      </c>
      <c r="F159" s="3">
        <v>-930000</v>
      </c>
      <c r="G159" s="3">
        <v>-420082.14860000001</v>
      </c>
      <c r="H159" s="4">
        <v>0.45170123510301802</v>
      </c>
      <c r="I159" s="21">
        <v>0</v>
      </c>
      <c r="J159" s="21">
        <v>1.7500000000000002E-2</v>
      </c>
      <c r="K159" s="22">
        <v>0</v>
      </c>
      <c r="L159" s="22">
        <v>7351.4376000000002</v>
      </c>
    </row>
    <row r="160" spans="1:12" x14ac:dyDescent="0.2">
      <c r="A160" s="1" t="s">
        <v>17</v>
      </c>
      <c r="B160" s="1" t="s">
        <v>183</v>
      </c>
      <c r="C160" s="1" t="s">
        <v>19</v>
      </c>
      <c r="D160" s="1" t="s">
        <v>20</v>
      </c>
      <c r="E160" s="2" t="s">
        <v>175</v>
      </c>
      <c r="F160" s="3">
        <v>-961000</v>
      </c>
      <c r="G160" s="3">
        <v>-431669.28879999998</v>
      </c>
      <c r="H160" s="4">
        <v>0.44918760541684499</v>
      </c>
      <c r="I160" s="21">
        <v>0</v>
      </c>
      <c r="J160" s="21">
        <v>1.7500000000000002E-2</v>
      </c>
      <c r="K160" s="22">
        <v>0</v>
      </c>
      <c r="L160" s="22">
        <v>7554.2126000000007</v>
      </c>
    </row>
    <row r="161" spans="1:12" x14ac:dyDescent="0.2">
      <c r="A161" s="1" t="s">
        <v>17</v>
      </c>
      <c r="B161" s="1" t="s">
        <v>183</v>
      </c>
      <c r="C161" s="1" t="s">
        <v>19</v>
      </c>
      <c r="D161" s="1" t="s">
        <v>20</v>
      </c>
      <c r="E161" s="2" t="s">
        <v>176</v>
      </c>
      <c r="F161" s="3">
        <v>-930000</v>
      </c>
      <c r="G161" s="3">
        <v>-415339.94270000001</v>
      </c>
      <c r="H161" s="4">
        <v>0.44660208893112302</v>
      </c>
      <c r="I161" s="21">
        <v>0</v>
      </c>
      <c r="J161" s="21">
        <v>1.7500000000000002E-2</v>
      </c>
      <c r="K161" s="22">
        <v>0</v>
      </c>
      <c r="L161" s="22">
        <v>7268.4490000000005</v>
      </c>
    </row>
    <row r="162" spans="1:12" x14ac:dyDescent="0.2">
      <c r="A162" s="1" t="s">
        <v>17</v>
      </c>
      <c r="B162" s="1" t="s">
        <v>183</v>
      </c>
      <c r="C162" s="1" t="s">
        <v>19</v>
      </c>
      <c r="D162" s="1" t="s">
        <v>20</v>
      </c>
      <c r="E162" s="2" t="s">
        <v>177</v>
      </c>
      <c r="F162" s="3">
        <v>-961000</v>
      </c>
      <c r="G162" s="3">
        <v>-426791.11200000002</v>
      </c>
      <c r="H162" s="4">
        <v>0.44411145890438103</v>
      </c>
      <c r="I162" s="21">
        <v>0</v>
      </c>
      <c r="J162" s="21">
        <v>1.7500000000000002E-2</v>
      </c>
      <c r="K162" s="22">
        <v>0</v>
      </c>
      <c r="L162" s="22">
        <v>7468.8445000000002</v>
      </c>
    </row>
    <row r="163" spans="1:12" x14ac:dyDescent="0.2">
      <c r="A163" s="1" t="s">
        <v>17</v>
      </c>
      <c r="B163" s="1" t="s">
        <v>183</v>
      </c>
      <c r="C163" s="1" t="s">
        <v>19</v>
      </c>
      <c r="D163" s="1" t="s">
        <v>20</v>
      </c>
      <c r="E163" s="2" t="s">
        <v>178</v>
      </c>
      <c r="F163" s="3">
        <v>-961000</v>
      </c>
      <c r="G163" s="3">
        <v>-424329.20169999998</v>
      </c>
      <c r="H163" s="4">
        <v>0.44154963752911602</v>
      </c>
      <c r="I163" s="21">
        <v>0</v>
      </c>
      <c r="J163" s="21">
        <v>1.7500000000000002E-2</v>
      </c>
      <c r="K163" s="22">
        <v>0</v>
      </c>
      <c r="L163" s="22">
        <v>7425.7610000000004</v>
      </c>
    </row>
    <row r="164" spans="1:12" x14ac:dyDescent="0.2">
      <c r="A164" s="1" t="s">
        <v>17</v>
      </c>
      <c r="B164" s="1" t="s">
        <v>183</v>
      </c>
      <c r="C164" s="1" t="s">
        <v>19</v>
      </c>
      <c r="D164" s="1" t="s">
        <v>20</v>
      </c>
      <c r="E164" s="2" t="s">
        <v>179</v>
      </c>
      <c r="F164" s="3">
        <v>-930000</v>
      </c>
      <c r="G164" s="3">
        <v>-408269.81709999999</v>
      </c>
      <c r="H164" s="4">
        <v>0.43899980332468996</v>
      </c>
      <c r="I164" s="21">
        <v>0</v>
      </c>
      <c r="J164" s="21">
        <v>1.7500000000000002E-2</v>
      </c>
      <c r="K164" s="22">
        <v>0</v>
      </c>
      <c r="L164" s="22">
        <v>7144.7218000000003</v>
      </c>
    </row>
    <row r="165" spans="1:12" x14ac:dyDescent="0.2">
      <c r="A165" s="1" t="s">
        <v>17</v>
      </c>
      <c r="B165" s="1" t="s">
        <v>183</v>
      </c>
      <c r="C165" s="1" t="s">
        <v>19</v>
      </c>
      <c r="D165" s="1" t="s">
        <v>20</v>
      </c>
      <c r="E165" s="2" t="s">
        <v>180</v>
      </c>
      <c r="F165" s="3">
        <v>-961000</v>
      </c>
      <c r="G165" s="3">
        <v>-419518.40010000003</v>
      </c>
      <c r="H165" s="4">
        <v>0.43654360053675301</v>
      </c>
      <c r="I165" s="21">
        <v>0</v>
      </c>
      <c r="J165" s="21">
        <v>1.7500000000000002E-2</v>
      </c>
      <c r="K165" s="22">
        <v>0</v>
      </c>
      <c r="L165" s="22">
        <v>7341.5720000000001</v>
      </c>
    </row>
    <row r="166" spans="1:12" x14ac:dyDescent="0.2">
      <c r="A166" s="1" t="s">
        <v>17</v>
      </c>
      <c r="B166" s="1" t="s">
        <v>183</v>
      </c>
      <c r="C166" s="1" t="s">
        <v>19</v>
      </c>
      <c r="D166" s="1" t="s">
        <v>20</v>
      </c>
      <c r="E166" s="2" t="s">
        <v>181</v>
      </c>
      <c r="F166" s="3">
        <v>-930000</v>
      </c>
      <c r="G166" s="3">
        <v>-403636.0392</v>
      </c>
      <c r="H166" s="4">
        <v>0.43401724645833401</v>
      </c>
      <c r="I166" s="21">
        <v>0</v>
      </c>
      <c r="J166" s="21">
        <v>1.7500000000000002E-2</v>
      </c>
      <c r="K166" s="22">
        <v>0</v>
      </c>
      <c r="L166" s="22">
        <v>7063.6307000000006</v>
      </c>
    </row>
    <row r="167" spans="1:12" x14ac:dyDescent="0.2">
      <c r="A167" s="1" t="s">
        <v>17</v>
      </c>
      <c r="B167" s="1" t="s">
        <v>183</v>
      </c>
      <c r="C167" s="1" t="s">
        <v>19</v>
      </c>
      <c r="D167" s="1" t="s">
        <v>20</v>
      </c>
      <c r="E167" s="2" t="s">
        <v>182</v>
      </c>
      <c r="F167" s="3">
        <v>-961000</v>
      </c>
      <c r="G167" s="3">
        <v>-414751.93310000002</v>
      </c>
      <c r="H167" s="4">
        <v>0.43158369734086299</v>
      </c>
      <c r="I167" s="21">
        <v>0</v>
      </c>
      <c r="J167" s="21">
        <v>1.7500000000000002E-2</v>
      </c>
      <c r="K167" s="22">
        <v>0</v>
      </c>
      <c r="L167" s="22">
        <v>7258.1588000000002</v>
      </c>
    </row>
    <row r="168" spans="1:12" x14ac:dyDescent="0.2">
      <c r="A168" s="1" t="s">
        <v>17</v>
      </c>
      <c r="B168" s="1" t="s">
        <v>185</v>
      </c>
      <c r="C168" s="1" t="s">
        <v>19</v>
      </c>
      <c r="D168" s="1" t="s">
        <v>20</v>
      </c>
      <c r="E168" s="2" t="s">
        <v>184</v>
      </c>
      <c r="F168" s="3">
        <v>961000</v>
      </c>
      <c r="G168" s="3">
        <v>960474.33070000005</v>
      </c>
      <c r="H168" s="4">
        <v>0.99945299761344397</v>
      </c>
      <c r="I168" s="21">
        <v>0</v>
      </c>
      <c r="J168" s="21">
        <v>1.7500000000000002E-2</v>
      </c>
      <c r="K168" s="22">
        <v>0</v>
      </c>
      <c r="L168" s="22">
        <v>-16808.300800000001</v>
      </c>
    </row>
    <row r="169" spans="1:12" x14ac:dyDescent="0.2">
      <c r="A169" s="1" t="s">
        <v>17</v>
      </c>
      <c r="B169" s="1" t="s">
        <v>185</v>
      </c>
      <c r="C169" s="1" t="s">
        <v>19</v>
      </c>
      <c r="D169" s="1" t="s">
        <v>20</v>
      </c>
      <c r="E169" s="2" t="s">
        <v>21</v>
      </c>
      <c r="F169" s="3">
        <v>961000</v>
      </c>
      <c r="G169" s="3">
        <v>957372.24100000004</v>
      </c>
      <c r="H169" s="4">
        <v>0.99622501662822294</v>
      </c>
      <c r="I169" s="21">
        <v>0</v>
      </c>
      <c r="J169" s="21">
        <v>1.7500000000000002E-2</v>
      </c>
      <c r="K169" s="22">
        <v>0</v>
      </c>
      <c r="L169" s="22">
        <v>-16754.014200000001</v>
      </c>
    </row>
    <row r="170" spans="1:12" x14ac:dyDescent="0.2">
      <c r="A170" s="1" t="s">
        <v>17</v>
      </c>
      <c r="B170" s="1" t="s">
        <v>185</v>
      </c>
      <c r="C170" s="1" t="s">
        <v>19</v>
      </c>
      <c r="D170" s="1" t="s">
        <v>20</v>
      </c>
      <c r="E170" s="2" t="s">
        <v>22</v>
      </c>
      <c r="F170" s="3">
        <v>930000</v>
      </c>
      <c r="G170" s="3">
        <v>923545.68090000004</v>
      </c>
      <c r="H170" s="4">
        <v>0.99305987194121403</v>
      </c>
      <c r="I170" s="21">
        <v>0</v>
      </c>
      <c r="J170" s="21">
        <v>1.7500000000000002E-2</v>
      </c>
      <c r="K170" s="22">
        <v>0</v>
      </c>
      <c r="L170" s="22">
        <v>-16162.0494</v>
      </c>
    </row>
    <row r="171" spans="1:12" x14ac:dyDescent="0.2">
      <c r="A171" s="1" t="s">
        <v>17</v>
      </c>
      <c r="B171" s="1" t="s">
        <v>185</v>
      </c>
      <c r="C171" s="1" t="s">
        <v>19</v>
      </c>
      <c r="D171" s="1" t="s">
        <v>20</v>
      </c>
      <c r="E171" s="2" t="s">
        <v>23</v>
      </c>
      <c r="F171" s="3">
        <v>961000</v>
      </c>
      <c r="G171" s="3">
        <v>951428.17090000003</v>
      </c>
      <c r="H171" s="4">
        <v>0.99003972000207308</v>
      </c>
      <c r="I171" s="21">
        <v>0</v>
      </c>
      <c r="J171" s="21">
        <v>1.7500000000000002E-2</v>
      </c>
      <c r="K171" s="22">
        <v>0</v>
      </c>
      <c r="L171" s="22">
        <v>-16649.993000000002</v>
      </c>
    </row>
    <row r="172" spans="1:12" x14ac:dyDescent="0.2">
      <c r="A172" s="1" t="s">
        <v>17</v>
      </c>
      <c r="B172" s="1" t="s">
        <v>185</v>
      </c>
      <c r="C172" s="1" t="s">
        <v>19</v>
      </c>
      <c r="D172" s="1" t="s">
        <v>20</v>
      </c>
      <c r="E172" s="2" t="s">
        <v>24</v>
      </c>
      <c r="F172" s="3">
        <v>930000</v>
      </c>
      <c r="G172" s="3">
        <v>917826.2659</v>
      </c>
      <c r="H172" s="4">
        <v>0.98690996328884195</v>
      </c>
      <c r="I172" s="21">
        <v>0</v>
      </c>
      <c r="J172" s="21">
        <v>1.7500000000000002E-2</v>
      </c>
      <c r="K172" s="22">
        <v>0</v>
      </c>
      <c r="L172" s="22">
        <v>-16061.959699999999</v>
      </c>
    </row>
    <row r="173" spans="1:12" x14ac:dyDescent="0.2">
      <c r="A173" s="1" t="s">
        <v>17</v>
      </c>
      <c r="B173" s="1" t="s">
        <v>185</v>
      </c>
      <c r="C173" s="1" t="s">
        <v>19</v>
      </c>
      <c r="D173" s="1" t="s">
        <v>20</v>
      </c>
      <c r="E173" s="2" t="s">
        <v>25</v>
      </c>
      <c r="F173" s="3">
        <v>961000</v>
      </c>
      <c r="G173" s="3">
        <v>945533.19819999998</v>
      </c>
      <c r="H173" s="4">
        <v>0.98390551325387399</v>
      </c>
      <c r="I173" s="21">
        <v>0</v>
      </c>
      <c r="J173" s="21">
        <v>1.7500000000000002E-2</v>
      </c>
      <c r="K173" s="22">
        <v>0</v>
      </c>
      <c r="L173" s="22">
        <v>-16546.830999999998</v>
      </c>
    </row>
    <row r="174" spans="1:12" x14ac:dyDescent="0.2">
      <c r="A174" s="1" t="s">
        <v>17</v>
      </c>
      <c r="B174" s="1" t="s">
        <v>185</v>
      </c>
      <c r="C174" s="1" t="s">
        <v>19</v>
      </c>
      <c r="D174" s="1" t="s">
        <v>20</v>
      </c>
      <c r="E174" s="2" t="s">
        <v>26</v>
      </c>
      <c r="F174" s="3">
        <v>961000</v>
      </c>
      <c r="G174" s="3">
        <v>942498.58380000002</v>
      </c>
      <c r="H174" s="4">
        <v>0.98074774593472602</v>
      </c>
      <c r="I174" s="21">
        <v>0</v>
      </c>
      <c r="J174" s="21">
        <v>1.7500000000000002E-2</v>
      </c>
      <c r="K174" s="22">
        <v>0</v>
      </c>
      <c r="L174" s="22">
        <v>-16493.725200000001</v>
      </c>
    </row>
    <row r="175" spans="1:12" x14ac:dyDescent="0.2">
      <c r="A175" s="1" t="s">
        <v>17</v>
      </c>
      <c r="B175" s="1" t="s">
        <v>185</v>
      </c>
      <c r="C175" s="1" t="s">
        <v>19</v>
      </c>
      <c r="D175" s="1" t="s">
        <v>20</v>
      </c>
      <c r="E175" s="2" t="s">
        <v>27</v>
      </c>
      <c r="F175" s="3">
        <v>868000</v>
      </c>
      <c r="G175" s="3">
        <v>848439.27899999998</v>
      </c>
      <c r="H175" s="4">
        <v>0.97746460709836902</v>
      </c>
      <c r="I175" s="21">
        <v>0</v>
      </c>
      <c r="J175" s="21">
        <v>1.7500000000000002E-2</v>
      </c>
      <c r="K175" s="22">
        <v>0</v>
      </c>
      <c r="L175" s="22">
        <v>-14847.687399999999</v>
      </c>
    </row>
    <row r="176" spans="1:12" x14ac:dyDescent="0.2">
      <c r="A176" s="1" t="s">
        <v>17</v>
      </c>
      <c r="B176" s="1" t="s">
        <v>185</v>
      </c>
      <c r="C176" s="1" t="s">
        <v>19</v>
      </c>
      <c r="D176" s="1" t="s">
        <v>20</v>
      </c>
      <c r="E176" s="2" t="s">
        <v>28</v>
      </c>
      <c r="F176" s="3">
        <v>961000</v>
      </c>
      <c r="G176" s="3">
        <v>936465.47660000005</v>
      </c>
      <c r="H176" s="4">
        <v>0.97446979877020501</v>
      </c>
      <c r="I176" s="21">
        <v>0</v>
      </c>
      <c r="J176" s="21">
        <v>1.7500000000000002E-2</v>
      </c>
      <c r="K176" s="22">
        <v>0</v>
      </c>
      <c r="L176" s="22">
        <v>-16388.145799999998</v>
      </c>
    </row>
    <row r="177" spans="1:12" x14ac:dyDescent="0.2">
      <c r="A177" s="1" t="s">
        <v>17</v>
      </c>
      <c r="B177" s="1" t="s">
        <v>185</v>
      </c>
      <c r="C177" s="1" t="s">
        <v>19</v>
      </c>
      <c r="D177" s="1" t="s">
        <v>20</v>
      </c>
      <c r="E177" s="2" t="s">
        <v>29</v>
      </c>
      <c r="F177" s="3">
        <v>930000</v>
      </c>
      <c r="G177" s="3">
        <v>903119.49529999995</v>
      </c>
      <c r="H177" s="4">
        <v>0.97109623151578806</v>
      </c>
      <c r="I177" s="21">
        <v>0</v>
      </c>
      <c r="J177" s="21">
        <v>1.7500000000000002E-2</v>
      </c>
      <c r="K177" s="22">
        <v>0</v>
      </c>
      <c r="L177" s="22">
        <v>-15804.591199999999</v>
      </c>
    </row>
    <row r="178" spans="1:12" x14ac:dyDescent="0.2">
      <c r="A178" s="1" t="s">
        <v>17</v>
      </c>
      <c r="B178" s="1" t="s">
        <v>185</v>
      </c>
      <c r="C178" s="1" t="s">
        <v>19</v>
      </c>
      <c r="D178" s="1" t="s">
        <v>20</v>
      </c>
      <c r="E178" s="2" t="s">
        <v>30</v>
      </c>
      <c r="F178" s="3">
        <v>961000</v>
      </c>
      <c r="G178" s="3">
        <v>930022.39269999997</v>
      </c>
      <c r="H178" s="4">
        <v>0.96776523693369998</v>
      </c>
      <c r="I178" s="21">
        <v>0</v>
      </c>
      <c r="J178" s="21">
        <v>1.7500000000000002E-2</v>
      </c>
      <c r="K178" s="22">
        <v>0</v>
      </c>
      <c r="L178" s="22">
        <v>-16275.391900000001</v>
      </c>
    </row>
    <row r="179" spans="1:12" x14ac:dyDescent="0.2">
      <c r="A179" s="1" t="s">
        <v>17</v>
      </c>
      <c r="B179" s="1" t="s">
        <v>185</v>
      </c>
      <c r="C179" s="1" t="s">
        <v>19</v>
      </c>
      <c r="D179" s="1" t="s">
        <v>20</v>
      </c>
      <c r="E179" s="2" t="s">
        <v>31</v>
      </c>
      <c r="F179" s="3">
        <v>930000</v>
      </c>
      <c r="G179" s="3">
        <v>896780.15139999997</v>
      </c>
      <c r="H179" s="4">
        <v>0.96427973273801304</v>
      </c>
      <c r="I179" s="21">
        <v>0</v>
      </c>
      <c r="J179" s="21">
        <v>1.7500000000000002E-2</v>
      </c>
      <c r="K179" s="22">
        <v>0</v>
      </c>
      <c r="L179" s="22">
        <v>-15693.652700000001</v>
      </c>
    </row>
    <row r="180" spans="1:12" x14ac:dyDescent="0.2">
      <c r="A180" s="1" t="s">
        <v>17</v>
      </c>
      <c r="B180" s="1" t="s">
        <v>185</v>
      </c>
      <c r="C180" s="1" t="s">
        <v>19</v>
      </c>
      <c r="D180" s="1" t="s">
        <v>20</v>
      </c>
      <c r="E180" s="2" t="s">
        <v>32</v>
      </c>
      <c r="F180" s="3">
        <v>961000</v>
      </c>
      <c r="G180" s="3">
        <v>923351.42130000005</v>
      </c>
      <c r="H180" s="4">
        <v>0.96082353936160103</v>
      </c>
      <c r="I180" s="21">
        <v>0</v>
      </c>
      <c r="J180" s="21">
        <v>1.7500000000000002E-2</v>
      </c>
      <c r="K180" s="22">
        <v>0</v>
      </c>
      <c r="L180" s="22">
        <v>-16158.6499</v>
      </c>
    </row>
    <row r="181" spans="1:12" x14ac:dyDescent="0.2">
      <c r="A181" s="1" t="s">
        <v>17</v>
      </c>
      <c r="B181" s="1" t="s">
        <v>185</v>
      </c>
      <c r="C181" s="1" t="s">
        <v>19</v>
      </c>
      <c r="D181" s="1" t="s">
        <v>20</v>
      </c>
      <c r="E181" s="2" t="s">
        <v>33</v>
      </c>
      <c r="F181" s="3">
        <v>961000</v>
      </c>
      <c r="G181" s="3">
        <v>919801.71369999996</v>
      </c>
      <c r="H181" s="4">
        <v>0.95712977492583295</v>
      </c>
      <c r="I181" s="21">
        <v>0</v>
      </c>
      <c r="J181" s="21">
        <v>1.7500000000000002E-2</v>
      </c>
      <c r="K181" s="22">
        <v>0</v>
      </c>
      <c r="L181" s="22">
        <v>-16096.53</v>
      </c>
    </row>
    <row r="182" spans="1:12" x14ac:dyDescent="0.2">
      <c r="A182" s="1" t="s">
        <v>17</v>
      </c>
      <c r="B182" s="1" t="s">
        <v>185</v>
      </c>
      <c r="C182" s="1" t="s">
        <v>19</v>
      </c>
      <c r="D182" s="1" t="s">
        <v>20</v>
      </c>
      <c r="E182" s="2" t="s">
        <v>34</v>
      </c>
      <c r="F182" s="3">
        <v>930000</v>
      </c>
      <c r="G182" s="3">
        <v>886639.79350000003</v>
      </c>
      <c r="H182" s="4">
        <v>0.953376122058744</v>
      </c>
      <c r="I182" s="21">
        <v>0</v>
      </c>
      <c r="J182" s="21">
        <v>1.7500000000000002E-2</v>
      </c>
      <c r="K182" s="22">
        <v>0</v>
      </c>
      <c r="L182" s="22">
        <v>-15516.196400000001</v>
      </c>
    </row>
    <row r="183" spans="1:12" x14ac:dyDescent="0.2">
      <c r="A183" s="1" t="s">
        <v>17</v>
      </c>
      <c r="B183" s="1" t="s">
        <v>185</v>
      </c>
      <c r="C183" s="1" t="s">
        <v>19</v>
      </c>
      <c r="D183" s="1" t="s">
        <v>20</v>
      </c>
      <c r="E183" s="2" t="s">
        <v>35</v>
      </c>
      <c r="F183" s="3">
        <v>961000</v>
      </c>
      <c r="G183" s="3">
        <v>912631.69869999995</v>
      </c>
      <c r="H183" s="4">
        <v>0.94966878113708098</v>
      </c>
      <c r="I183" s="21">
        <v>0</v>
      </c>
      <c r="J183" s="21">
        <v>1.7500000000000002E-2</v>
      </c>
      <c r="K183" s="22">
        <v>0</v>
      </c>
      <c r="L183" s="22">
        <v>-15971.054700000001</v>
      </c>
    </row>
    <row r="184" spans="1:12" x14ac:dyDescent="0.2">
      <c r="A184" s="1" t="s">
        <v>17</v>
      </c>
      <c r="B184" s="1" t="s">
        <v>185</v>
      </c>
      <c r="C184" s="1" t="s">
        <v>19</v>
      </c>
      <c r="D184" s="1" t="s">
        <v>20</v>
      </c>
      <c r="E184" s="2" t="s">
        <v>36</v>
      </c>
      <c r="F184" s="3">
        <v>930000</v>
      </c>
      <c r="G184" s="3">
        <v>879547.60620000004</v>
      </c>
      <c r="H184" s="4">
        <v>0.94575011422828903</v>
      </c>
      <c r="I184" s="21">
        <v>0</v>
      </c>
      <c r="J184" s="21">
        <v>1.7500000000000002E-2</v>
      </c>
      <c r="K184" s="22">
        <v>0</v>
      </c>
      <c r="L184" s="22">
        <v>-15392.0831</v>
      </c>
    </row>
    <row r="185" spans="1:12" x14ac:dyDescent="0.2">
      <c r="A185" s="1" t="s">
        <v>17</v>
      </c>
      <c r="B185" s="1" t="s">
        <v>185</v>
      </c>
      <c r="C185" s="1" t="s">
        <v>19</v>
      </c>
      <c r="D185" s="1" t="s">
        <v>20</v>
      </c>
      <c r="E185" s="2" t="s">
        <v>37</v>
      </c>
      <c r="F185" s="3">
        <v>961000</v>
      </c>
      <c r="G185" s="3">
        <v>905163.85549999995</v>
      </c>
      <c r="H185" s="4">
        <v>0.94189787250719603</v>
      </c>
      <c r="I185" s="21">
        <v>0</v>
      </c>
      <c r="J185" s="21">
        <v>1.7500000000000002E-2</v>
      </c>
      <c r="K185" s="22">
        <v>0</v>
      </c>
      <c r="L185" s="22">
        <v>-15840.3675</v>
      </c>
    </row>
    <row r="186" spans="1:12" x14ac:dyDescent="0.2">
      <c r="A186" s="1" t="s">
        <v>17</v>
      </c>
      <c r="B186" s="1" t="s">
        <v>185</v>
      </c>
      <c r="C186" s="1" t="s">
        <v>19</v>
      </c>
      <c r="D186" s="1" t="s">
        <v>20</v>
      </c>
      <c r="E186" s="2" t="s">
        <v>38</v>
      </c>
      <c r="F186" s="3">
        <v>961000</v>
      </c>
      <c r="G186" s="3">
        <v>901255.81969999999</v>
      </c>
      <c r="H186" s="4">
        <v>0.93783123798177703</v>
      </c>
      <c r="I186" s="21">
        <v>0</v>
      </c>
      <c r="J186" s="21">
        <v>1.7500000000000002E-2</v>
      </c>
      <c r="K186" s="22">
        <v>0</v>
      </c>
      <c r="L186" s="22">
        <v>-15771.9768</v>
      </c>
    </row>
    <row r="187" spans="1:12" x14ac:dyDescent="0.2">
      <c r="A187" s="1" t="s">
        <v>17</v>
      </c>
      <c r="B187" s="1" t="s">
        <v>185</v>
      </c>
      <c r="C187" s="1" t="s">
        <v>19</v>
      </c>
      <c r="D187" s="1" t="s">
        <v>20</v>
      </c>
      <c r="E187" s="2" t="s">
        <v>39</v>
      </c>
      <c r="F187" s="3">
        <v>868000</v>
      </c>
      <c r="G187" s="3">
        <v>810424.81869999995</v>
      </c>
      <c r="H187" s="4">
        <v>0.93366914597722905</v>
      </c>
      <c r="I187" s="21">
        <v>0</v>
      </c>
      <c r="J187" s="21">
        <v>1.7500000000000002E-2</v>
      </c>
      <c r="K187" s="22">
        <v>0</v>
      </c>
      <c r="L187" s="22">
        <v>-14182.434300000001</v>
      </c>
    </row>
    <row r="188" spans="1:12" x14ac:dyDescent="0.2">
      <c r="A188" s="1" t="s">
        <v>17</v>
      </c>
      <c r="B188" s="1" t="s">
        <v>185</v>
      </c>
      <c r="C188" s="1" t="s">
        <v>19</v>
      </c>
      <c r="D188" s="1" t="s">
        <v>20</v>
      </c>
      <c r="E188" s="2" t="s">
        <v>40</v>
      </c>
      <c r="F188" s="3">
        <v>961000</v>
      </c>
      <c r="G188" s="3">
        <v>893589.09219999996</v>
      </c>
      <c r="H188" s="4">
        <v>0.92985337373946197</v>
      </c>
      <c r="I188" s="21">
        <v>0</v>
      </c>
      <c r="J188" s="21">
        <v>1.7500000000000002E-2</v>
      </c>
      <c r="K188" s="22">
        <v>0</v>
      </c>
      <c r="L188" s="22">
        <v>-15637.8091</v>
      </c>
    </row>
    <row r="189" spans="1:12" x14ac:dyDescent="0.2">
      <c r="A189" s="1" t="s">
        <v>17</v>
      </c>
      <c r="B189" s="1" t="s">
        <v>185</v>
      </c>
      <c r="C189" s="1" t="s">
        <v>19</v>
      </c>
      <c r="D189" s="1" t="s">
        <v>20</v>
      </c>
      <c r="E189" s="2" t="s">
        <v>41</v>
      </c>
      <c r="F189" s="3">
        <v>930000</v>
      </c>
      <c r="G189" s="3">
        <v>860809.54709999997</v>
      </c>
      <c r="H189" s="4">
        <v>0.92560166354367202</v>
      </c>
      <c r="I189" s="21">
        <v>0</v>
      </c>
      <c r="J189" s="21">
        <v>1.7500000000000002E-2</v>
      </c>
      <c r="K189" s="22">
        <v>0</v>
      </c>
      <c r="L189" s="22">
        <v>-15064.167100000001</v>
      </c>
    </row>
    <row r="190" spans="1:12" x14ac:dyDescent="0.2">
      <c r="A190" s="1" t="s">
        <v>17</v>
      </c>
      <c r="B190" s="1" t="s">
        <v>185</v>
      </c>
      <c r="C190" s="1" t="s">
        <v>19</v>
      </c>
      <c r="D190" s="1" t="s">
        <v>20</v>
      </c>
      <c r="E190" s="2" t="s">
        <v>42</v>
      </c>
      <c r="F190" s="3">
        <v>961000</v>
      </c>
      <c r="G190" s="3">
        <v>885544.09210000001</v>
      </c>
      <c r="H190" s="4">
        <v>0.92148188566974298</v>
      </c>
      <c r="I190" s="21">
        <v>0</v>
      </c>
      <c r="J190" s="21">
        <v>1.7500000000000002E-2</v>
      </c>
      <c r="K190" s="22">
        <v>0</v>
      </c>
      <c r="L190" s="22">
        <v>-15497.0216</v>
      </c>
    </row>
    <row r="191" spans="1:12" x14ac:dyDescent="0.2">
      <c r="A191" s="1" t="s">
        <v>17</v>
      </c>
      <c r="B191" s="1" t="s">
        <v>185</v>
      </c>
      <c r="C191" s="1" t="s">
        <v>19</v>
      </c>
      <c r="D191" s="1" t="s">
        <v>20</v>
      </c>
      <c r="E191" s="2" t="s">
        <v>43</v>
      </c>
      <c r="F191" s="3">
        <v>930000</v>
      </c>
      <c r="G191" s="3">
        <v>852968.59169999999</v>
      </c>
      <c r="H191" s="4">
        <v>0.91717052870557303</v>
      </c>
      <c r="I191" s="21">
        <v>0</v>
      </c>
      <c r="J191" s="21">
        <v>1.7500000000000002E-2</v>
      </c>
      <c r="K191" s="22">
        <v>0</v>
      </c>
      <c r="L191" s="22">
        <v>-14926.950400000002</v>
      </c>
    </row>
    <row r="192" spans="1:12" x14ac:dyDescent="0.2">
      <c r="A192" s="1" t="s">
        <v>17</v>
      </c>
      <c r="B192" s="1" t="s">
        <v>185</v>
      </c>
      <c r="C192" s="1" t="s">
        <v>19</v>
      </c>
      <c r="D192" s="1" t="s">
        <v>20</v>
      </c>
      <c r="E192" s="2" t="s">
        <v>44</v>
      </c>
      <c r="F192" s="3">
        <v>961000</v>
      </c>
      <c r="G192" s="3">
        <v>877366.2622</v>
      </c>
      <c r="H192" s="4">
        <v>0.91297217710766299</v>
      </c>
      <c r="I192" s="21">
        <v>0</v>
      </c>
      <c r="J192" s="21">
        <v>1.7500000000000002E-2</v>
      </c>
      <c r="K192" s="22">
        <v>0</v>
      </c>
      <c r="L192" s="22">
        <v>-15353.909599999999</v>
      </c>
    </row>
    <row r="193" spans="1:12" x14ac:dyDescent="0.2">
      <c r="A193" s="1" t="s">
        <v>17</v>
      </c>
      <c r="B193" s="1" t="s">
        <v>185</v>
      </c>
      <c r="C193" s="1" t="s">
        <v>19</v>
      </c>
      <c r="D193" s="1" t="s">
        <v>20</v>
      </c>
      <c r="E193" s="2" t="s">
        <v>45</v>
      </c>
      <c r="F193" s="3">
        <v>961000</v>
      </c>
      <c r="G193" s="3">
        <v>873185.14919999999</v>
      </c>
      <c r="H193" s="4">
        <v>0.90862138318151409</v>
      </c>
      <c r="I193" s="21">
        <v>0</v>
      </c>
      <c r="J193" s="21">
        <v>1.7500000000000002E-2</v>
      </c>
      <c r="K193" s="22">
        <v>0</v>
      </c>
      <c r="L193" s="22">
        <v>-15280.740099999999</v>
      </c>
    </row>
    <row r="194" spans="1:12" x14ac:dyDescent="0.2">
      <c r="A194" s="1" t="s">
        <v>17</v>
      </c>
      <c r="B194" s="1" t="s">
        <v>185</v>
      </c>
      <c r="C194" s="1" t="s">
        <v>19</v>
      </c>
      <c r="D194" s="1" t="s">
        <v>20</v>
      </c>
      <c r="E194" s="2" t="s">
        <v>46</v>
      </c>
      <c r="F194" s="3">
        <v>930000</v>
      </c>
      <c r="G194" s="3">
        <v>840927.35340000002</v>
      </c>
      <c r="H194" s="4">
        <v>0.90422296069613306</v>
      </c>
      <c r="I194" s="21">
        <v>0</v>
      </c>
      <c r="J194" s="21">
        <v>1.7500000000000002E-2</v>
      </c>
      <c r="K194" s="22">
        <v>0</v>
      </c>
      <c r="L194" s="22">
        <v>-14716.2287</v>
      </c>
    </row>
    <row r="195" spans="1:12" x14ac:dyDescent="0.2">
      <c r="A195" s="1" t="s">
        <v>17</v>
      </c>
      <c r="B195" s="1" t="s">
        <v>185</v>
      </c>
      <c r="C195" s="1" t="s">
        <v>19</v>
      </c>
      <c r="D195" s="1" t="s">
        <v>20</v>
      </c>
      <c r="E195" s="2" t="s">
        <v>47</v>
      </c>
      <c r="F195" s="3">
        <v>961000</v>
      </c>
      <c r="G195" s="3">
        <v>864854.09519999998</v>
      </c>
      <c r="H195" s="4">
        <v>0.89995223228051802</v>
      </c>
      <c r="I195" s="21">
        <v>0</v>
      </c>
      <c r="J195" s="21">
        <v>1.7500000000000002E-2</v>
      </c>
      <c r="K195" s="22">
        <v>0</v>
      </c>
      <c r="L195" s="22">
        <v>-15134.9467</v>
      </c>
    </row>
    <row r="196" spans="1:12" x14ac:dyDescent="0.2">
      <c r="A196" s="1" t="s">
        <v>17</v>
      </c>
      <c r="B196" s="1" t="s">
        <v>185</v>
      </c>
      <c r="C196" s="1" t="s">
        <v>19</v>
      </c>
      <c r="D196" s="1" t="s">
        <v>20</v>
      </c>
      <c r="E196" s="2" t="s">
        <v>48</v>
      </c>
      <c r="F196" s="3">
        <v>930000</v>
      </c>
      <c r="G196" s="3">
        <v>832847.78269999998</v>
      </c>
      <c r="H196" s="4">
        <v>0.89553525020074698</v>
      </c>
      <c r="I196" s="21">
        <v>0</v>
      </c>
      <c r="J196" s="21">
        <v>1.7500000000000002E-2</v>
      </c>
      <c r="K196" s="22">
        <v>0</v>
      </c>
      <c r="L196" s="22">
        <v>-14574.836200000002</v>
      </c>
    </row>
    <row r="197" spans="1:12" x14ac:dyDescent="0.2">
      <c r="A197" s="1" t="s">
        <v>17</v>
      </c>
      <c r="B197" s="1" t="s">
        <v>185</v>
      </c>
      <c r="C197" s="1" t="s">
        <v>19</v>
      </c>
      <c r="D197" s="1" t="s">
        <v>20</v>
      </c>
      <c r="E197" s="2" t="s">
        <v>49</v>
      </c>
      <c r="F197" s="3">
        <v>961000</v>
      </c>
      <c r="G197" s="3">
        <v>856464.50430000003</v>
      </c>
      <c r="H197" s="4">
        <v>0.89122216883834293</v>
      </c>
      <c r="I197" s="21">
        <v>0</v>
      </c>
      <c r="J197" s="21">
        <v>1.7500000000000002E-2</v>
      </c>
      <c r="K197" s="22">
        <v>0</v>
      </c>
      <c r="L197" s="22">
        <v>-14988.1288</v>
      </c>
    </row>
    <row r="198" spans="1:12" x14ac:dyDescent="0.2">
      <c r="A198" s="1" t="s">
        <v>17</v>
      </c>
      <c r="B198" s="1" t="s">
        <v>185</v>
      </c>
      <c r="C198" s="1" t="s">
        <v>19</v>
      </c>
      <c r="D198" s="1" t="s">
        <v>20</v>
      </c>
      <c r="E198" s="2" t="s">
        <v>50</v>
      </c>
      <c r="F198" s="3">
        <v>961000</v>
      </c>
      <c r="G198" s="3">
        <v>852164.92879999999</v>
      </c>
      <c r="H198" s="4">
        <v>0.88674810484323907</v>
      </c>
      <c r="I198" s="21">
        <v>0</v>
      </c>
      <c r="J198" s="21">
        <v>1.7500000000000002E-2</v>
      </c>
      <c r="K198" s="22">
        <v>0</v>
      </c>
      <c r="L198" s="22">
        <v>-14912.8863</v>
      </c>
    </row>
    <row r="199" spans="1:12" x14ac:dyDescent="0.2">
      <c r="A199" s="1" t="s">
        <v>17</v>
      </c>
      <c r="B199" s="1" t="s">
        <v>185</v>
      </c>
      <c r="C199" s="1" t="s">
        <v>19</v>
      </c>
      <c r="D199" s="1" t="s">
        <v>20</v>
      </c>
      <c r="E199" s="2" t="s">
        <v>51</v>
      </c>
      <c r="F199" s="3">
        <v>899000</v>
      </c>
      <c r="G199" s="3">
        <v>793152.07449999999</v>
      </c>
      <c r="H199" s="4">
        <v>0.88226037206012198</v>
      </c>
      <c r="I199" s="21">
        <v>0</v>
      </c>
      <c r="J199" s="21">
        <v>1.7500000000000002E-2</v>
      </c>
      <c r="K199" s="22">
        <v>0</v>
      </c>
      <c r="L199" s="22">
        <v>-13880.1613</v>
      </c>
    </row>
    <row r="200" spans="1:12" x14ac:dyDescent="0.2">
      <c r="A200" s="1" t="s">
        <v>17</v>
      </c>
      <c r="B200" s="1" t="s">
        <v>185</v>
      </c>
      <c r="C200" s="1" t="s">
        <v>19</v>
      </c>
      <c r="D200" s="1" t="s">
        <v>20</v>
      </c>
      <c r="E200" s="2" t="s">
        <v>52</v>
      </c>
      <c r="F200" s="3">
        <v>961000</v>
      </c>
      <c r="G200" s="3">
        <v>843786.84680000006</v>
      </c>
      <c r="H200" s="4">
        <v>0.87803001752953402</v>
      </c>
      <c r="I200" s="21">
        <v>0</v>
      </c>
      <c r="J200" s="21">
        <v>1.7500000000000002E-2</v>
      </c>
      <c r="K200" s="22">
        <v>0</v>
      </c>
      <c r="L200" s="22">
        <v>-14766.2698</v>
      </c>
    </row>
    <row r="201" spans="1:12" x14ac:dyDescent="0.2">
      <c r="A201" s="1" t="s">
        <v>17</v>
      </c>
      <c r="B201" s="1" t="s">
        <v>185</v>
      </c>
      <c r="C201" s="1" t="s">
        <v>19</v>
      </c>
      <c r="D201" s="1" t="s">
        <v>20</v>
      </c>
      <c r="E201" s="2" t="s">
        <v>53</v>
      </c>
      <c r="F201" s="3">
        <v>930000</v>
      </c>
      <c r="G201" s="3">
        <v>812396.36670000001</v>
      </c>
      <c r="H201" s="4">
        <v>0.87354448032282805</v>
      </c>
      <c r="I201" s="21">
        <v>0</v>
      </c>
      <c r="J201" s="21">
        <v>1.7500000000000002E-2</v>
      </c>
      <c r="K201" s="22">
        <v>0</v>
      </c>
      <c r="L201" s="22">
        <v>-14216.936400000001</v>
      </c>
    </row>
    <row r="202" spans="1:12" x14ac:dyDescent="0.2">
      <c r="A202" s="1" t="s">
        <v>17</v>
      </c>
      <c r="B202" s="1" t="s">
        <v>185</v>
      </c>
      <c r="C202" s="1" t="s">
        <v>19</v>
      </c>
      <c r="D202" s="1" t="s">
        <v>20</v>
      </c>
      <c r="E202" s="2" t="s">
        <v>54</v>
      </c>
      <c r="F202" s="3">
        <v>961000</v>
      </c>
      <c r="G202" s="3">
        <v>835348.17240000004</v>
      </c>
      <c r="H202" s="4">
        <v>0.8692488786225081</v>
      </c>
      <c r="I202" s="21">
        <v>0</v>
      </c>
      <c r="J202" s="21">
        <v>1.7500000000000002E-2</v>
      </c>
      <c r="K202" s="22">
        <v>0</v>
      </c>
      <c r="L202" s="22">
        <v>-14618.593000000001</v>
      </c>
    </row>
    <row r="203" spans="1:12" x14ac:dyDescent="0.2">
      <c r="A203" s="1" t="s">
        <v>17</v>
      </c>
      <c r="B203" s="1" t="s">
        <v>185</v>
      </c>
      <c r="C203" s="1" t="s">
        <v>19</v>
      </c>
      <c r="D203" s="1" t="s">
        <v>20</v>
      </c>
      <c r="E203" s="2" t="s">
        <v>55</v>
      </c>
      <c r="F203" s="3">
        <v>930000</v>
      </c>
      <c r="G203" s="3">
        <v>804249.60199999996</v>
      </c>
      <c r="H203" s="4">
        <v>0.86478451828200598</v>
      </c>
      <c r="I203" s="21">
        <v>0</v>
      </c>
      <c r="J203" s="21">
        <v>1.7500000000000002E-2</v>
      </c>
      <c r="K203" s="22">
        <v>0</v>
      </c>
      <c r="L203" s="22">
        <v>-14074.368</v>
      </c>
    </row>
    <row r="204" spans="1:12" x14ac:dyDescent="0.2">
      <c r="A204" s="1" t="s">
        <v>17</v>
      </c>
      <c r="B204" s="1" t="s">
        <v>185</v>
      </c>
      <c r="C204" s="1" t="s">
        <v>19</v>
      </c>
      <c r="D204" s="1" t="s">
        <v>20</v>
      </c>
      <c r="E204" s="2" t="s">
        <v>56</v>
      </c>
      <c r="F204" s="3">
        <v>961000</v>
      </c>
      <c r="G204" s="3">
        <v>826915.40540000005</v>
      </c>
      <c r="H204" s="4">
        <v>0.86047388702945105</v>
      </c>
      <c r="I204" s="21">
        <v>0</v>
      </c>
      <c r="J204" s="21">
        <v>1.7500000000000002E-2</v>
      </c>
      <c r="K204" s="22">
        <v>0</v>
      </c>
      <c r="L204" s="22">
        <v>-14471.0196</v>
      </c>
    </row>
    <row r="205" spans="1:12" x14ac:dyDescent="0.2">
      <c r="A205" s="1" t="s">
        <v>17</v>
      </c>
      <c r="B205" s="1" t="s">
        <v>185</v>
      </c>
      <c r="C205" s="1" t="s">
        <v>19</v>
      </c>
      <c r="D205" s="1" t="s">
        <v>20</v>
      </c>
      <c r="E205" s="2" t="s">
        <v>57</v>
      </c>
      <c r="F205" s="3">
        <v>961000</v>
      </c>
      <c r="G205" s="3">
        <v>822649.4706</v>
      </c>
      <c r="H205" s="4">
        <v>0.85603482893590899</v>
      </c>
      <c r="I205" s="21">
        <v>0</v>
      </c>
      <c r="J205" s="21">
        <v>1.7500000000000002E-2</v>
      </c>
      <c r="K205" s="22">
        <v>0</v>
      </c>
      <c r="L205" s="22">
        <v>-14396.3657</v>
      </c>
    </row>
    <row r="206" spans="1:12" x14ac:dyDescent="0.2">
      <c r="A206" s="1" t="s">
        <v>17</v>
      </c>
      <c r="B206" s="1" t="s">
        <v>185</v>
      </c>
      <c r="C206" s="1" t="s">
        <v>19</v>
      </c>
      <c r="D206" s="1" t="s">
        <v>20</v>
      </c>
      <c r="E206" s="2" t="s">
        <v>58</v>
      </c>
      <c r="F206" s="3">
        <v>930000</v>
      </c>
      <c r="G206" s="3">
        <v>791964.65749999997</v>
      </c>
      <c r="H206" s="4">
        <v>0.85157490056812901</v>
      </c>
      <c r="I206" s="21">
        <v>0</v>
      </c>
      <c r="J206" s="21">
        <v>1.7500000000000002E-2</v>
      </c>
      <c r="K206" s="22">
        <v>0</v>
      </c>
      <c r="L206" s="22">
        <v>-13859.3815</v>
      </c>
    </row>
    <row r="207" spans="1:12" x14ac:dyDescent="0.2">
      <c r="A207" s="1" t="s">
        <v>17</v>
      </c>
      <c r="B207" s="1" t="s">
        <v>185</v>
      </c>
      <c r="C207" s="1" t="s">
        <v>19</v>
      </c>
      <c r="D207" s="1" t="s">
        <v>20</v>
      </c>
      <c r="E207" s="2" t="s">
        <v>59</v>
      </c>
      <c r="F207" s="3">
        <v>961000</v>
      </c>
      <c r="G207" s="3">
        <v>814230.38410000002</v>
      </c>
      <c r="H207" s="4">
        <v>0.84727407293852397</v>
      </c>
      <c r="I207" s="21">
        <v>0</v>
      </c>
      <c r="J207" s="21">
        <v>1.7500000000000002E-2</v>
      </c>
      <c r="K207" s="22">
        <v>0</v>
      </c>
      <c r="L207" s="22">
        <v>-14249.0317</v>
      </c>
    </row>
    <row r="208" spans="1:12" x14ac:dyDescent="0.2">
      <c r="A208" s="1" t="s">
        <v>17</v>
      </c>
      <c r="B208" s="1" t="s">
        <v>185</v>
      </c>
      <c r="C208" s="1" t="s">
        <v>19</v>
      </c>
      <c r="D208" s="1" t="s">
        <v>20</v>
      </c>
      <c r="E208" s="2" t="s">
        <v>61</v>
      </c>
      <c r="F208" s="3">
        <v>930000</v>
      </c>
      <c r="G208" s="3">
        <v>783846.61690000002</v>
      </c>
      <c r="H208" s="4">
        <v>0.84284582460716095</v>
      </c>
      <c r="I208" s="21">
        <v>0</v>
      </c>
      <c r="J208" s="21">
        <v>1.7500000000000002E-2</v>
      </c>
      <c r="K208" s="22">
        <v>0</v>
      </c>
      <c r="L208" s="22">
        <v>-13717.3158</v>
      </c>
    </row>
    <row r="209" spans="1:12" x14ac:dyDescent="0.2">
      <c r="A209" s="1" t="s">
        <v>17</v>
      </c>
      <c r="B209" s="1" t="s">
        <v>185</v>
      </c>
      <c r="C209" s="1" t="s">
        <v>19</v>
      </c>
      <c r="D209" s="1" t="s">
        <v>20</v>
      </c>
      <c r="E209" s="2" t="s">
        <v>62</v>
      </c>
      <c r="F209" s="3">
        <v>961000</v>
      </c>
      <c r="G209" s="3">
        <v>805841.55909999995</v>
      </c>
      <c r="H209" s="4">
        <v>0.83854480656838792</v>
      </c>
      <c r="I209" s="21">
        <v>0</v>
      </c>
      <c r="J209" s="21">
        <v>1.7500000000000002E-2</v>
      </c>
      <c r="K209" s="22">
        <v>0</v>
      </c>
      <c r="L209" s="22">
        <v>-14102.2273</v>
      </c>
    </row>
    <row r="210" spans="1:12" x14ac:dyDescent="0.2">
      <c r="A210" s="1" t="s">
        <v>17</v>
      </c>
      <c r="B210" s="1" t="s">
        <v>185</v>
      </c>
      <c r="C210" s="1" t="s">
        <v>19</v>
      </c>
      <c r="D210" s="1" t="s">
        <v>20</v>
      </c>
      <c r="E210" s="2" t="s">
        <v>63</v>
      </c>
      <c r="F210" s="3">
        <v>961000</v>
      </c>
      <c r="G210" s="3">
        <v>801572.52260000003</v>
      </c>
      <c r="H210" s="4">
        <v>0.83410252089813208</v>
      </c>
      <c r="I210" s="21">
        <v>0</v>
      </c>
      <c r="J210" s="21">
        <v>1.7500000000000002E-2</v>
      </c>
      <c r="K210" s="22">
        <v>0</v>
      </c>
      <c r="L210" s="22">
        <v>-14027.5191</v>
      </c>
    </row>
    <row r="211" spans="1:12" x14ac:dyDescent="0.2">
      <c r="A211" s="1" t="s">
        <v>17</v>
      </c>
      <c r="B211" s="1" t="s">
        <v>185</v>
      </c>
      <c r="C211" s="1" t="s">
        <v>19</v>
      </c>
      <c r="D211" s="1" t="s">
        <v>20</v>
      </c>
      <c r="E211" s="2" t="s">
        <v>64</v>
      </c>
      <c r="F211" s="3">
        <v>868000</v>
      </c>
      <c r="G211" s="3">
        <v>720145.21169999999</v>
      </c>
      <c r="H211" s="4">
        <v>0.82966038209751203</v>
      </c>
      <c r="I211" s="21">
        <v>0</v>
      </c>
      <c r="J211" s="21">
        <v>1.7500000000000002E-2</v>
      </c>
      <c r="K211" s="22">
        <v>0</v>
      </c>
      <c r="L211" s="22">
        <v>-12602.5412</v>
      </c>
    </row>
    <row r="212" spans="1:12" x14ac:dyDescent="0.2">
      <c r="A212" s="1" t="s">
        <v>17</v>
      </c>
      <c r="B212" s="1" t="s">
        <v>185</v>
      </c>
      <c r="C212" s="1" t="s">
        <v>19</v>
      </c>
      <c r="D212" s="1" t="s">
        <v>20</v>
      </c>
      <c r="E212" s="2" t="s">
        <v>65</v>
      </c>
      <c r="F212" s="3">
        <v>961000</v>
      </c>
      <c r="G212" s="3">
        <v>793436.52020000003</v>
      </c>
      <c r="H212" s="4">
        <v>0.82563633731750607</v>
      </c>
      <c r="I212" s="21">
        <v>0</v>
      </c>
      <c r="J212" s="21">
        <v>1.7500000000000002E-2</v>
      </c>
      <c r="K212" s="22">
        <v>0</v>
      </c>
      <c r="L212" s="22">
        <v>-13885.1391</v>
      </c>
    </row>
    <row r="213" spans="1:12" x14ac:dyDescent="0.2">
      <c r="A213" s="1" t="s">
        <v>17</v>
      </c>
      <c r="B213" s="1" t="s">
        <v>185</v>
      </c>
      <c r="C213" s="1" t="s">
        <v>19</v>
      </c>
      <c r="D213" s="1" t="s">
        <v>20</v>
      </c>
      <c r="E213" s="2" t="s">
        <v>66</v>
      </c>
      <c r="F213" s="3">
        <v>930000</v>
      </c>
      <c r="G213" s="3">
        <v>763743.63069999998</v>
      </c>
      <c r="H213" s="4">
        <v>0.82122971039576098</v>
      </c>
      <c r="I213" s="21">
        <v>0</v>
      </c>
      <c r="J213" s="21">
        <v>1.7500000000000002E-2</v>
      </c>
      <c r="K213" s="22">
        <v>0</v>
      </c>
      <c r="L213" s="22">
        <v>-13365.513500000001</v>
      </c>
    </row>
    <row r="214" spans="1:12" x14ac:dyDescent="0.2">
      <c r="A214" s="1" t="s">
        <v>17</v>
      </c>
      <c r="B214" s="1" t="s">
        <v>185</v>
      </c>
      <c r="C214" s="1" t="s">
        <v>19</v>
      </c>
      <c r="D214" s="1" t="s">
        <v>20</v>
      </c>
      <c r="E214" s="2" t="s">
        <v>67</v>
      </c>
      <c r="F214" s="3">
        <v>961000</v>
      </c>
      <c r="G214" s="3">
        <v>785146.04480000003</v>
      </c>
      <c r="H214" s="4">
        <v>0.81700941181893605</v>
      </c>
      <c r="I214" s="21">
        <v>0</v>
      </c>
      <c r="J214" s="21">
        <v>1.7500000000000002E-2</v>
      </c>
      <c r="K214" s="22">
        <v>0</v>
      </c>
      <c r="L214" s="22">
        <v>-13740.0558</v>
      </c>
    </row>
    <row r="215" spans="1:12" x14ac:dyDescent="0.2">
      <c r="A215" s="1" t="s">
        <v>17</v>
      </c>
      <c r="B215" s="1" t="s">
        <v>185</v>
      </c>
      <c r="C215" s="1" t="s">
        <v>19</v>
      </c>
      <c r="D215" s="1" t="s">
        <v>20</v>
      </c>
      <c r="E215" s="2" t="s">
        <v>68</v>
      </c>
      <c r="F215" s="3">
        <v>930000</v>
      </c>
      <c r="G215" s="3">
        <v>755755.31790000002</v>
      </c>
      <c r="H215" s="4">
        <v>0.81264012676852293</v>
      </c>
      <c r="I215" s="21">
        <v>0</v>
      </c>
      <c r="J215" s="21">
        <v>1.7500000000000002E-2</v>
      </c>
      <c r="K215" s="22">
        <v>0</v>
      </c>
      <c r="L215" s="22">
        <v>-13225.7181</v>
      </c>
    </row>
    <row r="216" spans="1:12" x14ac:dyDescent="0.2">
      <c r="A216" s="1" t="s">
        <v>17</v>
      </c>
      <c r="B216" s="1" t="s">
        <v>185</v>
      </c>
      <c r="C216" s="1" t="s">
        <v>19</v>
      </c>
      <c r="D216" s="1" t="s">
        <v>20</v>
      </c>
      <c r="E216" s="2" t="s">
        <v>69</v>
      </c>
      <c r="F216" s="3">
        <v>961000</v>
      </c>
      <c r="G216" s="3">
        <v>776935.78529999999</v>
      </c>
      <c r="H216" s="4">
        <v>0.808465957661336</v>
      </c>
      <c r="I216" s="21">
        <v>0</v>
      </c>
      <c r="J216" s="21">
        <v>1.7500000000000002E-2</v>
      </c>
      <c r="K216" s="22">
        <v>0</v>
      </c>
      <c r="L216" s="22">
        <v>-13596.376200000001</v>
      </c>
    </row>
    <row r="217" spans="1:12" x14ac:dyDescent="0.2">
      <c r="A217" s="1" t="s">
        <v>17</v>
      </c>
      <c r="B217" s="1" t="s">
        <v>185</v>
      </c>
      <c r="C217" s="1" t="s">
        <v>19</v>
      </c>
      <c r="D217" s="1" t="s">
        <v>20</v>
      </c>
      <c r="E217" s="2" t="s">
        <v>70</v>
      </c>
      <c r="F217" s="3">
        <v>961000</v>
      </c>
      <c r="G217" s="3">
        <v>772847.69380000001</v>
      </c>
      <c r="H217" s="4">
        <v>0.80421196026850905</v>
      </c>
      <c r="I217" s="21">
        <v>0</v>
      </c>
      <c r="J217" s="21">
        <v>1.7500000000000002E-2</v>
      </c>
      <c r="K217" s="22">
        <v>0</v>
      </c>
      <c r="L217" s="22">
        <v>-13524.8346</v>
      </c>
    </row>
    <row r="218" spans="1:12" x14ac:dyDescent="0.2">
      <c r="A218" s="1" t="s">
        <v>17</v>
      </c>
      <c r="B218" s="1" t="s">
        <v>185</v>
      </c>
      <c r="C218" s="1" t="s">
        <v>19</v>
      </c>
      <c r="D218" s="1" t="s">
        <v>20</v>
      </c>
      <c r="E218" s="2" t="s">
        <v>71</v>
      </c>
      <c r="F218" s="3">
        <v>930000</v>
      </c>
      <c r="G218" s="3">
        <v>743957.7537</v>
      </c>
      <c r="H218" s="4">
        <v>0.79995457382764701</v>
      </c>
      <c r="I218" s="21">
        <v>0</v>
      </c>
      <c r="J218" s="21">
        <v>1.7500000000000002E-2</v>
      </c>
      <c r="K218" s="22">
        <v>0</v>
      </c>
      <c r="L218" s="22">
        <v>-13019.260700000001</v>
      </c>
    </row>
    <row r="219" spans="1:12" x14ac:dyDescent="0.2">
      <c r="A219" s="1" t="s">
        <v>17</v>
      </c>
      <c r="B219" s="1" t="s">
        <v>185</v>
      </c>
      <c r="C219" s="1" t="s">
        <v>19</v>
      </c>
      <c r="D219" s="1" t="s">
        <v>20</v>
      </c>
      <c r="E219" s="2" t="s">
        <v>72</v>
      </c>
      <c r="F219" s="3">
        <v>961000</v>
      </c>
      <c r="G219" s="3">
        <v>764794.14229999995</v>
      </c>
      <c r="H219" s="4">
        <v>0.79583157365181201</v>
      </c>
      <c r="I219" s="21">
        <v>0</v>
      </c>
      <c r="J219" s="21">
        <v>1.7500000000000002E-2</v>
      </c>
      <c r="K219" s="22">
        <v>0</v>
      </c>
      <c r="L219" s="22">
        <v>-13383.897499999999</v>
      </c>
    </row>
    <row r="220" spans="1:12" x14ac:dyDescent="0.2">
      <c r="A220" s="1" t="s">
        <v>17</v>
      </c>
      <c r="B220" s="1" t="s">
        <v>185</v>
      </c>
      <c r="C220" s="1" t="s">
        <v>19</v>
      </c>
      <c r="D220" s="1" t="s">
        <v>20</v>
      </c>
      <c r="E220" s="2" t="s">
        <v>73</v>
      </c>
      <c r="F220" s="3">
        <v>930000</v>
      </c>
      <c r="G220" s="3">
        <v>736158.59259999997</v>
      </c>
      <c r="H220" s="4">
        <v>0.79156837909211997</v>
      </c>
      <c r="I220" s="21">
        <v>0</v>
      </c>
      <c r="J220" s="21">
        <v>1.7500000000000002E-2</v>
      </c>
      <c r="K220" s="22">
        <v>0</v>
      </c>
      <c r="L220" s="22">
        <v>-12882.7754</v>
      </c>
    </row>
    <row r="221" spans="1:12" x14ac:dyDescent="0.2">
      <c r="A221" s="1" t="s">
        <v>17</v>
      </c>
      <c r="B221" s="1" t="s">
        <v>185</v>
      </c>
      <c r="C221" s="1" t="s">
        <v>19</v>
      </c>
      <c r="D221" s="1" t="s">
        <v>20</v>
      </c>
      <c r="E221" s="2" t="s">
        <v>74</v>
      </c>
      <c r="F221" s="3">
        <v>961000</v>
      </c>
      <c r="G221" s="3">
        <v>756730.13549999997</v>
      </c>
      <c r="H221" s="4">
        <v>0.78744030750758987</v>
      </c>
      <c r="I221" s="21">
        <v>0</v>
      </c>
      <c r="J221" s="21">
        <v>1.7500000000000002E-2</v>
      </c>
      <c r="K221" s="22">
        <v>0</v>
      </c>
      <c r="L221" s="22">
        <v>-13242.777399999999</v>
      </c>
    </row>
    <row r="222" spans="1:12" x14ac:dyDescent="0.2">
      <c r="A222" s="1" t="s">
        <v>17</v>
      </c>
      <c r="B222" s="1" t="s">
        <v>185</v>
      </c>
      <c r="C222" s="1" t="s">
        <v>19</v>
      </c>
      <c r="D222" s="1" t="s">
        <v>20</v>
      </c>
      <c r="E222" s="2" t="s">
        <v>75</v>
      </c>
      <c r="F222" s="3">
        <v>961000</v>
      </c>
      <c r="G222" s="3">
        <v>752628.71250000002</v>
      </c>
      <c r="H222" s="4">
        <v>0.78317243752483401</v>
      </c>
      <c r="I222" s="21">
        <v>0</v>
      </c>
      <c r="J222" s="21">
        <v>1.7500000000000002E-2</v>
      </c>
      <c r="K222" s="22">
        <v>0</v>
      </c>
      <c r="L222" s="22">
        <v>-13171.002500000001</v>
      </c>
    </row>
    <row r="223" spans="1:12" x14ac:dyDescent="0.2">
      <c r="A223" s="1" t="s">
        <v>17</v>
      </c>
      <c r="B223" s="1" t="s">
        <v>185</v>
      </c>
      <c r="C223" s="1" t="s">
        <v>19</v>
      </c>
      <c r="D223" s="1" t="s">
        <v>20</v>
      </c>
      <c r="E223" s="2" t="s">
        <v>76</v>
      </c>
      <c r="F223" s="3">
        <v>868000</v>
      </c>
      <c r="G223" s="3">
        <v>676087.47609999997</v>
      </c>
      <c r="H223" s="4">
        <v>0.77890262218305095</v>
      </c>
      <c r="I223" s="21">
        <v>0</v>
      </c>
      <c r="J223" s="21">
        <v>1.7500000000000002E-2</v>
      </c>
      <c r="K223" s="22">
        <v>0</v>
      </c>
      <c r="L223" s="22">
        <v>-11831.5308</v>
      </c>
    </row>
    <row r="224" spans="1:12" x14ac:dyDescent="0.2">
      <c r="A224" s="1" t="s">
        <v>17</v>
      </c>
      <c r="B224" s="1" t="s">
        <v>185</v>
      </c>
      <c r="C224" s="1" t="s">
        <v>19</v>
      </c>
      <c r="D224" s="1" t="s">
        <v>20</v>
      </c>
      <c r="E224" s="2" t="s">
        <v>77</v>
      </c>
      <c r="F224" s="3">
        <v>961000</v>
      </c>
      <c r="G224" s="3">
        <v>744817.84380000003</v>
      </c>
      <c r="H224" s="4">
        <v>0.77504458256366904</v>
      </c>
      <c r="I224" s="21">
        <v>0</v>
      </c>
      <c r="J224" s="21">
        <v>1.7500000000000002E-2</v>
      </c>
      <c r="K224" s="22">
        <v>0</v>
      </c>
      <c r="L224" s="22">
        <v>-13034.3123</v>
      </c>
    </row>
    <row r="225" spans="1:12" x14ac:dyDescent="0.2">
      <c r="A225" s="1" t="s">
        <v>17</v>
      </c>
      <c r="B225" s="1" t="s">
        <v>185</v>
      </c>
      <c r="C225" s="1" t="s">
        <v>19</v>
      </c>
      <c r="D225" s="1" t="s">
        <v>20</v>
      </c>
      <c r="E225" s="2" t="s">
        <v>78</v>
      </c>
      <c r="F225" s="3">
        <v>930000</v>
      </c>
      <c r="G225" s="3">
        <v>716817.82990000001</v>
      </c>
      <c r="H225" s="4">
        <v>0.77077186012867493</v>
      </c>
      <c r="I225" s="21">
        <v>0</v>
      </c>
      <c r="J225" s="21">
        <v>1.7500000000000002E-2</v>
      </c>
      <c r="K225" s="22">
        <v>0</v>
      </c>
      <c r="L225" s="22">
        <v>-12544.312</v>
      </c>
    </row>
    <row r="226" spans="1:12" x14ac:dyDescent="0.2">
      <c r="A226" s="1" t="s">
        <v>17</v>
      </c>
      <c r="B226" s="1" t="s">
        <v>185</v>
      </c>
      <c r="C226" s="1" t="s">
        <v>19</v>
      </c>
      <c r="D226" s="1" t="s">
        <v>20</v>
      </c>
      <c r="E226" s="2" t="s">
        <v>79</v>
      </c>
      <c r="F226" s="3">
        <v>961000</v>
      </c>
      <c r="G226" s="3">
        <v>736737.10510000004</v>
      </c>
      <c r="H226" s="4">
        <v>0.76663590541814208</v>
      </c>
      <c r="I226" s="21">
        <v>0</v>
      </c>
      <c r="J226" s="21">
        <v>1.7500000000000002E-2</v>
      </c>
      <c r="K226" s="22">
        <v>0</v>
      </c>
      <c r="L226" s="22">
        <v>-12892.899300000001</v>
      </c>
    </row>
    <row r="227" spans="1:12" x14ac:dyDescent="0.2">
      <c r="A227" s="1" t="s">
        <v>17</v>
      </c>
      <c r="B227" s="1" t="s">
        <v>185</v>
      </c>
      <c r="C227" s="1" t="s">
        <v>19</v>
      </c>
      <c r="D227" s="1" t="s">
        <v>20</v>
      </c>
      <c r="E227" s="2" t="s">
        <v>80</v>
      </c>
      <c r="F227" s="3">
        <v>930000</v>
      </c>
      <c r="G227" s="3">
        <v>708995.97600000002</v>
      </c>
      <c r="H227" s="4">
        <v>0.76236126452572406</v>
      </c>
      <c r="I227" s="21">
        <v>0</v>
      </c>
      <c r="J227" s="21">
        <v>1.7500000000000002E-2</v>
      </c>
      <c r="K227" s="22">
        <v>0</v>
      </c>
      <c r="L227" s="22">
        <v>-12407.429599999999</v>
      </c>
    </row>
    <row r="228" spans="1:12" x14ac:dyDescent="0.2">
      <c r="A228" s="1" t="s">
        <v>17</v>
      </c>
      <c r="B228" s="1" t="s">
        <v>185</v>
      </c>
      <c r="C228" s="1" t="s">
        <v>19</v>
      </c>
      <c r="D228" s="1" t="s">
        <v>20</v>
      </c>
      <c r="E228" s="2" t="s">
        <v>81</v>
      </c>
      <c r="F228" s="3">
        <v>961000</v>
      </c>
      <c r="G228" s="3">
        <v>728674.29110000003</v>
      </c>
      <c r="H228" s="4">
        <v>0.75824588044309904</v>
      </c>
      <c r="I228" s="21">
        <v>0</v>
      </c>
      <c r="J228" s="21">
        <v>1.7500000000000002E-2</v>
      </c>
      <c r="K228" s="22">
        <v>0</v>
      </c>
      <c r="L228" s="22">
        <v>-12751.8001</v>
      </c>
    </row>
    <row r="229" spans="1:12" x14ac:dyDescent="0.2">
      <c r="A229" s="1" t="s">
        <v>17</v>
      </c>
      <c r="B229" s="1" t="s">
        <v>185</v>
      </c>
      <c r="C229" s="1" t="s">
        <v>19</v>
      </c>
      <c r="D229" s="1" t="s">
        <v>20</v>
      </c>
      <c r="E229" s="2" t="s">
        <v>82</v>
      </c>
      <c r="F229" s="3">
        <v>961000</v>
      </c>
      <c r="G229" s="3">
        <v>724785.69609999994</v>
      </c>
      <c r="H229" s="4">
        <v>0.75419947567552104</v>
      </c>
      <c r="I229" s="21">
        <v>0</v>
      </c>
      <c r="J229" s="21">
        <v>1.7500000000000002E-2</v>
      </c>
      <c r="K229" s="22">
        <v>0</v>
      </c>
      <c r="L229" s="22">
        <v>-12683.7497</v>
      </c>
    </row>
    <row r="230" spans="1:12" x14ac:dyDescent="0.2">
      <c r="A230" s="1" t="s">
        <v>17</v>
      </c>
      <c r="B230" s="1" t="s">
        <v>185</v>
      </c>
      <c r="C230" s="1" t="s">
        <v>19</v>
      </c>
      <c r="D230" s="1" t="s">
        <v>20</v>
      </c>
      <c r="E230" s="2" t="s">
        <v>83</v>
      </c>
      <c r="F230" s="3">
        <v>930000</v>
      </c>
      <c r="G230" s="3">
        <v>697647.01359999995</v>
      </c>
      <c r="H230" s="4">
        <v>0.75015807917783206</v>
      </c>
      <c r="I230" s="21">
        <v>0</v>
      </c>
      <c r="J230" s="21">
        <v>1.7500000000000002E-2</v>
      </c>
      <c r="K230" s="22">
        <v>0</v>
      </c>
      <c r="L230" s="22">
        <v>-12208.822700000001</v>
      </c>
    </row>
    <row r="231" spans="1:12" x14ac:dyDescent="0.2">
      <c r="A231" s="1" t="s">
        <v>17</v>
      </c>
      <c r="B231" s="1" t="s">
        <v>185</v>
      </c>
      <c r="C231" s="1" t="s">
        <v>19</v>
      </c>
      <c r="D231" s="1" t="s">
        <v>20</v>
      </c>
      <c r="E231" s="2" t="s">
        <v>84</v>
      </c>
      <c r="F231" s="3">
        <v>961000</v>
      </c>
      <c r="G231" s="3">
        <v>717148.13639999996</v>
      </c>
      <c r="H231" s="4">
        <v>0.74625196296611707</v>
      </c>
      <c r="I231" s="21">
        <v>0</v>
      </c>
      <c r="J231" s="21">
        <v>1.7500000000000002E-2</v>
      </c>
      <c r="K231" s="22">
        <v>0</v>
      </c>
      <c r="L231" s="22">
        <v>-12550.0924</v>
      </c>
    </row>
    <row r="232" spans="1:12" x14ac:dyDescent="0.2">
      <c r="A232" s="1" t="s">
        <v>17</v>
      </c>
      <c r="B232" s="1" t="s">
        <v>185</v>
      </c>
      <c r="C232" s="1" t="s">
        <v>19</v>
      </c>
      <c r="D232" s="1" t="s">
        <v>20</v>
      </c>
      <c r="E232" s="2" t="s">
        <v>85</v>
      </c>
      <c r="F232" s="3">
        <v>930000</v>
      </c>
      <c r="G232" s="3">
        <v>690265.40639999998</v>
      </c>
      <c r="H232" s="4">
        <v>0.74222086706573698</v>
      </c>
      <c r="I232" s="21">
        <v>0</v>
      </c>
      <c r="J232" s="21">
        <v>1.7500000000000002E-2</v>
      </c>
      <c r="K232" s="22">
        <v>0</v>
      </c>
      <c r="L232" s="22">
        <v>-12079.6446</v>
      </c>
    </row>
    <row r="233" spans="1:12" x14ac:dyDescent="0.2">
      <c r="A233" s="1" t="s">
        <v>17</v>
      </c>
      <c r="B233" s="1" t="s">
        <v>185</v>
      </c>
      <c r="C233" s="1" t="s">
        <v>19</v>
      </c>
      <c r="D233" s="1" t="s">
        <v>20</v>
      </c>
      <c r="E233" s="2" t="s">
        <v>86</v>
      </c>
      <c r="F233" s="3">
        <v>961000</v>
      </c>
      <c r="G233" s="3">
        <v>709530.32739999995</v>
      </c>
      <c r="H233" s="4">
        <v>0.73832500253516298</v>
      </c>
      <c r="I233" s="21">
        <v>0</v>
      </c>
      <c r="J233" s="21">
        <v>1.7500000000000002E-2</v>
      </c>
      <c r="K233" s="22">
        <v>0</v>
      </c>
      <c r="L233" s="22">
        <v>-12416.780699999999</v>
      </c>
    </row>
    <row r="234" spans="1:12" x14ac:dyDescent="0.2">
      <c r="A234" s="1" t="s">
        <v>17</v>
      </c>
      <c r="B234" s="1" t="s">
        <v>185</v>
      </c>
      <c r="C234" s="1" t="s">
        <v>19</v>
      </c>
      <c r="D234" s="1" t="s">
        <v>20</v>
      </c>
      <c r="E234" s="2" t="s">
        <v>87</v>
      </c>
      <c r="F234" s="3">
        <v>961000</v>
      </c>
      <c r="G234" s="3">
        <v>705666.90370000002</v>
      </c>
      <c r="H234" s="4">
        <v>0.73430479054817499</v>
      </c>
      <c r="I234" s="21">
        <v>0</v>
      </c>
      <c r="J234" s="21">
        <v>1.7500000000000002E-2</v>
      </c>
      <c r="K234" s="22">
        <v>0</v>
      </c>
      <c r="L234" s="22">
        <v>-12349.1708</v>
      </c>
    </row>
    <row r="235" spans="1:12" x14ac:dyDescent="0.2">
      <c r="A235" s="1" t="s">
        <v>17</v>
      </c>
      <c r="B235" s="1" t="s">
        <v>185</v>
      </c>
      <c r="C235" s="1" t="s">
        <v>19</v>
      </c>
      <c r="D235" s="1" t="s">
        <v>20</v>
      </c>
      <c r="E235" s="2" t="s">
        <v>88</v>
      </c>
      <c r="F235" s="3">
        <v>868000</v>
      </c>
      <c r="G235" s="3">
        <v>633892.00670000003</v>
      </c>
      <c r="H235" s="4">
        <v>0.73029033033475899</v>
      </c>
      <c r="I235" s="21">
        <v>0</v>
      </c>
      <c r="J235" s="21">
        <v>1.7500000000000002E-2</v>
      </c>
      <c r="K235" s="22">
        <v>0</v>
      </c>
      <c r="L235" s="22">
        <v>-11093.1101</v>
      </c>
    </row>
    <row r="236" spans="1:12" x14ac:dyDescent="0.2">
      <c r="A236" s="1" t="s">
        <v>17</v>
      </c>
      <c r="B236" s="1" t="s">
        <v>185</v>
      </c>
      <c r="C236" s="1" t="s">
        <v>19</v>
      </c>
      <c r="D236" s="1" t="s">
        <v>20</v>
      </c>
      <c r="E236" s="2" t="s">
        <v>89</v>
      </c>
      <c r="F236" s="3">
        <v>961000</v>
      </c>
      <c r="G236" s="3">
        <v>698329.32449999999</v>
      </c>
      <c r="H236" s="4">
        <v>0.72666943239365511</v>
      </c>
      <c r="I236" s="21">
        <v>0</v>
      </c>
      <c r="J236" s="21">
        <v>1.7500000000000002E-2</v>
      </c>
      <c r="K236" s="22">
        <v>0</v>
      </c>
      <c r="L236" s="22">
        <v>-12220.763200000001</v>
      </c>
    </row>
    <row r="237" spans="1:12" x14ac:dyDescent="0.2">
      <c r="A237" s="1" t="s">
        <v>17</v>
      </c>
      <c r="B237" s="1" t="s">
        <v>185</v>
      </c>
      <c r="C237" s="1" t="s">
        <v>19</v>
      </c>
      <c r="D237" s="1" t="s">
        <v>20</v>
      </c>
      <c r="E237" s="2" t="s">
        <v>90</v>
      </c>
      <c r="F237" s="3">
        <v>930000</v>
      </c>
      <c r="G237" s="3">
        <v>672079.68169999996</v>
      </c>
      <c r="H237" s="4">
        <v>0.72266632438503697</v>
      </c>
      <c r="I237" s="21">
        <v>0</v>
      </c>
      <c r="J237" s="21">
        <v>1.7500000000000002E-2</v>
      </c>
      <c r="K237" s="22">
        <v>0</v>
      </c>
      <c r="L237" s="22">
        <v>-11761.394400000001</v>
      </c>
    </row>
    <row r="238" spans="1:12" x14ac:dyDescent="0.2">
      <c r="A238" s="1" t="s">
        <v>17</v>
      </c>
      <c r="B238" s="1" t="s">
        <v>185</v>
      </c>
      <c r="C238" s="1" t="s">
        <v>19</v>
      </c>
      <c r="D238" s="1" t="s">
        <v>20</v>
      </c>
      <c r="E238" s="2" t="s">
        <v>91</v>
      </c>
      <c r="F238" s="3">
        <v>961000</v>
      </c>
      <c r="G238" s="3">
        <v>690765.09629999998</v>
      </c>
      <c r="H238" s="4">
        <v>0.71879822717551989</v>
      </c>
      <c r="I238" s="21">
        <v>0</v>
      </c>
      <c r="J238" s="21">
        <v>1.7500000000000002E-2</v>
      </c>
      <c r="K238" s="22">
        <v>0</v>
      </c>
      <c r="L238" s="22">
        <v>-12088.3892</v>
      </c>
    </row>
    <row r="239" spans="1:12" x14ac:dyDescent="0.2">
      <c r="A239" s="1" t="s">
        <v>17</v>
      </c>
      <c r="B239" s="1" t="s">
        <v>185</v>
      </c>
      <c r="C239" s="1" t="s">
        <v>19</v>
      </c>
      <c r="D239" s="1" t="s">
        <v>20</v>
      </c>
      <c r="E239" s="2" t="s">
        <v>92</v>
      </c>
      <c r="F239" s="3">
        <v>930000</v>
      </c>
      <c r="G239" s="3">
        <v>664770.88879999996</v>
      </c>
      <c r="H239" s="4">
        <v>0.71480740730370096</v>
      </c>
      <c r="I239" s="21">
        <v>0</v>
      </c>
      <c r="J239" s="21">
        <v>1.7500000000000002E-2</v>
      </c>
      <c r="K239" s="22">
        <v>0</v>
      </c>
      <c r="L239" s="22">
        <v>-11633.490600000001</v>
      </c>
    </row>
    <row r="240" spans="1:12" x14ac:dyDescent="0.2">
      <c r="A240" s="1" t="s">
        <v>17</v>
      </c>
      <c r="B240" s="1" t="s">
        <v>185</v>
      </c>
      <c r="C240" s="1" t="s">
        <v>19</v>
      </c>
      <c r="D240" s="1" t="s">
        <v>20</v>
      </c>
      <c r="E240" s="2" t="s">
        <v>93</v>
      </c>
      <c r="F240" s="3">
        <v>961000</v>
      </c>
      <c r="G240" s="3">
        <v>683224.36230000004</v>
      </c>
      <c r="H240" s="4">
        <v>0.71095146959446798</v>
      </c>
      <c r="I240" s="21">
        <v>0</v>
      </c>
      <c r="J240" s="21">
        <v>1.7500000000000002E-2</v>
      </c>
      <c r="K240" s="22">
        <v>0</v>
      </c>
      <c r="L240" s="22">
        <v>-11956.426299999999</v>
      </c>
    </row>
    <row r="241" spans="1:12" x14ac:dyDescent="0.2">
      <c r="A241" s="1" t="s">
        <v>17</v>
      </c>
      <c r="B241" s="1" t="s">
        <v>185</v>
      </c>
      <c r="C241" s="1" t="s">
        <v>19</v>
      </c>
      <c r="D241" s="1" t="s">
        <v>20</v>
      </c>
      <c r="E241" s="2" t="s">
        <v>94</v>
      </c>
      <c r="F241" s="3">
        <v>961000</v>
      </c>
      <c r="G241" s="3">
        <v>679401.52280000004</v>
      </c>
      <c r="H241" s="4">
        <v>0.70697348884210509</v>
      </c>
      <c r="I241" s="21">
        <v>0</v>
      </c>
      <c r="J241" s="21">
        <v>1.7500000000000002E-2</v>
      </c>
      <c r="K241" s="22">
        <v>0</v>
      </c>
      <c r="L241" s="22">
        <v>-11889.526600000001</v>
      </c>
    </row>
    <row r="242" spans="1:12" x14ac:dyDescent="0.2">
      <c r="A242" s="1" t="s">
        <v>17</v>
      </c>
      <c r="B242" s="1" t="s">
        <v>185</v>
      </c>
      <c r="C242" s="1" t="s">
        <v>19</v>
      </c>
      <c r="D242" s="1" t="s">
        <v>20</v>
      </c>
      <c r="E242" s="2" t="s">
        <v>95</v>
      </c>
      <c r="F242" s="3">
        <v>930000</v>
      </c>
      <c r="G242" s="3">
        <v>653792.08409999998</v>
      </c>
      <c r="H242" s="4">
        <v>0.70300224100078701</v>
      </c>
      <c r="I242" s="21">
        <v>0</v>
      </c>
      <c r="J242" s="21">
        <v>1.7500000000000002E-2</v>
      </c>
      <c r="K242" s="22">
        <v>0</v>
      </c>
      <c r="L242" s="22">
        <v>-11441.361499999999</v>
      </c>
    </row>
    <row r="243" spans="1:12" x14ac:dyDescent="0.2">
      <c r="A243" s="1" t="s">
        <v>17</v>
      </c>
      <c r="B243" s="1" t="s">
        <v>185</v>
      </c>
      <c r="C243" s="1" t="s">
        <v>19</v>
      </c>
      <c r="D243" s="1" t="s">
        <v>20</v>
      </c>
      <c r="E243" s="2" t="s">
        <v>96</v>
      </c>
      <c r="F243" s="3">
        <v>961000</v>
      </c>
      <c r="G243" s="3">
        <v>671898.17920000001</v>
      </c>
      <c r="H243" s="4">
        <v>0.69916563910535601</v>
      </c>
      <c r="I243" s="21">
        <v>0</v>
      </c>
      <c r="J243" s="21">
        <v>1.7500000000000002E-2</v>
      </c>
      <c r="K243" s="22">
        <v>0</v>
      </c>
      <c r="L243" s="22">
        <v>-11758.2181</v>
      </c>
    </row>
    <row r="244" spans="1:12" x14ac:dyDescent="0.2">
      <c r="A244" s="1" t="s">
        <v>17</v>
      </c>
      <c r="B244" s="1" t="s">
        <v>185</v>
      </c>
      <c r="C244" s="1" t="s">
        <v>19</v>
      </c>
      <c r="D244" s="1" t="s">
        <v>20</v>
      </c>
      <c r="E244" s="2" t="s">
        <v>97</v>
      </c>
      <c r="F244" s="3">
        <v>930000</v>
      </c>
      <c r="G244" s="3">
        <v>646543.48030000005</v>
      </c>
      <c r="H244" s="4">
        <v>0.69520804338026199</v>
      </c>
      <c r="I244" s="21">
        <v>0</v>
      </c>
      <c r="J244" s="21">
        <v>1.7500000000000002E-2</v>
      </c>
      <c r="K244" s="22">
        <v>0</v>
      </c>
      <c r="L244" s="22">
        <v>-11314.510899999999</v>
      </c>
    </row>
    <row r="245" spans="1:12" x14ac:dyDescent="0.2">
      <c r="A245" s="1" t="s">
        <v>17</v>
      </c>
      <c r="B245" s="1" t="s">
        <v>185</v>
      </c>
      <c r="C245" s="1" t="s">
        <v>19</v>
      </c>
      <c r="D245" s="1" t="s">
        <v>20</v>
      </c>
      <c r="E245" s="2" t="s">
        <v>98</v>
      </c>
      <c r="F245" s="3">
        <v>961000</v>
      </c>
      <c r="G245" s="3">
        <v>664420.89789999998</v>
      </c>
      <c r="H245" s="4">
        <v>0.69138490938835695</v>
      </c>
      <c r="I245" s="21">
        <v>0</v>
      </c>
      <c r="J245" s="21">
        <v>1.7500000000000002E-2</v>
      </c>
      <c r="K245" s="22">
        <v>0</v>
      </c>
      <c r="L245" s="22">
        <v>-11627.3657</v>
      </c>
    </row>
    <row r="246" spans="1:12" x14ac:dyDescent="0.2">
      <c r="A246" s="1" t="s">
        <v>17</v>
      </c>
      <c r="B246" s="1" t="s">
        <v>185</v>
      </c>
      <c r="C246" s="1" t="s">
        <v>19</v>
      </c>
      <c r="D246" s="1" t="s">
        <v>20</v>
      </c>
      <c r="E246" s="2" t="s">
        <v>99</v>
      </c>
      <c r="F246" s="3">
        <v>961000</v>
      </c>
      <c r="G246" s="3">
        <v>660631.2746</v>
      </c>
      <c r="H246" s="4">
        <v>0.68744149278797495</v>
      </c>
      <c r="I246" s="21">
        <v>0</v>
      </c>
      <c r="J246" s="21">
        <v>1.7500000000000002E-2</v>
      </c>
      <c r="K246" s="22">
        <v>0</v>
      </c>
      <c r="L246" s="22">
        <v>-11561.0473</v>
      </c>
    </row>
    <row r="247" spans="1:12" x14ac:dyDescent="0.2">
      <c r="A247" s="1" t="s">
        <v>17</v>
      </c>
      <c r="B247" s="1" t="s">
        <v>185</v>
      </c>
      <c r="C247" s="1" t="s">
        <v>19</v>
      </c>
      <c r="D247" s="1" t="s">
        <v>20</v>
      </c>
      <c r="E247" s="2" t="s">
        <v>100</v>
      </c>
      <c r="F247" s="3">
        <v>899000</v>
      </c>
      <c r="G247" s="3">
        <v>614471.42729999998</v>
      </c>
      <c r="H247" s="4">
        <v>0.68350548083674501</v>
      </c>
      <c r="I247" s="21">
        <v>0</v>
      </c>
      <c r="J247" s="21">
        <v>1.7500000000000002E-2</v>
      </c>
      <c r="K247" s="22">
        <v>0</v>
      </c>
      <c r="L247" s="22">
        <v>-10753.25</v>
      </c>
    </row>
    <row r="248" spans="1:12" x14ac:dyDescent="0.2">
      <c r="A248" s="1" t="s">
        <v>17</v>
      </c>
      <c r="B248" s="1" t="s">
        <v>185</v>
      </c>
      <c r="C248" s="1" t="s">
        <v>19</v>
      </c>
      <c r="D248" s="1" t="s">
        <v>20</v>
      </c>
      <c r="E248" s="2" t="s">
        <v>101</v>
      </c>
      <c r="F248" s="3">
        <v>961000</v>
      </c>
      <c r="G248" s="3">
        <v>653316.84710000001</v>
      </c>
      <c r="H248" s="4">
        <v>0.67983022586076503</v>
      </c>
      <c r="I248" s="21">
        <v>0</v>
      </c>
      <c r="J248" s="21">
        <v>1.7500000000000002E-2</v>
      </c>
      <c r="K248" s="22">
        <v>0</v>
      </c>
      <c r="L248" s="22">
        <v>-11433.0448</v>
      </c>
    </row>
    <row r="249" spans="1:12" x14ac:dyDescent="0.2">
      <c r="A249" s="1" t="s">
        <v>17</v>
      </c>
      <c r="B249" s="1" t="s">
        <v>185</v>
      </c>
      <c r="C249" s="1" t="s">
        <v>19</v>
      </c>
      <c r="D249" s="1" t="s">
        <v>20</v>
      </c>
      <c r="E249" s="2" t="s">
        <v>102</v>
      </c>
      <c r="F249" s="3">
        <v>930000</v>
      </c>
      <c r="G249" s="3">
        <v>628595.29590000003</v>
      </c>
      <c r="H249" s="4">
        <v>0.67590892026998106</v>
      </c>
      <c r="I249" s="21">
        <v>0</v>
      </c>
      <c r="J249" s="21">
        <v>1.7500000000000002E-2</v>
      </c>
      <c r="K249" s="22">
        <v>0</v>
      </c>
      <c r="L249" s="22">
        <v>-11000.4177</v>
      </c>
    </row>
    <row r="250" spans="1:12" x14ac:dyDescent="0.2">
      <c r="A250" s="1" t="s">
        <v>17</v>
      </c>
      <c r="B250" s="1" t="s">
        <v>185</v>
      </c>
      <c r="C250" s="1" t="s">
        <v>19</v>
      </c>
      <c r="D250" s="1" t="s">
        <v>20</v>
      </c>
      <c r="E250" s="2" t="s">
        <v>103</v>
      </c>
      <c r="F250" s="3">
        <v>961000</v>
      </c>
      <c r="G250" s="3">
        <v>645908.78430000006</v>
      </c>
      <c r="H250" s="4">
        <v>0.67212152368293898</v>
      </c>
      <c r="I250" s="21">
        <v>0</v>
      </c>
      <c r="J250" s="21">
        <v>1.7500000000000002E-2</v>
      </c>
      <c r="K250" s="22">
        <v>0</v>
      </c>
      <c r="L250" s="22">
        <v>-11303.403700000001</v>
      </c>
    </row>
    <row r="251" spans="1:12" x14ac:dyDescent="0.2">
      <c r="A251" s="1" t="s">
        <v>17</v>
      </c>
      <c r="B251" s="1" t="s">
        <v>185</v>
      </c>
      <c r="C251" s="1" t="s">
        <v>19</v>
      </c>
      <c r="D251" s="1" t="s">
        <v>20</v>
      </c>
      <c r="E251" s="2" t="s">
        <v>104</v>
      </c>
      <c r="F251" s="3">
        <v>930000</v>
      </c>
      <c r="G251" s="3">
        <v>621440.57140000002</v>
      </c>
      <c r="H251" s="4">
        <v>0.66821566813351696</v>
      </c>
      <c r="I251" s="21">
        <v>0</v>
      </c>
      <c r="J251" s="21">
        <v>1.7500000000000002E-2</v>
      </c>
      <c r="K251" s="22">
        <v>0</v>
      </c>
      <c r="L251" s="22">
        <v>-10875.21</v>
      </c>
    </row>
    <row r="252" spans="1:12" x14ac:dyDescent="0.2">
      <c r="A252" s="1" t="s">
        <v>17</v>
      </c>
      <c r="B252" s="1" t="s">
        <v>185</v>
      </c>
      <c r="C252" s="1" t="s">
        <v>19</v>
      </c>
      <c r="D252" s="1" t="s">
        <v>20</v>
      </c>
      <c r="E252" s="2" t="s">
        <v>105</v>
      </c>
      <c r="F252" s="3">
        <v>961000</v>
      </c>
      <c r="G252" s="3">
        <v>638537.64619999996</v>
      </c>
      <c r="H252" s="4">
        <v>0.66445124471752304</v>
      </c>
      <c r="I252" s="21">
        <v>0</v>
      </c>
      <c r="J252" s="21">
        <v>1.7500000000000002E-2</v>
      </c>
      <c r="K252" s="22">
        <v>0</v>
      </c>
      <c r="L252" s="22">
        <v>-11174.408800000001</v>
      </c>
    </row>
    <row r="253" spans="1:12" x14ac:dyDescent="0.2">
      <c r="A253" s="1" t="s">
        <v>17</v>
      </c>
      <c r="B253" s="1" t="s">
        <v>185</v>
      </c>
      <c r="C253" s="1" t="s">
        <v>19</v>
      </c>
      <c r="D253" s="1" t="s">
        <v>20</v>
      </c>
      <c r="E253" s="2" t="s">
        <v>106</v>
      </c>
      <c r="F253" s="3">
        <v>961000</v>
      </c>
      <c r="G253" s="3">
        <v>635032.77749999997</v>
      </c>
      <c r="H253" s="4">
        <v>0.66080413895242995</v>
      </c>
      <c r="I253" s="21">
        <v>0</v>
      </c>
      <c r="J253" s="21">
        <v>1.7500000000000002E-2</v>
      </c>
      <c r="K253" s="22">
        <v>0</v>
      </c>
      <c r="L253" s="22">
        <v>-11113.0736</v>
      </c>
    </row>
    <row r="254" spans="1:12" x14ac:dyDescent="0.2">
      <c r="A254" s="1" t="s">
        <v>17</v>
      </c>
      <c r="B254" s="1" t="s">
        <v>185</v>
      </c>
      <c r="C254" s="1" t="s">
        <v>19</v>
      </c>
      <c r="D254" s="1" t="s">
        <v>20</v>
      </c>
      <c r="E254" s="2" t="s">
        <v>107</v>
      </c>
      <c r="F254" s="3">
        <v>930000</v>
      </c>
      <c r="G254" s="3">
        <v>611166.52260000003</v>
      </c>
      <c r="H254" s="4">
        <v>0.65716830385915992</v>
      </c>
      <c r="I254" s="21">
        <v>0</v>
      </c>
      <c r="J254" s="21">
        <v>1.7500000000000002E-2</v>
      </c>
      <c r="K254" s="22">
        <v>0</v>
      </c>
      <c r="L254" s="22">
        <v>-10695.4141</v>
      </c>
    </row>
    <row r="255" spans="1:12" x14ac:dyDescent="0.2">
      <c r="A255" s="1" t="s">
        <v>17</v>
      </c>
      <c r="B255" s="1" t="s">
        <v>185</v>
      </c>
      <c r="C255" s="1" t="s">
        <v>19</v>
      </c>
      <c r="D255" s="1" t="s">
        <v>20</v>
      </c>
      <c r="E255" s="2" t="s">
        <v>108</v>
      </c>
      <c r="F255" s="3">
        <v>961000</v>
      </c>
      <c r="G255" s="3">
        <v>628167.75769999996</v>
      </c>
      <c r="H255" s="4">
        <v>0.65366051794791302</v>
      </c>
      <c r="I255" s="21">
        <v>0</v>
      </c>
      <c r="J255" s="21">
        <v>1.7500000000000002E-2</v>
      </c>
      <c r="K255" s="22">
        <v>0</v>
      </c>
      <c r="L255" s="22">
        <v>-10992.935799999999</v>
      </c>
    </row>
    <row r="256" spans="1:12" x14ac:dyDescent="0.2">
      <c r="A256" s="1" t="s">
        <v>17</v>
      </c>
      <c r="B256" s="1" t="s">
        <v>185</v>
      </c>
      <c r="C256" s="1" t="s">
        <v>19</v>
      </c>
      <c r="D256" s="1" t="s">
        <v>20</v>
      </c>
      <c r="E256" s="2" t="s">
        <v>109</v>
      </c>
      <c r="F256" s="3">
        <v>930000</v>
      </c>
      <c r="G256" s="3">
        <v>604543.67489999998</v>
      </c>
      <c r="H256" s="4">
        <v>0.65004696229356307</v>
      </c>
      <c r="I256" s="21">
        <v>0</v>
      </c>
      <c r="J256" s="21">
        <v>1.7500000000000002E-2</v>
      </c>
      <c r="K256" s="22">
        <v>0</v>
      </c>
      <c r="L256" s="22">
        <v>-10579.514300000001</v>
      </c>
    </row>
    <row r="257" spans="1:12" x14ac:dyDescent="0.2">
      <c r="A257" s="1" t="s">
        <v>17</v>
      </c>
      <c r="B257" s="1" t="s">
        <v>185</v>
      </c>
      <c r="C257" s="1" t="s">
        <v>19</v>
      </c>
      <c r="D257" s="1" t="s">
        <v>20</v>
      </c>
      <c r="E257" s="2" t="s">
        <v>110</v>
      </c>
      <c r="F257" s="3">
        <v>961000</v>
      </c>
      <c r="G257" s="3">
        <v>621344.92969999998</v>
      </c>
      <c r="H257" s="4">
        <v>0.6465608009604491</v>
      </c>
      <c r="I257" s="21">
        <v>0</v>
      </c>
      <c r="J257" s="21">
        <v>1.7500000000000002E-2</v>
      </c>
      <c r="K257" s="22">
        <v>0</v>
      </c>
      <c r="L257" s="22">
        <v>-10873.5363</v>
      </c>
    </row>
    <row r="258" spans="1:12" x14ac:dyDescent="0.2">
      <c r="A258" s="1" t="s">
        <v>17</v>
      </c>
      <c r="B258" s="1" t="s">
        <v>185</v>
      </c>
      <c r="C258" s="1" t="s">
        <v>19</v>
      </c>
      <c r="D258" s="1" t="s">
        <v>20</v>
      </c>
      <c r="E258" s="2" t="s">
        <v>111</v>
      </c>
      <c r="F258" s="3">
        <v>961000</v>
      </c>
      <c r="G258" s="3">
        <v>617893.83889999997</v>
      </c>
      <c r="H258" s="4">
        <v>0.64296965541895001</v>
      </c>
      <c r="I258" s="21">
        <v>0</v>
      </c>
      <c r="J258" s="21">
        <v>1.7500000000000002E-2</v>
      </c>
      <c r="K258" s="22">
        <v>0</v>
      </c>
      <c r="L258" s="22">
        <v>-10813.1422</v>
      </c>
    </row>
    <row r="259" spans="1:12" x14ac:dyDescent="0.2">
      <c r="A259" s="1" t="s">
        <v>17</v>
      </c>
      <c r="B259" s="1" t="s">
        <v>185</v>
      </c>
      <c r="C259" s="1" t="s">
        <v>19</v>
      </c>
      <c r="D259" s="1" t="s">
        <v>20</v>
      </c>
      <c r="E259" s="2" t="s">
        <v>112</v>
      </c>
      <c r="F259" s="3">
        <v>868000</v>
      </c>
      <c r="G259" s="3">
        <v>554990.47409999999</v>
      </c>
      <c r="H259" s="4">
        <v>0.63938994712049302</v>
      </c>
      <c r="I259" s="21">
        <v>0</v>
      </c>
      <c r="J259" s="21">
        <v>1.7500000000000002E-2</v>
      </c>
      <c r="K259" s="22">
        <v>0</v>
      </c>
      <c r="L259" s="22">
        <v>-9712.3333000000002</v>
      </c>
    </row>
    <row r="260" spans="1:12" x14ac:dyDescent="0.2">
      <c r="A260" s="1" t="s">
        <v>17</v>
      </c>
      <c r="B260" s="1" t="s">
        <v>185</v>
      </c>
      <c r="C260" s="1" t="s">
        <v>19</v>
      </c>
      <c r="D260" s="1" t="s">
        <v>20</v>
      </c>
      <c r="E260" s="2" t="s">
        <v>113</v>
      </c>
      <c r="F260" s="3">
        <v>961000</v>
      </c>
      <c r="G260" s="3">
        <v>611356.02500000002</v>
      </c>
      <c r="H260" s="4">
        <v>0.63616651924911405</v>
      </c>
      <c r="I260" s="21">
        <v>0</v>
      </c>
      <c r="J260" s="21">
        <v>1.7500000000000002E-2</v>
      </c>
      <c r="K260" s="22">
        <v>0</v>
      </c>
      <c r="L260" s="22">
        <v>-10698.7304</v>
      </c>
    </row>
    <row r="261" spans="1:12" x14ac:dyDescent="0.2">
      <c r="A261" s="1" t="s">
        <v>17</v>
      </c>
      <c r="B261" s="1" t="s">
        <v>185</v>
      </c>
      <c r="C261" s="1" t="s">
        <v>19</v>
      </c>
      <c r="D261" s="1" t="s">
        <v>20</v>
      </c>
      <c r="E261" s="2" t="s">
        <v>114</v>
      </c>
      <c r="F261" s="3">
        <v>930000</v>
      </c>
      <c r="G261" s="3">
        <v>588326.05940000003</v>
      </c>
      <c r="H261" s="4">
        <v>0.632608666010683</v>
      </c>
      <c r="I261" s="21">
        <v>0</v>
      </c>
      <c r="J261" s="21">
        <v>1.7500000000000002E-2</v>
      </c>
      <c r="K261" s="22">
        <v>0</v>
      </c>
      <c r="L261" s="22">
        <v>-10295.706</v>
      </c>
    </row>
    <row r="262" spans="1:12" x14ac:dyDescent="0.2">
      <c r="A262" s="1" t="s">
        <v>17</v>
      </c>
      <c r="B262" s="1" t="s">
        <v>185</v>
      </c>
      <c r="C262" s="1" t="s">
        <v>19</v>
      </c>
      <c r="D262" s="1" t="s">
        <v>20</v>
      </c>
      <c r="E262" s="2" t="s">
        <v>115</v>
      </c>
      <c r="F262" s="3">
        <v>961000</v>
      </c>
      <c r="G262" s="3">
        <v>604638.67220000003</v>
      </c>
      <c r="H262" s="4">
        <v>0.62917655799988903</v>
      </c>
      <c r="I262" s="21">
        <v>0</v>
      </c>
      <c r="J262" s="21">
        <v>1.7500000000000002E-2</v>
      </c>
      <c r="K262" s="22">
        <v>0</v>
      </c>
      <c r="L262" s="22">
        <v>-10581.176799999999</v>
      </c>
    </row>
    <row r="263" spans="1:12" x14ac:dyDescent="0.2">
      <c r="A263" s="1" t="s">
        <v>17</v>
      </c>
      <c r="B263" s="1" t="s">
        <v>185</v>
      </c>
      <c r="C263" s="1" t="s">
        <v>19</v>
      </c>
      <c r="D263" s="1" t="s">
        <v>20</v>
      </c>
      <c r="E263" s="2" t="s">
        <v>116</v>
      </c>
      <c r="F263" s="3">
        <v>930000</v>
      </c>
      <c r="G263" s="3">
        <v>581846.51800000004</v>
      </c>
      <c r="H263" s="4">
        <v>0.62564141719602306</v>
      </c>
      <c r="I263" s="21">
        <v>0</v>
      </c>
      <c r="J263" s="21">
        <v>1.7500000000000002E-2</v>
      </c>
      <c r="K263" s="22">
        <v>0</v>
      </c>
      <c r="L263" s="22">
        <v>-10182.3141</v>
      </c>
    </row>
    <row r="264" spans="1:12" x14ac:dyDescent="0.2">
      <c r="A264" s="1" t="s">
        <v>17</v>
      </c>
      <c r="B264" s="1" t="s">
        <v>185</v>
      </c>
      <c r="C264" s="1" t="s">
        <v>19</v>
      </c>
      <c r="D264" s="1" t="s">
        <v>20</v>
      </c>
      <c r="E264" s="2" t="s">
        <v>117</v>
      </c>
      <c r="F264" s="3">
        <v>961000</v>
      </c>
      <c r="G264" s="3">
        <v>597964.32209999999</v>
      </c>
      <c r="H264" s="4">
        <v>0.62223134454757201</v>
      </c>
      <c r="I264" s="21">
        <v>0</v>
      </c>
      <c r="J264" s="21">
        <v>1.7500000000000002E-2</v>
      </c>
      <c r="K264" s="22">
        <v>0</v>
      </c>
      <c r="L264" s="22">
        <v>-10464.375599999999</v>
      </c>
    </row>
    <row r="265" spans="1:12" x14ac:dyDescent="0.2">
      <c r="A265" s="1" t="s">
        <v>17</v>
      </c>
      <c r="B265" s="1" t="s">
        <v>185</v>
      </c>
      <c r="C265" s="1" t="s">
        <v>19</v>
      </c>
      <c r="D265" s="1" t="s">
        <v>20</v>
      </c>
      <c r="E265" s="2" t="s">
        <v>118</v>
      </c>
      <c r="F265" s="3">
        <v>961000</v>
      </c>
      <c r="G265" s="3">
        <v>594588.98770000006</v>
      </c>
      <c r="H265" s="4">
        <v>0.61871902984070104</v>
      </c>
      <c r="I265" s="21">
        <v>0</v>
      </c>
      <c r="J265" s="21">
        <v>1.7500000000000002E-2</v>
      </c>
      <c r="K265" s="22">
        <v>0</v>
      </c>
      <c r="L265" s="22">
        <v>-10405.3073</v>
      </c>
    </row>
    <row r="266" spans="1:12" x14ac:dyDescent="0.2">
      <c r="A266" s="1" t="s">
        <v>17</v>
      </c>
      <c r="B266" s="1" t="s">
        <v>185</v>
      </c>
      <c r="C266" s="1" t="s">
        <v>19</v>
      </c>
      <c r="D266" s="1" t="s">
        <v>20</v>
      </c>
      <c r="E266" s="2" t="s">
        <v>119</v>
      </c>
      <c r="F266" s="3">
        <v>930000</v>
      </c>
      <c r="G266" s="3">
        <v>572153.0723</v>
      </c>
      <c r="H266" s="4">
        <v>0.61521835729254304</v>
      </c>
      <c r="I266" s="21">
        <v>0</v>
      </c>
      <c r="J266" s="21">
        <v>1.7500000000000002E-2</v>
      </c>
      <c r="K266" s="22">
        <v>0</v>
      </c>
      <c r="L266" s="22">
        <v>-10012.6788</v>
      </c>
    </row>
    <row r="267" spans="1:12" x14ac:dyDescent="0.2">
      <c r="A267" s="1" t="s">
        <v>17</v>
      </c>
      <c r="B267" s="1" t="s">
        <v>185</v>
      </c>
      <c r="C267" s="1" t="s">
        <v>19</v>
      </c>
      <c r="D267" s="1" t="s">
        <v>20</v>
      </c>
      <c r="E267" s="2" t="s">
        <v>120</v>
      </c>
      <c r="F267" s="3">
        <v>961000</v>
      </c>
      <c r="G267" s="3">
        <v>587979.8933</v>
      </c>
      <c r="H267" s="4">
        <v>0.61184172043665508</v>
      </c>
      <c r="I267" s="21">
        <v>0</v>
      </c>
      <c r="J267" s="21">
        <v>1.7500000000000002E-2</v>
      </c>
      <c r="K267" s="22">
        <v>0</v>
      </c>
      <c r="L267" s="22">
        <v>-10289.6481</v>
      </c>
    </row>
    <row r="268" spans="1:12" x14ac:dyDescent="0.2">
      <c r="A268" s="1" t="s">
        <v>17</v>
      </c>
      <c r="B268" s="1" t="s">
        <v>185</v>
      </c>
      <c r="C268" s="1" t="s">
        <v>19</v>
      </c>
      <c r="D268" s="1" t="s">
        <v>20</v>
      </c>
      <c r="E268" s="2" t="s">
        <v>121</v>
      </c>
      <c r="F268" s="3">
        <v>930000</v>
      </c>
      <c r="G268" s="3">
        <v>565778.55379999999</v>
      </c>
      <c r="H268" s="4">
        <v>0.60836403629121905</v>
      </c>
      <c r="I268" s="21">
        <v>0</v>
      </c>
      <c r="J268" s="21">
        <v>1.7500000000000002E-2</v>
      </c>
      <c r="K268" s="22">
        <v>0</v>
      </c>
      <c r="L268" s="22">
        <v>-9901.1247000000003</v>
      </c>
    </row>
    <row r="269" spans="1:12" x14ac:dyDescent="0.2">
      <c r="A269" s="1" t="s">
        <v>17</v>
      </c>
      <c r="B269" s="1" t="s">
        <v>185</v>
      </c>
      <c r="C269" s="1" t="s">
        <v>19</v>
      </c>
      <c r="D269" s="1" t="s">
        <v>20</v>
      </c>
      <c r="E269" s="2" t="s">
        <v>122</v>
      </c>
      <c r="F269" s="3">
        <v>961000</v>
      </c>
      <c r="G269" s="3">
        <v>581414.31790000002</v>
      </c>
      <c r="H269" s="4">
        <v>0.60500969602504306</v>
      </c>
      <c r="I269" s="21">
        <v>0</v>
      </c>
      <c r="J269" s="21">
        <v>1.7500000000000002E-2</v>
      </c>
      <c r="K269" s="22">
        <v>0</v>
      </c>
      <c r="L269" s="22">
        <v>-10174.750599999999</v>
      </c>
    </row>
    <row r="270" spans="1:12" x14ac:dyDescent="0.2">
      <c r="A270" s="1" t="s">
        <v>17</v>
      </c>
      <c r="B270" s="1" t="s">
        <v>185</v>
      </c>
      <c r="C270" s="1" t="s">
        <v>19</v>
      </c>
      <c r="D270" s="1" t="s">
        <v>20</v>
      </c>
      <c r="E270" s="2" t="s">
        <v>123</v>
      </c>
      <c r="F270" s="3">
        <v>961000</v>
      </c>
      <c r="G270" s="3">
        <v>578094.45290000003</v>
      </c>
      <c r="H270" s="4">
        <v>0.60155510189865702</v>
      </c>
      <c r="I270" s="21">
        <v>0</v>
      </c>
      <c r="J270" s="21">
        <v>1.7500000000000002E-2</v>
      </c>
      <c r="K270" s="22">
        <v>0</v>
      </c>
      <c r="L270" s="22">
        <v>-10116.652899999999</v>
      </c>
    </row>
    <row r="271" spans="1:12" x14ac:dyDescent="0.2">
      <c r="A271" s="1" t="s">
        <v>17</v>
      </c>
      <c r="B271" s="1" t="s">
        <v>185</v>
      </c>
      <c r="C271" s="1" t="s">
        <v>19</v>
      </c>
      <c r="D271" s="1" t="s">
        <v>20</v>
      </c>
      <c r="E271" s="2" t="s">
        <v>124</v>
      </c>
      <c r="F271" s="3">
        <v>868000</v>
      </c>
      <c r="G271" s="3">
        <v>519161.45860000001</v>
      </c>
      <c r="H271" s="4">
        <v>0.59811227946504197</v>
      </c>
      <c r="I271" s="21">
        <v>0</v>
      </c>
      <c r="J271" s="21">
        <v>1.7500000000000002E-2</v>
      </c>
      <c r="K271" s="22">
        <v>0</v>
      </c>
      <c r="L271" s="22">
        <v>-9085.3255000000008</v>
      </c>
    </row>
    <row r="272" spans="1:12" x14ac:dyDescent="0.2">
      <c r="A272" s="1" t="s">
        <v>17</v>
      </c>
      <c r="B272" s="1" t="s">
        <v>185</v>
      </c>
      <c r="C272" s="1" t="s">
        <v>19</v>
      </c>
      <c r="D272" s="1" t="s">
        <v>20</v>
      </c>
      <c r="E272" s="2" t="s">
        <v>125</v>
      </c>
      <c r="F272" s="3">
        <v>961000</v>
      </c>
      <c r="G272" s="3">
        <v>571807.27359999996</v>
      </c>
      <c r="H272" s="4">
        <v>0.59501277172391198</v>
      </c>
      <c r="I272" s="21">
        <v>0</v>
      </c>
      <c r="J272" s="21">
        <v>1.7500000000000002E-2</v>
      </c>
      <c r="K272" s="22">
        <v>0</v>
      </c>
      <c r="L272" s="22">
        <v>-10006.6273</v>
      </c>
    </row>
    <row r="273" spans="1:12" x14ac:dyDescent="0.2">
      <c r="A273" s="1" t="s">
        <v>17</v>
      </c>
      <c r="B273" s="1" t="s">
        <v>185</v>
      </c>
      <c r="C273" s="1" t="s">
        <v>19</v>
      </c>
      <c r="D273" s="1" t="s">
        <v>20</v>
      </c>
      <c r="E273" s="2" t="s">
        <v>126</v>
      </c>
      <c r="F273" s="3">
        <v>930000</v>
      </c>
      <c r="G273" s="3">
        <v>550180.95090000005</v>
      </c>
      <c r="H273" s="4">
        <v>0.59159242037301796</v>
      </c>
      <c r="I273" s="21">
        <v>0</v>
      </c>
      <c r="J273" s="21">
        <v>1.7500000000000002E-2</v>
      </c>
      <c r="K273" s="22">
        <v>0</v>
      </c>
      <c r="L273" s="22">
        <v>-9628.1666000000005</v>
      </c>
    </row>
    <row r="274" spans="1:12" x14ac:dyDescent="0.2">
      <c r="A274" s="1" t="s">
        <v>17</v>
      </c>
      <c r="B274" s="1" t="s">
        <v>185</v>
      </c>
      <c r="C274" s="1" t="s">
        <v>19</v>
      </c>
      <c r="D274" s="1" t="s">
        <v>20</v>
      </c>
      <c r="E274" s="2" t="s">
        <v>127</v>
      </c>
      <c r="F274" s="3">
        <v>961000</v>
      </c>
      <c r="G274" s="3">
        <v>565350.22340000002</v>
      </c>
      <c r="H274" s="4">
        <v>0.588293676744988</v>
      </c>
      <c r="I274" s="21">
        <v>0</v>
      </c>
      <c r="J274" s="21">
        <v>1.7500000000000002E-2</v>
      </c>
      <c r="K274" s="22">
        <v>0</v>
      </c>
      <c r="L274" s="22">
        <v>-9893.6288999999997</v>
      </c>
    </row>
    <row r="275" spans="1:12" x14ac:dyDescent="0.2">
      <c r="A275" s="1" t="s">
        <v>17</v>
      </c>
      <c r="B275" s="1" t="s">
        <v>185</v>
      </c>
      <c r="C275" s="1" t="s">
        <v>19</v>
      </c>
      <c r="D275" s="1" t="s">
        <v>20</v>
      </c>
      <c r="E275" s="2" t="s">
        <v>128</v>
      </c>
      <c r="F275" s="3">
        <v>930000</v>
      </c>
      <c r="G275" s="3">
        <v>543953.88139999995</v>
      </c>
      <c r="H275" s="4">
        <v>0.58489664661685192</v>
      </c>
      <c r="I275" s="21">
        <v>0</v>
      </c>
      <c r="J275" s="21">
        <v>1.7500000000000002E-2</v>
      </c>
      <c r="K275" s="22">
        <v>0</v>
      </c>
      <c r="L275" s="22">
        <v>-9519.1929</v>
      </c>
    </row>
    <row r="276" spans="1:12" x14ac:dyDescent="0.2">
      <c r="A276" s="1" t="s">
        <v>17</v>
      </c>
      <c r="B276" s="1" t="s">
        <v>185</v>
      </c>
      <c r="C276" s="1" t="s">
        <v>19</v>
      </c>
      <c r="D276" s="1" t="s">
        <v>20</v>
      </c>
      <c r="E276" s="2" t="s">
        <v>129</v>
      </c>
      <c r="F276" s="3">
        <v>961000</v>
      </c>
      <c r="G276" s="3">
        <v>558937.31370000006</v>
      </c>
      <c r="H276" s="4">
        <v>0.58162051374024004</v>
      </c>
      <c r="I276" s="21">
        <v>0</v>
      </c>
      <c r="J276" s="21">
        <v>1.7500000000000002E-2</v>
      </c>
      <c r="K276" s="22">
        <v>0</v>
      </c>
      <c r="L276" s="22">
        <v>-9781.4030000000002</v>
      </c>
    </row>
    <row r="277" spans="1:12" x14ac:dyDescent="0.2">
      <c r="A277" s="1" t="s">
        <v>17</v>
      </c>
      <c r="B277" s="1" t="s">
        <v>185</v>
      </c>
      <c r="C277" s="1" t="s">
        <v>19</v>
      </c>
      <c r="D277" s="1" t="s">
        <v>20</v>
      </c>
      <c r="E277" s="2" t="s">
        <v>130</v>
      </c>
      <c r="F277" s="3">
        <v>961000</v>
      </c>
      <c r="G277" s="3">
        <v>555695.26139999996</v>
      </c>
      <c r="H277" s="4">
        <v>0.57824689010901797</v>
      </c>
      <c r="I277" s="21">
        <v>0</v>
      </c>
      <c r="J277" s="21">
        <v>1.7500000000000002E-2</v>
      </c>
      <c r="K277" s="22">
        <v>0</v>
      </c>
      <c r="L277" s="22">
        <v>-9724.6671000000006</v>
      </c>
    </row>
    <row r="278" spans="1:12" x14ac:dyDescent="0.2">
      <c r="A278" s="1" t="s">
        <v>17</v>
      </c>
      <c r="B278" s="1" t="s">
        <v>185</v>
      </c>
      <c r="C278" s="1" t="s">
        <v>19</v>
      </c>
      <c r="D278" s="1" t="s">
        <v>20</v>
      </c>
      <c r="E278" s="2" t="s">
        <v>131</v>
      </c>
      <c r="F278" s="3">
        <v>930000</v>
      </c>
      <c r="G278" s="3">
        <v>534643.22930000001</v>
      </c>
      <c r="H278" s="4">
        <v>0.57488519277981409</v>
      </c>
      <c r="I278" s="21">
        <v>0</v>
      </c>
      <c r="J278" s="21">
        <v>1.7500000000000002E-2</v>
      </c>
      <c r="K278" s="22">
        <v>0</v>
      </c>
      <c r="L278" s="22">
        <v>-9356.2565000000013</v>
      </c>
    </row>
    <row r="279" spans="1:12" x14ac:dyDescent="0.2">
      <c r="A279" s="1" t="s">
        <v>17</v>
      </c>
      <c r="B279" s="1" t="s">
        <v>185</v>
      </c>
      <c r="C279" s="1" t="s">
        <v>19</v>
      </c>
      <c r="D279" s="1" t="s">
        <v>20</v>
      </c>
      <c r="E279" s="2" t="s">
        <v>132</v>
      </c>
      <c r="F279" s="3">
        <v>961000</v>
      </c>
      <c r="G279" s="3">
        <v>549349.22259999998</v>
      </c>
      <c r="H279" s="4">
        <v>0.57164331178300498</v>
      </c>
      <c r="I279" s="21">
        <v>0</v>
      </c>
      <c r="J279" s="21">
        <v>1.7500000000000002E-2</v>
      </c>
      <c r="K279" s="22">
        <v>0</v>
      </c>
      <c r="L279" s="22">
        <v>-9613.6113999999998</v>
      </c>
    </row>
    <row r="280" spans="1:12" x14ac:dyDescent="0.2">
      <c r="A280" s="1" t="s">
        <v>17</v>
      </c>
      <c r="B280" s="1" t="s">
        <v>185</v>
      </c>
      <c r="C280" s="1" t="s">
        <v>19</v>
      </c>
      <c r="D280" s="1" t="s">
        <v>20</v>
      </c>
      <c r="E280" s="2" t="s">
        <v>133</v>
      </c>
      <c r="F280" s="3">
        <v>930000</v>
      </c>
      <c r="G280" s="3">
        <v>528523.78099999996</v>
      </c>
      <c r="H280" s="4">
        <v>0.56830514082910699</v>
      </c>
      <c r="I280" s="21">
        <v>0</v>
      </c>
      <c r="J280" s="21">
        <v>1.7500000000000002E-2</v>
      </c>
      <c r="K280" s="22">
        <v>0</v>
      </c>
      <c r="L280" s="22">
        <v>-9249.1661999999997</v>
      </c>
    </row>
    <row r="281" spans="1:12" x14ac:dyDescent="0.2">
      <c r="A281" s="1" t="s">
        <v>17</v>
      </c>
      <c r="B281" s="1" t="s">
        <v>185</v>
      </c>
      <c r="C281" s="1" t="s">
        <v>19</v>
      </c>
      <c r="D281" s="1" t="s">
        <v>20</v>
      </c>
      <c r="E281" s="2" t="s">
        <v>134</v>
      </c>
      <c r="F281" s="3">
        <v>961000</v>
      </c>
      <c r="G281" s="3">
        <v>543047.7071</v>
      </c>
      <c r="H281" s="4">
        <v>0.56508606353065305</v>
      </c>
      <c r="I281" s="21">
        <v>0</v>
      </c>
      <c r="J281" s="21">
        <v>1.7500000000000002E-2</v>
      </c>
      <c r="K281" s="22">
        <v>0</v>
      </c>
      <c r="L281" s="22">
        <v>-9503.3348999999998</v>
      </c>
    </row>
    <row r="282" spans="1:12" x14ac:dyDescent="0.2">
      <c r="A282" s="1" t="s">
        <v>17</v>
      </c>
      <c r="B282" s="1" t="s">
        <v>185</v>
      </c>
      <c r="C282" s="1" t="s">
        <v>19</v>
      </c>
      <c r="D282" s="1" t="s">
        <v>20</v>
      </c>
      <c r="E282" s="2" t="s">
        <v>135</v>
      </c>
      <c r="F282" s="3">
        <v>961000</v>
      </c>
      <c r="G282" s="3">
        <v>539862.40449999995</v>
      </c>
      <c r="H282" s="4">
        <v>0.56177149270154403</v>
      </c>
      <c r="I282" s="21">
        <v>0</v>
      </c>
      <c r="J282" s="21">
        <v>1.7500000000000002E-2</v>
      </c>
      <c r="K282" s="22">
        <v>0</v>
      </c>
      <c r="L282" s="22">
        <v>-9447.5920999999998</v>
      </c>
    </row>
    <row r="283" spans="1:12" x14ac:dyDescent="0.2">
      <c r="A283" s="1" t="s">
        <v>17</v>
      </c>
      <c r="B283" s="1" t="s">
        <v>185</v>
      </c>
      <c r="C283" s="1" t="s">
        <v>19</v>
      </c>
      <c r="D283" s="1" t="s">
        <v>20</v>
      </c>
      <c r="E283" s="2" t="s">
        <v>136</v>
      </c>
      <c r="F283" s="3">
        <v>868000</v>
      </c>
      <c r="G283" s="3">
        <v>484751.04180000001</v>
      </c>
      <c r="H283" s="4">
        <v>0.55846894218899301</v>
      </c>
      <c r="I283" s="21">
        <v>0</v>
      </c>
      <c r="J283" s="21">
        <v>1.7500000000000002E-2</v>
      </c>
      <c r="K283" s="22">
        <v>0</v>
      </c>
      <c r="L283" s="22">
        <v>-8483.1432000000004</v>
      </c>
    </row>
    <row r="284" spans="1:12" x14ac:dyDescent="0.2">
      <c r="A284" s="1" t="s">
        <v>17</v>
      </c>
      <c r="B284" s="1" t="s">
        <v>185</v>
      </c>
      <c r="C284" s="1" t="s">
        <v>19</v>
      </c>
      <c r="D284" s="1" t="s">
        <v>20</v>
      </c>
      <c r="E284" s="2" t="s">
        <v>137</v>
      </c>
      <c r="F284" s="3">
        <v>961000</v>
      </c>
      <c r="G284" s="3">
        <v>533831.98219999997</v>
      </c>
      <c r="H284" s="4">
        <v>0.55549633944774401</v>
      </c>
      <c r="I284" s="21">
        <v>0</v>
      </c>
      <c r="J284" s="21">
        <v>1.7500000000000002E-2</v>
      </c>
      <c r="K284" s="22">
        <v>0</v>
      </c>
      <c r="L284" s="22">
        <v>-9342.0596999999998</v>
      </c>
    </row>
    <row r="285" spans="1:12" x14ac:dyDescent="0.2">
      <c r="A285" s="1" t="s">
        <v>17</v>
      </c>
      <c r="B285" s="1" t="s">
        <v>185</v>
      </c>
      <c r="C285" s="1" t="s">
        <v>19</v>
      </c>
      <c r="D285" s="1" t="s">
        <v>20</v>
      </c>
      <c r="E285" s="2" t="s">
        <v>138</v>
      </c>
      <c r="F285" s="3">
        <v>930000</v>
      </c>
      <c r="G285" s="3">
        <v>513561.54359999998</v>
      </c>
      <c r="H285" s="4">
        <v>0.55221671357978996</v>
      </c>
      <c r="I285" s="21">
        <v>0</v>
      </c>
      <c r="J285" s="21">
        <v>1.7500000000000002E-2</v>
      </c>
      <c r="K285" s="22">
        <v>0</v>
      </c>
      <c r="L285" s="22">
        <v>-8987.3270000000011</v>
      </c>
    </row>
    <row r="286" spans="1:12" x14ac:dyDescent="0.2">
      <c r="A286" s="1" t="s">
        <v>17</v>
      </c>
      <c r="B286" s="1" t="s">
        <v>185</v>
      </c>
      <c r="C286" s="1" t="s">
        <v>19</v>
      </c>
      <c r="D286" s="1" t="s">
        <v>20</v>
      </c>
      <c r="E286" s="2" t="s">
        <v>139</v>
      </c>
      <c r="F286" s="3">
        <v>961000</v>
      </c>
      <c r="G286" s="3">
        <v>527641.25260000001</v>
      </c>
      <c r="H286" s="4">
        <v>0.54905437311460803</v>
      </c>
      <c r="I286" s="21">
        <v>0</v>
      </c>
      <c r="J286" s="21">
        <v>1.7500000000000002E-2</v>
      </c>
      <c r="K286" s="22">
        <v>0</v>
      </c>
      <c r="L286" s="22">
        <v>-9233.7219000000005</v>
      </c>
    </row>
    <row r="287" spans="1:12" x14ac:dyDescent="0.2">
      <c r="A287" s="1" t="s">
        <v>17</v>
      </c>
      <c r="B287" s="1" t="s">
        <v>185</v>
      </c>
      <c r="C287" s="1" t="s">
        <v>19</v>
      </c>
      <c r="D287" s="1" t="s">
        <v>20</v>
      </c>
      <c r="E287" s="2" t="s">
        <v>140</v>
      </c>
      <c r="F287" s="3">
        <v>930000</v>
      </c>
      <c r="G287" s="3">
        <v>507592.61479999998</v>
      </c>
      <c r="H287" s="4">
        <v>0.54579851053378503</v>
      </c>
      <c r="I287" s="21">
        <v>0</v>
      </c>
      <c r="J287" s="21">
        <v>1.7500000000000002E-2</v>
      </c>
      <c r="K287" s="22">
        <v>0</v>
      </c>
      <c r="L287" s="22">
        <v>-8882.8708000000006</v>
      </c>
    </row>
    <row r="288" spans="1:12" x14ac:dyDescent="0.2">
      <c r="A288" s="1" t="s">
        <v>17</v>
      </c>
      <c r="B288" s="1" t="s">
        <v>185</v>
      </c>
      <c r="C288" s="1" t="s">
        <v>19</v>
      </c>
      <c r="D288" s="1" t="s">
        <v>20</v>
      </c>
      <c r="E288" s="2" t="s">
        <v>141</v>
      </c>
      <c r="F288" s="3">
        <v>961000</v>
      </c>
      <c r="G288" s="3">
        <v>521516.16210000002</v>
      </c>
      <c r="H288" s="4">
        <v>0.54268070979793404</v>
      </c>
      <c r="I288" s="21">
        <v>0</v>
      </c>
      <c r="J288" s="21">
        <v>1.7500000000000002E-2</v>
      </c>
      <c r="K288" s="22">
        <v>0</v>
      </c>
      <c r="L288" s="22">
        <v>-9126.5328000000009</v>
      </c>
    </row>
    <row r="289" spans="1:12" x14ac:dyDescent="0.2">
      <c r="A289" s="1" t="s">
        <v>17</v>
      </c>
      <c r="B289" s="1" t="s">
        <v>185</v>
      </c>
      <c r="C289" s="1" t="s">
        <v>19</v>
      </c>
      <c r="D289" s="1" t="s">
        <v>20</v>
      </c>
      <c r="E289" s="2" t="s">
        <v>142</v>
      </c>
      <c r="F289" s="3">
        <v>961000</v>
      </c>
      <c r="G289" s="3">
        <v>518624.43550000002</v>
      </c>
      <c r="H289" s="4">
        <v>0.53967162907161004</v>
      </c>
      <c r="I289" s="21">
        <v>0</v>
      </c>
      <c r="J289" s="21">
        <v>1.7500000000000002E-2</v>
      </c>
      <c r="K289" s="22">
        <v>0</v>
      </c>
      <c r="L289" s="22">
        <v>-9075.9276000000009</v>
      </c>
    </row>
    <row r="290" spans="1:12" x14ac:dyDescent="0.2">
      <c r="A290" s="1" t="s">
        <v>17</v>
      </c>
      <c r="B290" s="1" t="s">
        <v>185</v>
      </c>
      <c r="C290" s="1" t="s">
        <v>19</v>
      </c>
      <c r="D290" s="1" t="s">
        <v>20</v>
      </c>
      <c r="E290" s="2" t="s">
        <v>143</v>
      </c>
      <c r="F290" s="3">
        <v>930000</v>
      </c>
      <c r="G290" s="3">
        <v>499108.51120000001</v>
      </c>
      <c r="H290" s="4">
        <v>0.53667581847642498</v>
      </c>
      <c r="I290" s="21">
        <v>0</v>
      </c>
      <c r="J290" s="21">
        <v>1.7500000000000002E-2</v>
      </c>
      <c r="K290" s="22">
        <v>0</v>
      </c>
      <c r="L290" s="22">
        <v>-8734.3989000000001</v>
      </c>
    </row>
    <row r="291" spans="1:12" x14ac:dyDescent="0.2">
      <c r="A291" s="1" t="s">
        <v>17</v>
      </c>
      <c r="B291" s="1" t="s">
        <v>185</v>
      </c>
      <c r="C291" s="1" t="s">
        <v>19</v>
      </c>
      <c r="D291" s="1" t="s">
        <v>20</v>
      </c>
      <c r="E291" s="2" t="s">
        <v>144</v>
      </c>
      <c r="F291" s="3">
        <v>961000</v>
      </c>
      <c r="G291" s="3">
        <v>512971.46769999998</v>
      </c>
      <c r="H291" s="4">
        <v>0.5337892483792791</v>
      </c>
      <c r="I291" s="21">
        <v>0</v>
      </c>
      <c r="J291" s="21">
        <v>1.7500000000000002E-2</v>
      </c>
      <c r="K291" s="22">
        <v>0</v>
      </c>
      <c r="L291" s="22">
        <v>-8977.0007000000005</v>
      </c>
    </row>
    <row r="292" spans="1:12" x14ac:dyDescent="0.2">
      <c r="A292" s="1" t="s">
        <v>17</v>
      </c>
      <c r="B292" s="1" t="s">
        <v>185</v>
      </c>
      <c r="C292" s="1" t="s">
        <v>19</v>
      </c>
      <c r="D292" s="1" t="s">
        <v>20</v>
      </c>
      <c r="E292" s="2" t="s">
        <v>145</v>
      </c>
      <c r="F292" s="3">
        <v>930000</v>
      </c>
      <c r="G292" s="3">
        <v>493662.08490000002</v>
      </c>
      <c r="H292" s="4">
        <v>0.53081944611759502</v>
      </c>
      <c r="I292" s="21">
        <v>0</v>
      </c>
      <c r="J292" s="21">
        <v>1.7500000000000002E-2</v>
      </c>
      <c r="K292" s="22">
        <v>0</v>
      </c>
      <c r="L292" s="22">
        <v>-8639.0865000000013</v>
      </c>
    </row>
    <row r="293" spans="1:12" x14ac:dyDescent="0.2">
      <c r="A293" s="1" t="s">
        <v>17</v>
      </c>
      <c r="B293" s="1" t="s">
        <v>185</v>
      </c>
      <c r="C293" s="1" t="s">
        <v>19</v>
      </c>
      <c r="D293" s="1" t="s">
        <v>20</v>
      </c>
      <c r="E293" s="2" t="s">
        <v>146</v>
      </c>
      <c r="F293" s="3">
        <v>961000</v>
      </c>
      <c r="G293" s="3">
        <v>507367.61739999999</v>
      </c>
      <c r="H293" s="4">
        <v>0.527957978613395</v>
      </c>
      <c r="I293" s="21">
        <v>0</v>
      </c>
      <c r="J293" s="21">
        <v>1.7500000000000002E-2</v>
      </c>
      <c r="K293" s="22">
        <v>0</v>
      </c>
      <c r="L293" s="22">
        <v>-8878.9333000000006</v>
      </c>
    </row>
    <row r="294" spans="1:12" x14ac:dyDescent="0.2">
      <c r="A294" s="1" t="s">
        <v>17</v>
      </c>
      <c r="B294" s="1" t="s">
        <v>185</v>
      </c>
      <c r="C294" s="1" t="s">
        <v>19</v>
      </c>
      <c r="D294" s="1" t="s">
        <v>20</v>
      </c>
      <c r="E294" s="2" t="s">
        <v>147</v>
      </c>
      <c r="F294" s="3">
        <v>961000</v>
      </c>
      <c r="G294" s="3">
        <v>504538.4988</v>
      </c>
      <c r="H294" s="4">
        <v>0.52501404660639595</v>
      </c>
      <c r="I294" s="21">
        <v>0</v>
      </c>
      <c r="J294" s="21">
        <v>1.7500000000000002E-2</v>
      </c>
      <c r="K294" s="22">
        <v>0</v>
      </c>
      <c r="L294" s="22">
        <v>-8829.4237000000012</v>
      </c>
    </row>
    <row r="295" spans="1:12" x14ac:dyDescent="0.2">
      <c r="A295" s="1" t="s">
        <v>17</v>
      </c>
      <c r="B295" s="1" t="s">
        <v>185</v>
      </c>
      <c r="C295" s="1" t="s">
        <v>19</v>
      </c>
      <c r="D295" s="1" t="s">
        <v>20</v>
      </c>
      <c r="E295" s="2" t="s">
        <v>148</v>
      </c>
      <c r="F295" s="3">
        <v>899000</v>
      </c>
      <c r="G295" s="3">
        <v>469352.80459999997</v>
      </c>
      <c r="H295" s="4">
        <v>0.52208320873178893</v>
      </c>
      <c r="I295" s="21">
        <v>0</v>
      </c>
      <c r="J295" s="21">
        <v>1.7500000000000002E-2</v>
      </c>
      <c r="K295" s="22">
        <v>0</v>
      </c>
      <c r="L295" s="22">
        <v>-8213.6741000000002</v>
      </c>
    </row>
    <row r="296" spans="1:12" x14ac:dyDescent="0.2">
      <c r="A296" s="1" t="s">
        <v>17</v>
      </c>
      <c r="B296" s="1" t="s">
        <v>185</v>
      </c>
      <c r="C296" s="1" t="s">
        <v>19</v>
      </c>
      <c r="D296" s="1" t="s">
        <v>20</v>
      </c>
      <c r="E296" s="2" t="s">
        <v>149</v>
      </c>
      <c r="F296" s="3">
        <v>961000</v>
      </c>
      <c r="G296" s="3">
        <v>499098.50170000002</v>
      </c>
      <c r="H296" s="4">
        <v>0.51935327965395395</v>
      </c>
      <c r="I296" s="21">
        <v>0</v>
      </c>
      <c r="J296" s="21">
        <v>1.7500000000000002E-2</v>
      </c>
      <c r="K296" s="22">
        <v>0</v>
      </c>
      <c r="L296" s="22">
        <v>-8734.2237999999998</v>
      </c>
    </row>
    <row r="297" spans="1:12" x14ac:dyDescent="0.2">
      <c r="A297" s="1" t="s">
        <v>17</v>
      </c>
      <c r="B297" s="1" t="s">
        <v>185</v>
      </c>
      <c r="C297" s="1" t="s">
        <v>19</v>
      </c>
      <c r="D297" s="1" t="s">
        <v>20</v>
      </c>
      <c r="E297" s="2" t="s">
        <v>150</v>
      </c>
      <c r="F297" s="3">
        <v>930000</v>
      </c>
      <c r="G297" s="3">
        <v>480296.3456</v>
      </c>
      <c r="H297" s="4">
        <v>0.51644768346931902</v>
      </c>
      <c r="I297" s="21">
        <v>0</v>
      </c>
      <c r="J297" s="21">
        <v>1.7500000000000002E-2</v>
      </c>
      <c r="K297" s="22">
        <v>0</v>
      </c>
      <c r="L297" s="22">
        <v>-8405.1859999999997</v>
      </c>
    </row>
    <row r="298" spans="1:12" x14ac:dyDescent="0.2">
      <c r="A298" s="1" t="s">
        <v>17</v>
      </c>
      <c r="B298" s="1" t="s">
        <v>185</v>
      </c>
      <c r="C298" s="1" t="s">
        <v>19</v>
      </c>
      <c r="D298" s="1" t="s">
        <v>20</v>
      </c>
      <c r="E298" s="2" t="s">
        <v>151</v>
      </c>
      <c r="F298" s="3">
        <v>961000</v>
      </c>
      <c r="G298" s="3">
        <v>493615.9045</v>
      </c>
      <c r="H298" s="4">
        <v>0.51364818367903298</v>
      </c>
      <c r="I298" s="21">
        <v>0</v>
      </c>
      <c r="J298" s="21">
        <v>1.7500000000000002E-2</v>
      </c>
      <c r="K298" s="22">
        <v>0</v>
      </c>
      <c r="L298" s="22">
        <v>-8638.2782999999999</v>
      </c>
    </row>
    <row r="299" spans="1:12" x14ac:dyDescent="0.2">
      <c r="A299" s="1" t="s">
        <v>17</v>
      </c>
      <c r="B299" s="1" t="s">
        <v>185</v>
      </c>
      <c r="C299" s="1" t="s">
        <v>19</v>
      </c>
      <c r="D299" s="1" t="s">
        <v>20</v>
      </c>
      <c r="E299" s="2" t="s">
        <v>152</v>
      </c>
      <c r="F299" s="3">
        <v>930000</v>
      </c>
      <c r="G299" s="3">
        <v>475014.34409999999</v>
      </c>
      <c r="H299" s="4">
        <v>0.51076811196475602</v>
      </c>
      <c r="I299" s="21">
        <v>0</v>
      </c>
      <c r="J299" s="21">
        <v>1.7500000000000002E-2</v>
      </c>
      <c r="K299" s="22">
        <v>0</v>
      </c>
      <c r="L299" s="22">
        <v>-8312.7510000000002</v>
      </c>
    </row>
    <row r="300" spans="1:12" x14ac:dyDescent="0.2">
      <c r="A300" s="1" t="s">
        <v>17</v>
      </c>
      <c r="B300" s="1" t="s">
        <v>185</v>
      </c>
      <c r="C300" s="1" t="s">
        <v>19</v>
      </c>
      <c r="D300" s="1" t="s">
        <v>20</v>
      </c>
      <c r="E300" s="2" t="s">
        <v>153</v>
      </c>
      <c r="F300" s="3">
        <v>961000</v>
      </c>
      <c r="G300" s="3">
        <v>488181.50929999998</v>
      </c>
      <c r="H300" s="4">
        <v>0.50799324586031902</v>
      </c>
      <c r="I300" s="21">
        <v>0</v>
      </c>
      <c r="J300" s="21">
        <v>1.7500000000000002E-2</v>
      </c>
      <c r="K300" s="22">
        <v>0</v>
      </c>
      <c r="L300" s="22">
        <v>-8543.1764000000003</v>
      </c>
    </row>
    <row r="301" spans="1:12" x14ac:dyDescent="0.2">
      <c r="A301" s="1" t="s">
        <v>17</v>
      </c>
      <c r="B301" s="1" t="s">
        <v>185</v>
      </c>
      <c r="C301" s="1" t="s">
        <v>19</v>
      </c>
      <c r="D301" s="1" t="s">
        <v>20</v>
      </c>
      <c r="E301" s="2" t="s">
        <v>154</v>
      </c>
      <c r="F301" s="3">
        <v>961000</v>
      </c>
      <c r="G301" s="3">
        <v>485438.15539999999</v>
      </c>
      <c r="H301" s="4">
        <v>0.50513855920508699</v>
      </c>
      <c r="I301" s="21">
        <v>0</v>
      </c>
      <c r="J301" s="21">
        <v>1.7500000000000002E-2</v>
      </c>
      <c r="K301" s="22">
        <v>0</v>
      </c>
      <c r="L301" s="22">
        <v>-8495.1677</v>
      </c>
    </row>
    <row r="302" spans="1:12" x14ac:dyDescent="0.2">
      <c r="A302" s="1" t="s">
        <v>17</v>
      </c>
      <c r="B302" s="1" t="s">
        <v>185</v>
      </c>
      <c r="C302" s="1" t="s">
        <v>19</v>
      </c>
      <c r="D302" s="1" t="s">
        <v>20</v>
      </c>
      <c r="E302" s="2" t="s">
        <v>155</v>
      </c>
      <c r="F302" s="3">
        <v>930000</v>
      </c>
      <c r="G302" s="3">
        <v>467135.94919999997</v>
      </c>
      <c r="H302" s="4">
        <v>0.502296719616937</v>
      </c>
      <c r="I302" s="21">
        <v>0</v>
      </c>
      <c r="J302" s="21">
        <v>1.7500000000000002E-2</v>
      </c>
      <c r="K302" s="22">
        <v>0</v>
      </c>
      <c r="L302" s="22">
        <v>-8174.8791000000001</v>
      </c>
    </row>
    <row r="303" spans="1:12" x14ac:dyDescent="0.2">
      <c r="A303" s="1" t="s">
        <v>17</v>
      </c>
      <c r="B303" s="1" t="s">
        <v>185</v>
      </c>
      <c r="C303" s="1" t="s">
        <v>19</v>
      </c>
      <c r="D303" s="1" t="s">
        <v>20</v>
      </c>
      <c r="E303" s="2" t="s">
        <v>156</v>
      </c>
      <c r="F303" s="3">
        <v>961000</v>
      </c>
      <c r="G303" s="3">
        <v>480075.95909999998</v>
      </c>
      <c r="H303" s="4">
        <v>0.49955875035622599</v>
      </c>
      <c r="I303" s="21">
        <v>0</v>
      </c>
      <c r="J303" s="21">
        <v>1.7500000000000002E-2</v>
      </c>
      <c r="K303" s="22">
        <v>0</v>
      </c>
      <c r="L303" s="22">
        <v>-8401.3293000000012</v>
      </c>
    </row>
    <row r="304" spans="1:12" x14ac:dyDescent="0.2">
      <c r="A304" s="1" t="s">
        <v>17</v>
      </c>
      <c r="B304" s="1" t="s">
        <v>185</v>
      </c>
      <c r="C304" s="1" t="s">
        <v>19</v>
      </c>
      <c r="D304" s="1" t="s">
        <v>20</v>
      </c>
      <c r="E304" s="2" t="s">
        <v>157</v>
      </c>
      <c r="F304" s="3">
        <v>930000</v>
      </c>
      <c r="G304" s="3">
        <v>461970.13900000002</v>
      </c>
      <c r="H304" s="4">
        <v>0.49674208492756106</v>
      </c>
      <c r="I304" s="21">
        <v>0</v>
      </c>
      <c r="J304" s="21">
        <v>1.7500000000000002E-2</v>
      </c>
      <c r="K304" s="22">
        <v>0</v>
      </c>
      <c r="L304" s="22">
        <v>-8084.4774000000007</v>
      </c>
    </row>
    <row r="305" spans="1:12" x14ac:dyDescent="0.2">
      <c r="A305" s="1" t="s">
        <v>17</v>
      </c>
      <c r="B305" s="1" t="s">
        <v>185</v>
      </c>
      <c r="C305" s="1" t="s">
        <v>19</v>
      </c>
      <c r="D305" s="1" t="s">
        <v>20</v>
      </c>
      <c r="E305" s="2" t="s">
        <v>158</v>
      </c>
      <c r="F305" s="3">
        <v>961000</v>
      </c>
      <c r="G305" s="3">
        <v>474761.30200000003</v>
      </c>
      <c r="H305" s="4">
        <v>0.49402840993872904</v>
      </c>
      <c r="I305" s="21">
        <v>0</v>
      </c>
      <c r="J305" s="21">
        <v>1.7500000000000002E-2</v>
      </c>
      <c r="K305" s="22">
        <v>0</v>
      </c>
      <c r="L305" s="22">
        <v>-8308.3227999999999</v>
      </c>
    </row>
    <row r="306" spans="1:12" x14ac:dyDescent="0.2">
      <c r="A306" s="1" t="s">
        <v>17</v>
      </c>
      <c r="B306" s="1" t="s">
        <v>185</v>
      </c>
      <c r="C306" s="1" t="s">
        <v>19</v>
      </c>
      <c r="D306" s="1" t="s">
        <v>20</v>
      </c>
      <c r="E306" s="2" t="s">
        <v>159</v>
      </c>
      <c r="F306" s="3">
        <v>961000</v>
      </c>
      <c r="G306" s="3">
        <v>472078.5441</v>
      </c>
      <c r="H306" s="4">
        <v>0.49123677843555102</v>
      </c>
      <c r="I306" s="21">
        <v>0</v>
      </c>
      <c r="J306" s="21">
        <v>1.7500000000000002E-2</v>
      </c>
      <c r="K306" s="22">
        <v>0</v>
      </c>
      <c r="L306" s="22">
        <v>-8261.3744999999999</v>
      </c>
    </row>
    <row r="307" spans="1:12" x14ac:dyDescent="0.2">
      <c r="A307" s="1" t="s">
        <v>17</v>
      </c>
      <c r="B307" s="1" t="s">
        <v>185</v>
      </c>
      <c r="C307" s="1" t="s">
        <v>19</v>
      </c>
      <c r="D307" s="1" t="s">
        <v>20</v>
      </c>
      <c r="E307" s="2" t="s">
        <v>160</v>
      </c>
      <c r="F307" s="3">
        <v>868000</v>
      </c>
      <c r="G307" s="3">
        <v>423981.3836</v>
      </c>
      <c r="H307" s="4">
        <v>0.48845781525337301</v>
      </c>
      <c r="I307" s="21">
        <v>0</v>
      </c>
      <c r="J307" s="21">
        <v>1.7500000000000002E-2</v>
      </c>
      <c r="K307" s="22">
        <v>0</v>
      </c>
      <c r="L307" s="22">
        <v>-7419.6742000000004</v>
      </c>
    </row>
    <row r="308" spans="1:12" x14ac:dyDescent="0.2">
      <c r="A308" s="1" t="s">
        <v>17</v>
      </c>
      <c r="B308" s="1" t="s">
        <v>185</v>
      </c>
      <c r="C308" s="1" t="s">
        <v>19</v>
      </c>
      <c r="D308" s="1" t="s">
        <v>20</v>
      </c>
      <c r="E308" s="2" t="s">
        <v>161</v>
      </c>
      <c r="F308" s="3">
        <v>961000</v>
      </c>
      <c r="G308" s="3">
        <v>467006.25540000002</v>
      </c>
      <c r="H308" s="4">
        <v>0.48595864246436399</v>
      </c>
      <c r="I308" s="21">
        <v>0</v>
      </c>
      <c r="J308" s="21">
        <v>1.7500000000000002E-2</v>
      </c>
      <c r="K308" s="22">
        <v>0</v>
      </c>
      <c r="L308" s="22">
        <v>-8172.6095000000005</v>
      </c>
    </row>
    <row r="309" spans="1:12" x14ac:dyDescent="0.2">
      <c r="A309" s="1" t="s">
        <v>17</v>
      </c>
      <c r="B309" s="1" t="s">
        <v>185</v>
      </c>
      <c r="C309" s="1" t="s">
        <v>19</v>
      </c>
      <c r="D309" s="1" t="s">
        <v>20</v>
      </c>
      <c r="E309" s="2" t="s">
        <v>162</v>
      </c>
      <c r="F309" s="3">
        <v>930000</v>
      </c>
      <c r="G309" s="3">
        <v>449379.4313</v>
      </c>
      <c r="H309" s="4">
        <v>0.48320368955211201</v>
      </c>
      <c r="I309" s="21">
        <v>0</v>
      </c>
      <c r="J309" s="21">
        <v>1.7500000000000002E-2</v>
      </c>
      <c r="K309" s="22">
        <v>0</v>
      </c>
      <c r="L309" s="22">
        <v>-7864.14</v>
      </c>
    </row>
    <row r="310" spans="1:12" x14ac:dyDescent="0.2">
      <c r="A310" s="1" t="s">
        <v>17</v>
      </c>
      <c r="B310" s="1" t="s">
        <v>185</v>
      </c>
      <c r="C310" s="1" t="s">
        <v>19</v>
      </c>
      <c r="D310" s="1" t="s">
        <v>20</v>
      </c>
      <c r="E310" s="2" t="s">
        <v>163</v>
      </c>
      <c r="F310" s="3">
        <v>961000</v>
      </c>
      <c r="G310" s="3">
        <v>461808.1347</v>
      </c>
      <c r="H310" s="4">
        <v>0.48054956786598996</v>
      </c>
      <c r="I310" s="21">
        <v>0</v>
      </c>
      <c r="J310" s="21">
        <v>1.7500000000000002E-2</v>
      </c>
      <c r="K310" s="22">
        <v>0</v>
      </c>
      <c r="L310" s="22">
        <v>-8081.6424000000006</v>
      </c>
    </row>
    <row r="311" spans="1:12" x14ac:dyDescent="0.2">
      <c r="A311" s="1" t="s">
        <v>17</v>
      </c>
      <c r="B311" s="1" t="s">
        <v>185</v>
      </c>
      <c r="C311" s="1" t="s">
        <v>19</v>
      </c>
      <c r="D311" s="1" t="s">
        <v>20</v>
      </c>
      <c r="E311" s="2" t="s">
        <v>164</v>
      </c>
      <c r="F311" s="3">
        <v>930000</v>
      </c>
      <c r="G311" s="3">
        <v>444371.94949999999</v>
      </c>
      <c r="H311" s="4">
        <v>0.47781930050027499</v>
      </c>
      <c r="I311" s="21">
        <v>0</v>
      </c>
      <c r="J311" s="21">
        <v>1.7500000000000002E-2</v>
      </c>
      <c r="K311" s="22">
        <v>0</v>
      </c>
      <c r="L311" s="22">
        <v>-7776.5091000000002</v>
      </c>
    </row>
    <row r="312" spans="1:12" x14ac:dyDescent="0.2">
      <c r="A312" s="1" t="s">
        <v>17</v>
      </c>
      <c r="B312" s="1" t="s">
        <v>185</v>
      </c>
      <c r="C312" s="1" t="s">
        <v>19</v>
      </c>
      <c r="D312" s="1" t="s">
        <v>20</v>
      </c>
      <c r="E312" s="2" t="s">
        <v>165</v>
      </c>
      <c r="F312" s="3">
        <v>961000</v>
      </c>
      <c r="G312" s="3">
        <v>456656.62880000001</v>
      </c>
      <c r="H312" s="4">
        <v>0.47518899976337703</v>
      </c>
      <c r="I312" s="21">
        <v>0</v>
      </c>
      <c r="J312" s="21">
        <v>1.7500000000000002E-2</v>
      </c>
      <c r="K312" s="22">
        <v>0</v>
      </c>
      <c r="L312" s="22">
        <v>-7991.491</v>
      </c>
    </row>
    <row r="313" spans="1:12" x14ac:dyDescent="0.2">
      <c r="A313" s="1" t="s">
        <v>17</v>
      </c>
      <c r="B313" s="1" t="s">
        <v>185</v>
      </c>
      <c r="C313" s="1" t="s">
        <v>19</v>
      </c>
      <c r="D313" s="1" t="s">
        <v>20</v>
      </c>
      <c r="E313" s="2" t="s">
        <v>166</v>
      </c>
      <c r="F313" s="3">
        <v>961000</v>
      </c>
      <c r="G313" s="3">
        <v>454056.429</v>
      </c>
      <c r="H313" s="4">
        <v>0.472483276750919</v>
      </c>
      <c r="I313" s="21">
        <v>0</v>
      </c>
      <c r="J313" s="21">
        <v>1.7500000000000002E-2</v>
      </c>
      <c r="K313" s="22">
        <v>0</v>
      </c>
      <c r="L313" s="22">
        <v>-7945.9875000000002</v>
      </c>
    </row>
    <row r="314" spans="1:12" x14ac:dyDescent="0.2">
      <c r="A314" s="1" t="s">
        <v>17</v>
      </c>
      <c r="B314" s="1" t="s">
        <v>185</v>
      </c>
      <c r="C314" s="1" t="s">
        <v>19</v>
      </c>
      <c r="D314" s="1" t="s">
        <v>20</v>
      </c>
      <c r="E314" s="2" t="s">
        <v>167</v>
      </c>
      <c r="F314" s="3">
        <v>930000</v>
      </c>
      <c r="G314" s="3">
        <v>436904.67479999998</v>
      </c>
      <c r="H314" s="4">
        <v>0.46978997291185998</v>
      </c>
      <c r="I314" s="21">
        <v>0</v>
      </c>
      <c r="J314" s="21">
        <v>1.7500000000000002E-2</v>
      </c>
      <c r="K314" s="22">
        <v>0</v>
      </c>
      <c r="L314" s="22">
        <v>-7645.8317999999999</v>
      </c>
    </row>
    <row r="315" spans="1:12" x14ac:dyDescent="0.2">
      <c r="A315" s="1" t="s">
        <v>17</v>
      </c>
      <c r="B315" s="1" t="s">
        <v>185</v>
      </c>
      <c r="C315" s="1" t="s">
        <v>19</v>
      </c>
      <c r="D315" s="1" t="s">
        <v>20</v>
      </c>
      <c r="E315" s="2" t="s">
        <v>168</v>
      </c>
      <c r="F315" s="3">
        <v>961000</v>
      </c>
      <c r="G315" s="3">
        <v>448974.7219</v>
      </c>
      <c r="H315" s="4">
        <v>0.46719534011693103</v>
      </c>
      <c r="I315" s="21">
        <v>0</v>
      </c>
      <c r="J315" s="21">
        <v>1.7500000000000002E-2</v>
      </c>
      <c r="K315" s="22">
        <v>0</v>
      </c>
      <c r="L315" s="22">
        <v>-7857.0576000000001</v>
      </c>
    </row>
    <row r="316" spans="1:12" x14ac:dyDescent="0.2">
      <c r="A316" s="1" t="s">
        <v>17</v>
      </c>
      <c r="B316" s="1" t="s">
        <v>185</v>
      </c>
      <c r="C316" s="1" t="s">
        <v>19</v>
      </c>
      <c r="D316" s="1" t="s">
        <v>20</v>
      </c>
      <c r="E316" s="2" t="s">
        <v>169</v>
      </c>
      <c r="F316" s="3">
        <v>930000</v>
      </c>
      <c r="G316" s="3">
        <v>432009.52149999997</v>
      </c>
      <c r="H316" s="4">
        <v>0.46452636723913499</v>
      </c>
      <c r="I316" s="21">
        <v>0</v>
      </c>
      <c r="J316" s="21">
        <v>1.7500000000000002E-2</v>
      </c>
      <c r="K316" s="22">
        <v>0</v>
      </c>
      <c r="L316" s="22">
        <v>-7560.1666000000005</v>
      </c>
    </row>
    <row r="317" spans="1:12" x14ac:dyDescent="0.2">
      <c r="A317" s="1" t="s">
        <v>17</v>
      </c>
      <c r="B317" s="1" t="s">
        <v>185</v>
      </c>
      <c r="C317" s="1" t="s">
        <v>19</v>
      </c>
      <c r="D317" s="1" t="s">
        <v>20</v>
      </c>
      <c r="E317" s="2" t="s">
        <v>170</v>
      </c>
      <c r="F317" s="3">
        <v>961000</v>
      </c>
      <c r="G317" s="3">
        <v>443938.95870000002</v>
      </c>
      <c r="H317" s="4">
        <v>0.46195521196775902</v>
      </c>
      <c r="I317" s="21">
        <v>0</v>
      </c>
      <c r="J317" s="21">
        <v>1.7500000000000002E-2</v>
      </c>
      <c r="K317" s="22">
        <v>0</v>
      </c>
      <c r="L317" s="22">
        <v>-7768.9318000000003</v>
      </c>
    </row>
    <row r="318" spans="1:12" x14ac:dyDescent="0.2">
      <c r="A318" s="1" t="s">
        <v>17</v>
      </c>
      <c r="B318" s="1" t="s">
        <v>185</v>
      </c>
      <c r="C318" s="1" t="s">
        <v>19</v>
      </c>
      <c r="D318" s="1" t="s">
        <v>20</v>
      </c>
      <c r="E318" s="2" t="s">
        <v>171</v>
      </c>
      <c r="F318" s="3">
        <v>961000</v>
      </c>
      <c r="G318" s="3">
        <v>441397.32160000002</v>
      </c>
      <c r="H318" s="4">
        <v>0.45931042829261298</v>
      </c>
      <c r="I318" s="21">
        <v>0</v>
      </c>
      <c r="J318" s="21">
        <v>1.7500000000000002E-2</v>
      </c>
      <c r="K318" s="22">
        <v>0</v>
      </c>
      <c r="L318" s="22">
        <v>-7724.4531000000006</v>
      </c>
    </row>
    <row r="319" spans="1:12" x14ac:dyDescent="0.2">
      <c r="A319" s="1" t="s">
        <v>17</v>
      </c>
      <c r="B319" s="1" t="s">
        <v>185</v>
      </c>
      <c r="C319" s="1" t="s">
        <v>19</v>
      </c>
      <c r="D319" s="1" t="s">
        <v>20</v>
      </c>
      <c r="E319" s="2" t="s">
        <v>172</v>
      </c>
      <c r="F319" s="3">
        <v>868000</v>
      </c>
      <c r="G319" s="3">
        <v>396396.40250000003</v>
      </c>
      <c r="H319" s="4">
        <v>0.45667788310118301</v>
      </c>
      <c r="I319" s="21">
        <v>0</v>
      </c>
      <c r="J319" s="21">
        <v>1.7500000000000002E-2</v>
      </c>
      <c r="K319" s="22">
        <v>0</v>
      </c>
      <c r="L319" s="22">
        <v>-6936.9369999999999</v>
      </c>
    </row>
    <row r="320" spans="1:12" x14ac:dyDescent="0.2">
      <c r="A320" s="1" t="s">
        <v>17</v>
      </c>
      <c r="B320" s="1" t="s">
        <v>185</v>
      </c>
      <c r="C320" s="1" t="s">
        <v>19</v>
      </c>
      <c r="D320" s="1" t="s">
        <v>20</v>
      </c>
      <c r="E320" s="2" t="s">
        <v>173</v>
      </c>
      <c r="F320" s="3">
        <v>961000</v>
      </c>
      <c r="G320" s="3">
        <v>436592.47610000003</v>
      </c>
      <c r="H320" s="4">
        <v>0.45431058907048699</v>
      </c>
      <c r="I320" s="21">
        <v>0</v>
      </c>
      <c r="J320" s="21">
        <v>1.7500000000000002E-2</v>
      </c>
      <c r="K320" s="22">
        <v>0</v>
      </c>
      <c r="L320" s="22">
        <v>-7640.3683000000001</v>
      </c>
    </row>
    <row r="321" spans="1:12" x14ac:dyDescent="0.2">
      <c r="A321" s="1" t="s">
        <v>17</v>
      </c>
      <c r="B321" s="1" t="s">
        <v>185</v>
      </c>
      <c r="C321" s="1" t="s">
        <v>19</v>
      </c>
      <c r="D321" s="1" t="s">
        <v>20</v>
      </c>
      <c r="E321" s="2" t="s">
        <v>174</v>
      </c>
      <c r="F321" s="3">
        <v>930000</v>
      </c>
      <c r="G321" s="3">
        <v>420082.14860000001</v>
      </c>
      <c r="H321" s="4">
        <v>0.45170123510301802</v>
      </c>
      <c r="I321" s="21">
        <v>0</v>
      </c>
      <c r="J321" s="21">
        <v>1.7500000000000002E-2</v>
      </c>
      <c r="K321" s="22">
        <v>0</v>
      </c>
      <c r="L321" s="22">
        <v>-7351.4376000000002</v>
      </c>
    </row>
    <row r="322" spans="1:12" x14ac:dyDescent="0.2">
      <c r="A322" s="1" t="s">
        <v>17</v>
      </c>
      <c r="B322" s="1" t="s">
        <v>185</v>
      </c>
      <c r="C322" s="1" t="s">
        <v>19</v>
      </c>
      <c r="D322" s="1" t="s">
        <v>20</v>
      </c>
      <c r="E322" s="2" t="s">
        <v>175</v>
      </c>
      <c r="F322" s="3">
        <v>961000</v>
      </c>
      <c r="G322" s="3">
        <v>431669.28879999998</v>
      </c>
      <c r="H322" s="4">
        <v>0.44918760541684499</v>
      </c>
      <c r="I322" s="21">
        <v>0</v>
      </c>
      <c r="J322" s="21">
        <v>1.7500000000000002E-2</v>
      </c>
      <c r="K322" s="22">
        <v>0</v>
      </c>
      <c r="L322" s="22">
        <v>-7554.2126000000007</v>
      </c>
    </row>
    <row r="323" spans="1:12" x14ac:dyDescent="0.2">
      <c r="A323" s="1" t="s">
        <v>17</v>
      </c>
      <c r="B323" s="1" t="s">
        <v>185</v>
      </c>
      <c r="C323" s="1" t="s">
        <v>19</v>
      </c>
      <c r="D323" s="1" t="s">
        <v>20</v>
      </c>
      <c r="E323" s="2" t="s">
        <v>176</v>
      </c>
      <c r="F323" s="3">
        <v>930000</v>
      </c>
      <c r="G323" s="3">
        <v>415339.94270000001</v>
      </c>
      <c r="H323" s="4">
        <v>0.44660208893112302</v>
      </c>
      <c r="I323" s="21">
        <v>0</v>
      </c>
      <c r="J323" s="21">
        <v>1.7500000000000002E-2</v>
      </c>
      <c r="K323" s="22">
        <v>0</v>
      </c>
      <c r="L323" s="22">
        <v>-7268.4490000000005</v>
      </c>
    </row>
    <row r="324" spans="1:12" x14ac:dyDescent="0.2">
      <c r="A324" s="1" t="s">
        <v>17</v>
      </c>
      <c r="B324" s="1" t="s">
        <v>185</v>
      </c>
      <c r="C324" s="1" t="s">
        <v>19</v>
      </c>
      <c r="D324" s="1" t="s">
        <v>20</v>
      </c>
      <c r="E324" s="2" t="s">
        <v>177</v>
      </c>
      <c r="F324" s="3">
        <v>961000</v>
      </c>
      <c r="G324" s="3">
        <v>426791.11200000002</v>
      </c>
      <c r="H324" s="4">
        <v>0.44411145890438103</v>
      </c>
      <c r="I324" s="21">
        <v>0</v>
      </c>
      <c r="J324" s="21">
        <v>1.7500000000000002E-2</v>
      </c>
      <c r="K324" s="22">
        <v>0</v>
      </c>
      <c r="L324" s="22">
        <v>-7468.8445000000002</v>
      </c>
    </row>
    <row r="325" spans="1:12" x14ac:dyDescent="0.2">
      <c r="A325" s="1" t="s">
        <v>17</v>
      </c>
      <c r="B325" s="1" t="s">
        <v>185</v>
      </c>
      <c r="C325" s="1" t="s">
        <v>19</v>
      </c>
      <c r="D325" s="1" t="s">
        <v>20</v>
      </c>
      <c r="E325" s="2" t="s">
        <v>178</v>
      </c>
      <c r="F325" s="3">
        <v>961000</v>
      </c>
      <c r="G325" s="3">
        <v>424329.20169999998</v>
      </c>
      <c r="H325" s="4">
        <v>0.44154963752911602</v>
      </c>
      <c r="I325" s="21">
        <v>0</v>
      </c>
      <c r="J325" s="21">
        <v>1.7500000000000002E-2</v>
      </c>
      <c r="K325" s="22">
        <v>0</v>
      </c>
      <c r="L325" s="22">
        <v>-7425.7610000000004</v>
      </c>
    </row>
    <row r="326" spans="1:12" x14ac:dyDescent="0.2">
      <c r="A326" s="1" t="s">
        <v>17</v>
      </c>
      <c r="B326" s="1" t="s">
        <v>185</v>
      </c>
      <c r="C326" s="1" t="s">
        <v>19</v>
      </c>
      <c r="D326" s="1" t="s">
        <v>20</v>
      </c>
      <c r="E326" s="2" t="s">
        <v>179</v>
      </c>
      <c r="F326" s="3">
        <v>930000</v>
      </c>
      <c r="G326" s="3">
        <v>408269.81709999999</v>
      </c>
      <c r="H326" s="4">
        <v>0.43899980332468996</v>
      </c>
      <c r="I326" s="21">
        <v>0</v>
      </c>
      <c r="J326" s="21">
        <v>1.7500000000000002E-2</v>
      </c>
      <c r="K326" s="22">
        <v>0</v>
      </c>
      <c r="L326" s="22">
        <v>-7144.7218000000003</v>
      </c>
    </row>
    <row r="327" spans="1:12" x14ac:dyDescent="0.2">
      <c r="A327" s="1" t="s">
        <v>17</v>
      </c>
      <c r="B327" s="1" t="s">
        <v>185</v>
      </c>
      <c r="C327" s="1" t="s">
        <v>19</v>
      </c>
      <c r="D327" s="1" t="s">
        <v>20</v>
      </c>
      <c r="E327" s="2" t="s">
        <v>180</v>
      </c>
      <c r="F327" s="3">
        <v>961000</v>
      </c>
      <c r="G327" s="3">
        <v>419518.40010000003</v>
      </c>
      <c r="H327" s="4">
        <v>0.43654360053675301</v>
      </c>
      <c r="I327" s="21">
        <v>0</v>
      </c>
      <c r="J327" s="21">
        <v>1.7500000000000002E-2</v>
      </c>
      <c r="K327" s="22">
        <v>0</v>
      </c>
      <c r="L327" s="22">
        <v>-7341.5720000000001</v>
      </c>
    </row>
    <row r="328" spans="1:12" x14ac:dyDescent="0.2">
      <c r="A328" s="1" t="s">
        <v>17</v>
      </c>
      <c r="B328" s="1" t="s">
        <v>185</v>
      </c>
      <c r="C328" s="1" t="s">
        <v>19</v>
      </c>
      <c r="D328" s="1" t="s">
        <v>20</v>
      </c>
      <c r="E328" s="2" t="s">
        <v>181</v>
      </c>
      <c r="F328" s="3">
        <v>930000</v>
      </c>
      <c r="G328" s="3">
        <v>403636.0392</v>
      </c>
      <c r="H328" s="4">
        <v>0.43401724645833401</v>
      </c>
      <c r="I328" s="21">
        <v>0</v>
      </c>
      <c r="J328" s="21">
        <v>1.7500000000000002E-2</v>
      </c>
      <c r="K328" s="22">
        <v>0</v>
      </c>
      <c r="L328" s="22">
        <v>-7063.6307000000006</v>
      </c>
    </row>
    <row r="329" spans="1:12" x14ac:dyDescent="0.2">
      <c r="A329" s="1" t="s">
        <v>17</v>
      </c>
      <c r="B329" s="1" t="s">
        <v>185</v>
      </c>
      <c r="C329" s="1" t="s">
        <v>19</v>
      </c>
      <c r="D329" s="1" t="s">
        <v>20</v>
      </c>
      <c r="E329" s="2" t="s">
        <v>182</v>
      </c>
      <c r="F329" s="3">
        <v>961000</v>
      </c>
      <c r="G329" s="3">
        <v>414751.93310000002</v>
      </c>
      <c r="H329" s="4">
        <v>0.43158369734086299</v>
      </c>
      <c r="I329" s="21">
        <v>0</v>
      </c>
      <c r="J329" s="21">
        <v>1.7500000000000002E-2</v>
      </c>
      <c r="K329" s="22">
        <v>0</v>
      </c>
      <c r="L329" s="22">
        <v>-7258.1588000000002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Index MTM</vt:lpstr>
      <vt:lpstr>Notional</vt:lpstr>
      <vt:lpstr>P7 MTM</vt:lpstr>
      <vt:lpstr>TransportFee</vt:lpstr>
      <vt:lpstr>Summary</vt:lpstr>
      <vt:lpstr>P7Unwind</vt:lpstr>
      <vt:lpstr>IndexUnwind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kreeve1</dc:creator>
  <cp:lastModifiedBy>Jan Havlíček</cp:lastModifiedBy>
  <cp:lastPrinted>2001-06-29T22:39:35Z</cp:lastPrinted>
  <dcterms:created xsi:type="dcterms:W3CDTF">2001-06-26T02:26:41Z</dcterms:created>
  <dcterms:modified xsi:type="dcterms:W3CDTF">2023-09-15T15:12:10Z</dcterms:modified>
</cp:coreProperties>
</file>