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AB25B3-BD34-4FA4-9971-6B41FAEB0E24}" xr6:coauthVersionLast="47" xr6:coauthVersionMax="47" xr10:uidLastSave="{00000000-0000-0000-0000-000000000000}"/>
  <bookViews>
    <workbookView xWindow="-120" yWindow="-120" windowWidth="38640" windowHeight="15720"/>
  </bookViews>
  <sheets>
    <sheet name="RM PMA log" sheetId="1" r:id="rId1"/>
    <sheet name="-W pricing" sheetId="2" r:id="rId2"/>
  </sheets>
  <definedNames>
    <definedName name="_xlnm.Print_Area" localSheetId="0">'RM PMA log'!$A$1:$F$82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57" i="1"/>
  <c r="F62" i="1"/>
  <c r="F68" i="1"/>
  <c r="F70" i="1"/>
  <c r="F81" i="1"/>
  <c r="F82" i="1"/>
  <c r="D11" i="2"/>
</calcChain>
</file>

<file path=xl/sharedStrings.xml><?xml version="1.0" encoding="utf-8"?>
<sst xmlns="http://schemas.openxmlformats.org/spreadsheetml/2006/main" count="375" uniqueCount="121">
  <si>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</si>
  <si>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</si>
  <si>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</si>
  <si>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</si>
  <si>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</si>
  <si>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</si>
  <si>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</si>
  <si>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</si>
  <si>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</si>
  <si>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</si>
  <si>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</si>
  <si>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</si>
  <si>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</si>
  <si>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</si>
  <si>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</si>
  <si>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</si>
  <si>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</si>
  <si>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</si>
  <si>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</si>
  <si>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</si>
  <si>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</si>
  <si>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</si>
  <si>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</si>
  <si>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</si>
  <si>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</si>
  <si>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</si>
  <si>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</si>
  <si>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</si>
  <si>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</si>
  <si>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</si>
  <si>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</si>
  <si>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</si>
  <si>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</si>
  <si>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</si>
  <si>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</si>
  <si>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</si>
  <si>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</si>
  <si>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</si>
  <si>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</si>
  <si>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</si>
  <si>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</si>
  <si>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</si>
  <si>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</si>
  <si>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</si>
  <si>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</si>
  <si>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</si>
  <si>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</si>
  <si>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</si>
  <si>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</si>
  <si>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</si>
  <si>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</si>
  <si>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</si>
  <si>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</si>
  <si>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</si>
  <si>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</si>
  <si>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</si>
  <si>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</si>
  <si>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</si>
  <si>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</si>
  <si>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</si>
  <si>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</si>
  <si>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</si>
  <si>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</si>
  <si>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</si>
  <si>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</si>
  <si>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</si>
  <si>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</si>
  <si>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</si>
  <si>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</si>
  <si>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</si>
  <si>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</si>
  <si>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</si>
  <si>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</si>
  <si>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</si>
  <si>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</si>
  <si>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</si>
  <si>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</si>
  <si>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</si>
  <si>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</si>
  <si>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</si>
  <si>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</si>
  <si>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</si>
  <si>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</si>
  <si>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</si>
  <si>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</si>
  <si>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</si>
  <si>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</si>
  <si>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</si>
  <si>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</si>
  <si>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</si>
  <si>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</si>
  <si>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</si>
  <si>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</si>
  <si>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</si>
  <si>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</si>
  <si>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</si>
  <si>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</si>
  <si>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</si>
  <si>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</si>
  <si>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</si>
  <si>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</si>
  <si>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</si>
  <si>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</si>
  <si>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</si>
  <si>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</si>
  <si>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</si>
  <si>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</si>
  <si>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</si>
  <si>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</si>
  <si>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</si>
  <si>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</si>
  <si>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</si>
  <si>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</si>
  <si>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</si>
  <si>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</si>
  <si>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</si>
  <si>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</si>
  <si>
    <t>FS</t>
  </si>
  <si>
    <r>
      <t>WC CAL:</t>
    </r>
    <r>
      <rPr>
        <sz val="8"/>
        <color indexed="8"/>
        <rFont val="Arial"/>
        <family val="2"/>
      </rPr>
      <t xml:space="preserve"> BP Corporation North America - float rate incorrect for Y03252.1 in liq - s/b $2.1423 ($57,045), float rate for Y03548.1 incorrect in liq - s/b $2.143 ($54,045)</t>
    </r>
  </si>
  <si>
    <r>
      <t>WC CAL:</t>
    </r>
    <r>
      <rPr>
        <sz val="8"/>
        <color indexed="8"/>
        <rFont val="Arial"/>
        <family val="2"/>
      </rPr>
      <t xml:space="preserve"> Catequil Partners, L.P. - adjust DPR: -$7,902.12 for VL7552.1 (float $2.4383; vol 207,142), -$1,921.80 for VL7553.3 (vol to 207,142), $7,334.83 for VP0883.1 (float $2.4383; vol 207,142), $869.99 for VP1026.1 (pub code rev, float $3.0077)</t>
    </r>
  </si>
  <si>
    <r>
      <t>WC CAL:</t>
    </r>
    <r>
      <rPr>
        <sz val="8"/>
        <color indexed="8"/>
        <rFont val="Arial"/>
        <family val="2"/>
      </rPr>
      <t xml:space="preserve"> Catequil Overseas Partners - adjust DPR: -$13,839.88 for VL7552.3 (float $2.4383; vol 412,858), $1,921.80 for VL7553.7 (vol 412,858), $14,619.17 for VP0883.3 (float $2.4383; vol 412,858), $1,734.01 for VP1026.3 (pub code rev, float $3.0077)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</si>
</sst>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4"/>
  <sheetViews>
    <sheetView tabSelected="1" workbookViewId="0"/>
  </sheetViews>
  <sheetFormatPr defaultRowHeight="11.25" outlineLevelRow="1" x14ac:dyDescent="0.2"/>
  <cols>
    <col min="1" max="1" width="24" style="6" bestFit="1" customWidth="1"/>
    <col min="2" max="2" width="6.5703125" style="6" bestFit="1" customWidth="1"/>
    <col min="3" max="3" width="6.85546875" style="6" bestFit="1" customWidth="1"/>
    <col min="4" max="4" width="6.5703125" style="6" bestFit="1" customWidth="1"/>
    <col min="5" max="5" width="49.42578125" style="7" customWidth="1"/>
    <col min="6" max="6" width="12.42578125" style="6" customWidth="1"/>
    <col min="7" max="16384" width="9.140625" style="6"/>
  </cols>
  <sheetData>
    <row r="1" spans="1:6" s="25" customFormat="1" ht="12.75" x14ac:dyDescent="0.2">
      <c r="A1" s="21" t="s">
        <v>47</v>
      </c>
      <c r="B1" s="22"/>
      <c r="C1" s="22"/>
      <c r="D1" s="22"/>
      <c r="E1" s="23"/>
      <c r="F1" s="24"/>
    </row>
    <row r="2" spans="1:6" s="25" customFormat="1" ht="12.75" x14ac:dyDescent="0.2">
      <c r="A2" s="26" t="s">
        <v>48</v>
      </c>
      <c r="B2" s="22"/>
      <c r="C2" s="22"/>
      <c r="D2" s="22"/>
      <c r="E2" s="23"/>
      <c r="F2" s="24"/>
    </row>
    <row r="3" spans="1:6" s="25" customFormat="1" ht="12.75" x14ac:dyDescent="0.2">
      <c r="B3" s="27"/>
      <c r="E3" s="28"/>
    </row>
    <row r="4" spans="1:6" s="5" customFormat="1" ht="12.75" customHeight="1" x14ac:dyDescent="0.2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44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2.5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49</v>
      </c>
      <c r="F12" s="13">
        <v>-43399.96</v>
      </c>
    </row>
    <row r="13" spans="1:6" s="11" customFormat="1" ht="33.75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56</v>
      </c>
      <c r="F13" s="13">
        <v>-31000</v>
      </c>
    </row>
    <row r="14" spans="1:6" s="11" customFormat="1" ht="22.5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55</v>
      </c>
      <c r="F14" s="13">
        <v>-42935</v>
      </c>
    </row>
    <row r="15" spans="1:6" s="11" customFormat="1" ht="33.75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50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51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52</v>
      </c>
      <c r="F17" s="13">
        <v>620</v>
      </c>
    </row>
    <row r="18" spans="1:6" s="11" customFormat="1" ht="22.5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53</v>
      </c>
      <c r="F18" s="13">
        <v>-17250</v>
      </c>
    </row>
    <row r="19" spans="1:6" s="11" customFormat="1" ht="22.5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54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59</v>
      </c>
      <c r="F21" s="13">
        <v>-2838</v>
      </c>
    </row>
    <row r="22" spans="1:6" s="11" customFormat="1" ht="33.75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58</v>
      </c>
      <c r="F22" s="13">
        <v>5992.58</v>
      </c>
    </row>
    <row r="23" spans="1:6" s="11" customFormat="1" ht="33.75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116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57</v>
      </c>
      <c r="F24" s="13">
        <v>-644</v>
      </c>
    </row>
    <row r="25" spans="1:6" s="19" customFormat="1" ht="33.75" customHeight="1" x14ac:dyDescent="0.2">
      <c r="A25" s="44" t="s">
        <v>45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63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60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61</v>
      </c>
      <c r="F28" s="13">
        <v>33990.910000000003</v>
      </c>
    </row>
    <row r="29" spans="1:6" s="11" customFormat="1" ht="22.5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62</v>
      </c>
      <c r="F29" s="13">
        <v>-1830</v>
      </c>
    </row>
    <row r="30" spans="1:6" s="19" customFormat="1" ht="33.75" customHeight="1" x14ac:dyDescent="0.2">
      <c r="A30" s="44" t="s">
        <v>46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ht="22.5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ht="22.5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115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41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2.5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64</v>
      </c>
      <c r="F38" s="13">
        <v>-5400</v>
      </c>
    </row>
    <row r="39" spans="1:6" s="19" customFormat="1" ht="12.75" customHeight="1" x14ac:dyDescent="0.2">
      <c r="A39" s="16" t="s">
        <v>40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2.5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42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2.5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65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3.75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66</v>
      </c>
      <c r="F47" s="13">
        <v>1691.9099999999744</v>
      </c>
    </row>
    <row r="48" spans="1:6" s="11" customFormat="1" ht="22.5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69</v>
      </c>
      <c r="F48" s="13">
        <v>-344078.69</v>
      </c>
    </row>
    <row r="49" spans="1:7" s="11" customFormat="1" ht="22.5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78</v>
      </c>
      <c r="F49" s="13">
        <v>-65505</v>
      </c>
    </row>
    <row r="50" spans="1:7" s="11" customFormat="1" ht="22.5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77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102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72</v>
      </c>
      <c r="F52" s="13">
        <v>-442215</v>
      </c>
    </row>
    <row r="53" spans="1:7" s="11" customFormat="1" ht="22.5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67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70</v>
      </c>
      <c r="F54" s="13">
        <v>-648</v>
      </c>
    </row>
    <row r="55" spans="1:7" s="11" customFormat="1" ht="22.5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82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80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103</v>
      </c>
      <c r="F57" s="40">
        <f>SUM(F52:F56)</f>
        <v>-907045</v>
      </c>
      <c r="G57" s="41"/>
    </row>
    <row r="58" spans="1:7" s="11" customFormat="1" ht="22.5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74</v>
      </c>
      <c r="F58" s="13">
        <v>-2999.99</v>
      </c>
    </row>
    <row r="59" spans="1:7" s="11" customFormat="1" ht="22.5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76</v>
      </c>
      <c r="F59" s="13">
        <v>-241.5</v>
      </c>
    </row>
    <row r="60" spans="1:7" s="11" customFormat="1" ht="33.75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114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81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104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79</v>
      </c>
      <c r="F63" s="13">
        <v>-1826</v>
      </c>
    </row>
    <row r="64" spans="1:7" s="11" customFormat="1" ht="33.75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75</v>
      </c>
      <c r="F64" s="13">
        <v>-2008</v>
      </c>
    </row>
    <row r="65" spans="1:7" s="11" customFormat="1" ht="33.75" outlineLevel="1" x14ac:dyDescent="0.2">
      <c r="A65" s="9" t="s">
        <v>35</v>
      </c>
      <c r="B65" s="9" t="s">
        <v>12</v>
      </c>
      <c r="C65" s="9" t="s">
        <v>14</v>
      </c>
      <c r="D65" s="9" t="s">
        <v>7</v>
      </c>
      <c r="E65" s="29" t="s">
        <v>118</v>
      </c>
      <c r="F65" s="13">
        <v>615</v>
      </c>
    </row>
    <row r="66" spans="1:7" s="11" customFormat="1" ht="45" outlineLevel="1" x14ac:dyDescent="0.2">
      <c r="A66" s="9" t="s">
        <v>35</v>
      </c>
      <c r="B66" s="9" t="s">
        <v>12</v>
      </c>
      <c r="C66" s="9" t="s">
        <v>117</v>
      </c>
      <c r="D66" s="9" t="s">
        <v>7</v>
      </c>
      <c r="E66" s="29" t="s">
        <v>119</v>
      </c>
      <c r="F66" s="13">
        <v>-1619</v>
      </c>
    </row>
    <row r="67" spans="1:7" s="11" customFormat="1" ht="45" outlineLevel="1" x14ac:dyDescent="0.2">
      <c r="A67" s="9" t="s">
        <v>35</v>
      </c>
      <c r="B67" s="9" t="s">
        <v>12</v>
      </c>
      <c r="C67" s="9" t="s">
        <v>117</v>
      </c>
      <c r="D67" s="9" t="s">
        <v>7</v>
      </c>
      <c r="E67" s="29" t="s">
        <v>120</v>
      </c>
      <c r="F67" s="13">
        <v>4435</v>
      </c>
    </row>
    <row r="68" spans="1:7" s="42" customFormat="1" outlineLevel="1" x14ac:dyDescent="0.2">
      <c r="A68" s="37"/>
      <c r="B68" s="38"/>
      <c r="C68" s="37"/>
      <c r="D68" s="37"/>
      <c r="E68" s="39" t="s">
        <v>105</v>
      </c>
      <c r="F68" s="40">
        <f>SUM(F63:F67)</f>
        <v>-403</v>
      </c>
      <c r="G68" s="41"/>
    </row>
    <row r="69" spans="1:7" s="11" customFormat="1" ht="22.5" outlineLevel="1" x14ac:dyDescent="0.2">
      <c r="A69" s="9" t="s">
        <v>35</v>
      </c>
      <c r="B69" s="9" t="s">
        <v>6</v>
      </c>
      <c r="C69" s="9" t="s">
        <v>14</v>
      </c>
      <c r="D69" s="9" t="s">
        <v>7</v>
      </c>
      <c r="E69" s="29" t="s">
        <v>83</v>
      </c>
      <c r="F69" s="13">
        <v>-60542.400000000001</v>
      </c>
    </row>
    <row r="70" spans="1:7" s="42" customFormat="1" outlineLevel="1" x14ac:dyDescent="0.2">
      <c r="A70" s="37"/>
      <c r="B70" s="38"/>
      <c r="C70" s="37"/>
      <c r="D70" s="37"/>
      <c r="E70" s="39" t="s">
        <v>106</v>
      </c>
      <c r="F70" s="40">
        <f>SUM(F69)</f>
        <v>-60542.400000000001</v>
      </c>
      <c r="G70" s="41"/>
    </row>
    <row r="71" spans="1:7" s="11" customFormat="1" ht="22.5" outlineLevel="1" x14ac:dyDescent="0.2">
      <c r="A71" s="9" t="s">
        <v>35</v>
      </c>
      <c r="B71" s="9" t="s">
        <v>22</v>
      </c>
      <c r="C71" s="9" t="s">
        <v>14</v>
      </c>
      <c r="D71" s="9" t="s">
        <v>7</v>
      </c>
      <c r="E71" s="29" t="s">
        <v>84</v>
      </c>
      <c r="F71" s="13">
        <v>32374.5</v>
      </c>
    </row>
    <row r="72" spans="1:7" s="11" customFormat="1" ht="22.5" outlineLevel="1" x14ac:dyDescent="0.2">
      <c r="A72" s="9" t="s">
        <v>35</v>
      </c>
      <c r="B72" s="9" t="s">
        <v>22</v>
      </c>
      <c r="C72" s="9" t="s">
        <v>14</v>
      </c>
      <c r="D72" s="9" t="s">
        <v>7</v>
      </c>
      <c r="E72" s="29" t="s">
        <v>71</v>
      </c>
      <c r="F72" s="13">
        <v>-131980</v>
      </c>
    </row>
    <row r="73" spans="1:7" s="11" customFormat="1" ht="22.5" outlineLevel="1" x14ac:dyDescent="0.2">
      <c r="A73" s="9" t="s">
        <v>35</v>
      </c>
      <c r="B73" s="9" t="s">
        <v>13</v>
      </c>
      <c r="C73" s="9" t="s">
        <v>14</v>
      </c>
      <c r="D73" s="9" t="s">
        <v>7</v>
      </c>
      <c r="E73" s="29" t="s">
        <v>68</v>
      </c>
      <c r="F73" s="13">
        <v>-139819.46</v>
      </c>
    </row>
    <row r="74" spans="1:7" s="11" customFormat="1" ht="22.5" outlineLevel="1" x14ac:dyDescent="0.2">
      <c r="A74" s="9" t="s">
        <v>35</v>
      </c>
      <c r="B74" s="9" t="s">
        <v>13</v>
      </c>
      <c r="C74" s="9" t="s">
        <v>14</v>
      </c>
      <c r="D74" s="9" t="s">
        <v>7</v>
      </c>
      <c r="E74" s="29" t="s">
        <v>113</v>
      </c>
      <c r="F74" s="13">
        <v>-43399.96</v>
      </c>
    </row>
    <row r="75" spans="1:7" s="11" customFormat="1" ht="22.5" outlineLevel="1" x14ac:dyDescent="0.2">
      <c r="A75" s="9" t="s">
        <v>35</v>
      </c>
      <c r="B75" s="9" t="s">
        <v>6</v>
      </c>
      <c r="C75" s="9" t="s">
        <v>14</v>
      </c>
      <c r="D75" s="9" t="s">
        <v>7</v>
      </c>
      <c r="E75" s="29" t="s">
        <v>112</v>
      </c>
      <c r="F75" s="13">
        <v>37510</v>
      </c>
    </row>
    <row r="76" spans="1:7" s="11" customFormat="1" ht="33.75" outlineLevel="1" x14ac:dyDescent="0.2">
      <c r="A76" s="9" t="s">
        <v>35</v>
      </c>
      <c r="B76" s="9" t="s">
        <v>6</v>
      </c>
      <c r="C76" s="9" t="s">
        <v>14</v>
      </c>
      <c r="D76" s="9" t="s">
        <v>7</v>
      </c>
      <c r="E76" s="29" t="s">
        <v>111</v>
      </c>
      <c r="F76" s="13">
        <v>-31000</v>
      </c>
    </row>
    <row r="77" spans="1:7" s="11" customFormat="1" ht="22.5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110</v>
      </c>
      <c r="F77" s="13">
        <v>-67500</v>
      </c>
    </row>
    <row r="78" spans="1:7" s="11" customFormat="1" ht="33.75" outlineLevel="1" x14ac:dyDescent="0.2">
      <c r="A78" s="9" t="s">
        <v>35</v>
      </c>
      <c r="B78" s="9" t="s">
        <v>12</v>
      </c>
      <c r="C78" s="9" t="s">
        <v>14</v>
      </c>
      <c r="D78" s="9" t="s">
        <v>7</v>
      </c>
      <c r="E78" s="29" t="s">
        <v>109</v>
      </c>
      <c r="F78" s="13">
        <v>9000</v>
      </c>
    </row>
    <row r="79" spans="1:7" s="11" customFormat="1" ht="22.5" outlineLevel="1" x14ac:dyDescent="0.2">
      <c r="A79" s="9" t="s">
        <v>35</v>
      </c>
      <c r="B79" s="9" t="s">
        <v>12</v>
      </c>
      <c r="C79" s="9" t="s">
        <v>14</v>
      </c>
      <c r="D79" s="9" t="s">
        <v>7</v>
      </c>
      <c r="E79" s="29" t="s">
        <v>108</v>
      </c>
      <c r="F79" s="13">
        <v>6975</v>
      </c>
    </row>
    <row r="80" spans="1:7" s="11" customFormat="1" ht="22.5" outlineLevel="1" x14ac:dyDescent="0.2">
      <c r="A80" s="9" t="s">
        <v>35</v>
      </c>
      <c r="B80" s="9" t="s">
        <v>12</v>
      </c>
      <c r="C80" s="9" t="s">
        <v>14</v>
      </c>
      <c r="D80" s="9" t="s">
        <v>7</v>
      </c>
      <c r="E80" s="29" t="s">
        <v>73</v>
      </c>
      <c r="F80" s="13">
        <v>-170243</v>
      </c>
    </row>
    <row r="81" spans="1:7" s="42" customFormat="1" outlineLevel="1" x14ac:dyDescent="0.2">
      <c r="A81" s="37"/>
      <c r="B81" s="38"/>
      <c r="C81" s="37"/>
      <c r="D81" s="37"/>
      <c r="E81" s="39" t="s">
        <v>107</v>
      </c>
      <c r="F81" s="40">
        <f>SUM(F71:F80)</f>
        <v>-498082.92</v>
      </c>
      <c r="G81" s="41"/>
    </row>
    <row r="82" spans="1:7" s="19" customFormat="1" ht="45.75" customHeight="1" x14ac:dyDescent="0.2">
      <c r="A82" s="44" t="s">
        <v>43</v>
      </c>
      <c r="B82" s="44"/>
      <c r="C82" s="44"/>
      <c r="D82" s="44"/>
      <c r="E82" s="17" t="s">
        <v>35</v>
      </c>
      <c r="F82" s="18">
        <f>+F51+F57+F62+F68+F70+F81</f>
        <v>-2488133.59</v>
      </c>
    </row>
    <row r="83" spans="1:7" s="11" customFormat="1" x14ac:dyDescent="0.2">
      <c r="E83" s="12"/>
      <c r="F83" s="13"/>
    </row>
    <row r="84" spans="1:7" s="11" customFormat="1" x14ac:dyDescent="0.2">
      <c r="E84" s="12"/>
      <c r="F84" s="13"/>
    </row>
    <row r="85" spans="1:7" s="11" customFormat="1" x14ac:dyDescent="0.2">
      <c r="E85" s="12"/>
      <c r="F85" s="13"/>
    </row>
    <row r="86" spans="1:7" s="11" customFormat="1" x14ac:dyDescent="0.2">
      <c r="E86" s="12"/>
      <c r="F86" s="13"/>
    </row>
    <row r="87" spans="1:7" s="11" customFormat="1" x14ac:dyDescent="0.2">
      <c r="E87" s="12"/>
      <c r="F87" s="13"/>
    </row>
    <row r="88" spans="1:7" s="11" customFormat="1" x14ac:dyDescent="0.2">
      <c r="E88" s="12"/>
      <c r="F88" s="13"/>
    </row>
    <row r="89" spans="1:7" s="11" customFormat="1" x14ac:dyDescent="0.2">
      <c r="E89" s="12"/>
      <c r="F89" s="13"/>
    </row>
    <row r="90" spans="1:7" s="11" customFormat="1" x14ac:dyDescent="0.2">
      <c r="E90" s="12"/>
      <c r="F90" s="13"/>
    </row>
    <row r="91" spans="1:7" s="11" customFormat="1" x14ac:dyDescent="0.2">
      <c r="E91" s="12"/>
      <c r="F91" s="13"/>
    </row>
    <row r="92" spans="1:7" s="11" customFormat="1" x14ac:dyDescent="0.2">
      <c r="E92" s="12"/>
      <c r="F92" s="13"/>
    </row>
    <row r="93" spans="1:7" s="11" customFormat="1" x14ac:dyDescent="0.2">
      <c r="E93" s="12"/>
      <c r="F93" s="13"/>
    </row>
    <row r="94" spans="1:7" s="11" customFormat="1" x14ac:dyDescent="0.2">
      <c r="E94" s="12"/>
      <c r="F94" s="13"/>
    </row>
    <row r="95" spans="1:7" s="11" customFormat="1" x14ac:dyDescent="0.2">
      <c r="E95" s="12"/>
      <c r="F95" s="13"/>
    </row>
    <row r="96" spans="1:7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s="11" customFormat="1" x14ac:dyDescent="0.2">
      <c r="E100" s="12"/>
      <c r="F100" s="13"/>
    </row>
    <row r="101" spans="5:6" s="11" customFormat="1" x14ac:dyDescent="0.2">
      <c r="E101" s="12"/>
      <c r="F101" s="13"/>
    </row>
    <row r="102" spans="5:6" s="11" customFormat="1" x14ac:dyDescent="0.2">
      <c r="E102" s="12"/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13"/>
    </row>
    <row r="180" spans="6:6" x14ac:dyDescent="0.2">
      <c r="F180" s="13"/>
    </row>
    <row r="181" spans="6:6" x14ac:dyDescent="0.2">
      <c r="F181" s="13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  <row r="212" spans="6:6" x14ac:dyDescent="0.2">
      <c r="F212" s="8"/>
    </row>
    <row r="213" spans="6:6" x14ac:dyDescent="0.2">
      <c r="F213" s="8"/>
    </row>
    <row r="214" spans="6:6" x14ac:dyDescent="0.2">
      <c r="F214" s="8"/>
    </row>
  </sheetData>
  <mergeCells count="3">
    <mergeCell ref="A25:D25"/>
    <mergeCell ref="A30:D30"/>
    <mergeCell ref="A82:D82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2.75" x14ac:dyDescent="0.2"/>
  <cols>
    <col min="1" max="1" width="12.5703125" style="30" bestFit="1" customWidth="1"/>
    <col min="2" max="3" width="12.5703125" style="31" bestFit="1" customWidth="1"/>
    <col min="4" max="4" width="11.85546875" style="31" bestFit="1" customWidth="1"/>
    <col min="5" max="5" width="6.140625" style="30" bestFit="1" customWidth="1"/>
    <col min="6" max="6" width="12.85546875" style="30" bestFit="1" customWidth="1"/>
    <col min="7" max="16384" width="9.140625" style="30"/>
  </cols>
  <sheetData>
    <row r="1" spans="1:6" x14ac:dyDescent="0.2">
      <c r="A1" s="30" t="s">
        <v>85</v>
      </c>
      <c r="B1" s="31" t="s">
        <v>86</v>
      </c>
      <c r="C1" s="31" t="s">
        <v>87</v>
      </c>
      <c r="D1" s="31" t="s">
        <v>88</v>
      </c>
      <c r="E1" s="30" t="s">
        <v>89</v>
      </c>
      <c r="F1" s="30" t="s">
        <v>90</v>
      </c>
    </row>
    <row r="2" spans="1:6" x14ac:dyDescent="0.2">
      <c r="A2" s="32" t="s">
        <v>91</v>
      </c>
      <c r="B2" s="33">
        <v>-75500.5</v>
      </c>
      <c r="C2" s="33">
        <v>-84400</v>
      </c>
      <c r="D2" s="33">
        <v>8899.5</v>
      </c>
      <c r="E2" s="34" t="s">
        <v>92</v>
      </c>
      <c r="F2" s="35" t="s">
        <v>93</v>
      </c>
    </row>
    <row r="3" spans="1:6" x14ac:dyDescent="0.2">
      <c r="A3" s="32" t="s">
        <v>94</v>
      </c>
      <c r="B3" s="33">
        <v>-320602</v>
      </c>
      <c r="C3" s="33">
        <v>-356200</v>
      </c>
      <c r="D3" s="33">
        <v>35598</v>
      </c>
      <c r="E3" s="34" t="s">
        <v>92</v>
      </c>
      <c r="F3" s="35" t="s">
        <v>93</v>
      </c>
    </row>
    <row r="4" spans="1:6" x14ac:dyDescent="0.2">
      <c r="A4" s="32" t="s">
        <v>95</v>
      </c>
      <c r="B4" s="33">
        <v>16600.5</v>
      </c>
      <c r="C4" s="33">
        <v>25500</v>
      </c>
      <c r="D4" s="33">
        <v>-8899.5</v>
      </c>
      <c r="E4" s="34" t="s">
        <v>92</v>
      </c>
      <c r="F4" s="35" t="s">
        <v>93</v>
      </c>
    </row>
    <row r="5" spans="1:6" x14ac:dyDescent="0.2">
      <c r="A5" s="32" t="s">
        <v>96</v>
      </c>
      <c r="B5" s="33">
        <v>-20390.23</v>
      </c>
      <c r="C5" s="33">
        <v>-21549.99</v>
      </c>
      <c r="D5" s="33">
        <v>1159.76</v>
      </c>
      <c r="E5" s="34" t="s">
        <v>92</v>
      </c>
      <c r="F5" s="35" t="s">
        <v>93</v>
      </c>
    </row>
    <row r="6" spans="1:6" x14ac:dyDescent="0.2">
      <c r="A6" s="32" t="s">
        <v>97</v>
      </c>
      <c r="B6" s="33">
        <v>0</v>
      </c>
      <c r="C6" s="33">
        <v>1162.51</v>
      </c>
      <c r="D6" s="33">
        <v>-1162.51</v>
      </c>
      <c r="E6" s="34" t="s">
        <v>92</v>
      </c>
      <c r="F6" s="35" t="s">
        <v>93</v>
      </c>
    </row>
    <row r="7" spans="1:6" x14ac:dyDescent="0.2">
      <c r="A7" s="32" t="s">
        <v>98</v>
      </c>
      <c r="B7" s="33">
        <v>-20777.73</v>
      </c>
      <c r="C7" s="33">
        <v>-21549.99</v>
      </c>
      <c r="D7" s="33">
        <v>772.26000000000204</v>
      </c>
      <c r="E7" s="34" t="s">
        <v>92</v>
      </c>
      <c r="F7" s="35" t="s">
        <v>93</v>
      </c>
    </row>
    <row r="8" spans="1:6" x14ac:dyDescent="0.2">
      <c r="A8" s="32" t="s">
        <v>99</v>
      </c>
      <c r="B8" s="33">
        <v>0</v>
      </c>
      <c r="C8" s="33">
        <v>775.01</v>
      </c>
      <c r="D8" s="33">
        <v>-775.01</v>
      </c>
      <c r="E8" s="34" t="s">
        <v>92</v>
      </c>
      <c r="F8" s="35" t="s">
        <v>93</v>
      </c>
    </row>
    <row r="9" spans="1:6" x14ac:dyDescent="0.2">
      <c r="A9" s="32" t="s">
        <v>100</v>
      </c>
      <c r="B9" s="33">
        <v>72152</v>
      </c>
      <c r="C9" s="33">
        <v>81050</v>
      </c>
      <c r="D9" s="33">
        <v>-8898</v>
      </c>
      <c r="E9" s="34" t="s">
        <v>92</v>
      </c>
      <c r="F9" s="35" t="s">
        <v>93</v>
      </c>
    </row>
    <row r="10" spans="1:6" x14ac:dyDescent="0.2">
      <c r="A10" s="32" t="s">
        <v>101</v>
      </c>
      <c r="B10" s="33">
        <v>-116770</v>
      </c>
      <c r="C10" s="33">
        <v>-122450</v>
      </c>
      <c r="D10" s="33">
        <v>5680</v>
      </c>
      <c r="E10" s="34" t="s">
        <v>92</v>
      </c>
      <c r="F10" s="35" t="s">
        <v>93</v>
      </c>
    </row>
    <row r="11" spans="1:6" x14ac:dyDescent="0.2">
      <c r="D11" s="36">
        <f>SUM(D2:D10)</f>
        <v>32374.5</v>
      </c>
      <c r="E11" s="34" t="s">
        <v>92</v>
      </c>
    </row>
    <row r="14" spans="1:6" x14ac:dyDescent="0.2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2001-11-21T16:35:53Z</cp:lastPrinted>
  <dcterms:created xsi:type="dcterms:W3CDTF">2001-11-21T15:20:44Z</dcterms:created>
  <dcterms:modified xsi:type="dcterms:W3CDTF">2023-09-15T15:18:11Z</dcterms:modified>
</cp:coreProperties>
</file>