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CA33ED-91C2-4122-9F1A-37124CE17A88}" xr6:coauthVersionLast="47" xr6:coauthVersionMax="47" xr10:uidLastSave="{00000000-0000-0000-0000-000000000000}"/>
  <bookViews>
    <workbookView xWindow="-120" yWindow="-120" windowWidth="38640" windowHeight="15720" tabRatio="150"/>
  </bookViews>
  <sheets>
    <sheet name="RM" sheetId="1" r:id="rId1"/>
    <sheet name="LIQ" sheetId="2" r:id="rId2"/>
  </sheets>
  <externalReferences>
    <externalReference r:id="rId3"/>
    <externalReference r:id="rId4"/>
    <externalReference r:id="rId5"/>
    <externalReference r:id="rId6"/>
  </externalReferences>
  <definedNames>
    <definedName name="_1RE">'[1]#REF'!#REF!</definedName>
    <definedName name="_2ADDR">'[1]#REF'!#REF!</definedName>
    <definedName name="ADDRESS">#REF!</definedName>
    <definedName name="_3BA">'[1]#REF'!#REF!</definedName>
    <definedName name="BANKS">#REF!</definedName>
    <definedName name="Detail">#REF!</definedName>
    <definedName name="Detail_Canadian">#REF!</definedName>
    <definedName name="PAGE1">#REF!</definedName>
    <definedName name="_xlnm.Print_Titles" localSheetId="0">RM!$5:$5</definedName>
    <definedName name="qryAllData_Final">[3]UNKNOWN!$A$1:$D$3</definedName>
    <definedName name="REMIT">#REF!</definedName>
    <definedName name="TABL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N53" i="2"/>
  <c r="N130" i="2"/>
  <c r="N131" i="2"/>
  <c r="N135" i="2"/>
  <c r="N138" i="2"/>
  <c r="F9" i="1"/>
  <c r="F12" i="1"/>
  <c r="F18" i="1"/>
  <c r="F23" i="1"/>
  <c r="F26" i="1"/>
  <c r="F29" i="1"/>
  <c r="F32" i="1"/>
  <c r="F37" i="1"/>
  <c r="F42" i="1"/>
  <c r="F46" i="1"/>
  <c r="F53" i="1"/>
  <c r="F56" i="1"/>
  <c r="F64" i="1"/>
</calcChain>
</file>

<file path=xl/sharedStrings.xml><?xml version="1.0" encoding="utf-8"?>
<sst xmlns="http://schemas.openxmlformats.org/spreadsheetml/2006/main" count="1257" uniqueCount="176">
  <si>
    <t>FT Texas</t>
  </si>
  <si>
    <t>Roll-4 has liquidated value for 10/01 - should be zero</t>
  </si>
  <si>
    <t>Pricing variance on NB6478.C</t>
  </si>
  <si>
    <t>FT Texas New</t>
  </si>
  <si>
    <t>e prime, inc. deal #NW7800.1 settled by financial settlements on invoice 0107768 but liquidation not showing in risk p&amp;l</t>
  </si>
  <si>
    <t>e prime, inc. deal NW7800.1 settled by financial settlements on invoice 0106578 but liquidation not showing in risk p&amp;l</t>
  </si>
  <si>
    <t>FT VIRGINIA (88)</t>
  </si>
  <si>
    <t>Rho &amp; drift for Roll-12 not feeding to Report Page; formula in Financial Summary worksheet pulls from cell E20 &amp; E21 on Roll-12 when it should be cells E58 &amp; E59.</t>
  </si>
  <si>
    <t>Misc Broker Fees &amp; Rounding</t>
  </si>
  <si>
    <t>J. Aron &amp; Company - Deal QW4718.1 in TAGG shows NX1 for pricing but per financial settlements the rate group should be NX3.</t>
  </si>
  <si>
    <t>Las Vegas Cogeneration, L - Revalue deals N02595.1&amp;2 as float rate s/b $2.54 per financial settlements</t>
  </si>
  <si>
    <t>Las Vegas Cogen - Revalue deals N02595.1 &amp;2 as float rate incorrect per financial settlements</t>
  </si>
  <si>
    <t>GD Central</t>
  </si>
  <si>
    <t>Ashland Specialty Chem - Deal VT0347.1 float rate s/b $2.9802 vs $2.9713 (per fin settlements)</t>
  </si>
  <si>
    <t>FT West (now WT Socal)</t>
  </si>
  <si>
    <t>Book Admin:  Luchas Johnson</t>
  </si>
  <si>
    <t>Book Admin:  Sladana Kulic</t>
  </si>
  <si>
    <t>Book Admin:  Edward Brady</t>
  </si>
  <si>
    <t>Book Admin:  Scott Palmer</t>
  </si>
  <si>
    <t>Book Admin:  Kulvinder Fowler</t>
  </si>
  <si>
    <t>Book Admin:  Richard Yeboah</t>
  </si>
  <si>
    <t>Book Admin:  Biliana Pehlivanova</t>
  </si>
  <si>
    <t>LONG TERM TRANSPORT - SEP'01 LIQUIDATIONS</t>
  </si>
  <si>
    <t>POST_ID</t>
  </si>
  <si>
    <t>PORT_POSN_ID</t>
  </si>
  <si>
    <t>PORTFOLIO_TYPE_CD</t>
  </si>
  <si>
    <t>BOOK_CD</t>
  </si>
  <si>
    <t>DEAL_NUM</t>
  </si>
  <si>
    <t>DEAL_PURPOSE_CD</t>
  </si>
  <si>
    <t>COMMODITY_CD</t>
  </si>
  <si>
    <t>PUB_CD</t>
  </si>
  <si>
    <t>FIXED_PR</t>
  </si>
  <si>
    <t>MID_PR</t>
  </si>
  <si>
    <t>EXP_DT</t>
  </si>
  <si>
    <t>COUNTER_PARTY_CD</t>
  </si>
  <si>
    <t>MO_QTY</t>
  </si>
  <si>
    <t>MID_FWD_LIQUID_AMT</t>
  </si>
  <si>
    <t>ORG_REGION_CD</t>
  </si>
  <si>
    <t>EFFECTIVE_DT</t>
  </si>
  <si>
    <t>PAY_DT</t>
  </si>
  <si>
    <t>HEDGE_DT</t>
  </si>
  <si>
    <t>L</t>
  </si>
  <si>
    <t>V</t>
  </si>
  <si>
    <t>ER4172.A</t>
  </si>
  <si>
    <t>SWAP</t>
  </si>
  <si>
    <t>NG</t>
  </si>
  <si>
    <t>NX3</t>
  </si>
  <si>
    <t>FT-ONTARIO</t>
  </si>
  <si>
    <t>TRANSPORT</t>
  </si>
  <si>
    <t/>
  </si>
  <si>
    <t>ER4172.H</t>
  </si>
  <si>
    <t>NG-PRICE</t>
  </si>
  <si>
    <t>NS4528.1</t>
  </si>
  <si>
    <t>NX1</t>
  </si>
  <si>
    <t>NV5194.1</t>
  </si>
  <si>
    <t>NG-MM</t>
  </si>
  <si>
    <t>Q51525.2</t>
  </si>
  <si>
    <t>EAST-NORTHEAST</t>
  </si>
  <si>
    <t>Q93284.1</t>
  </si>
  <si>
    <t>G-DAILY-EST</t>
  </si>
  <si>
    <t>QC7907.2</t>
  </si>
  <si>
    <t>QF0048.2</t>
  </si>
  <si>
    <t>QF5066.1</t>
  </si>
  <si>
    <t>QJ2905.2</t>
  </si>
  <si>
    <t>QL7409.1</t>
  </si>
  <si>
    <t>QN1373.2</t>
  </si>
  <si>
    <t>QY2080.1</t>
  </si>
  <si>
    <t>V62470.B</t>
  </si>
  <si>
    <t>FORWARD</t>
  </si>
  <si>
    <t>PSE&amp;G</t>
  </si>
  <si>
    <t>V62470.C</t>
  </si>
  <si>
    <t>V62470.D</t>
  </si>
  <si>
    <t>1323185 Total</t>
  </si>
  <si>
    <t>N34881.1</t>
  </si>
  <si>
    <t>BASIS SWAP</t>
  </si>
  <si>
    <t>IF-ELPO/SJ</t>
  </si>
  <si>
    <t>ENA-FT-WT-SOCAL</t>
  </si>
  <si>
    <t>N34883.1</t>
  </si>
  <si>
    <t>IF-WAHA-TX</t>
  </si>
  <si>
    <t>N37349.1</t>
  </si>
  <si>
    <t>IF-NNG/VENT</t>
  </si>
  <si>
    <t>N37349.3</t>
  </si>
  <si>
    <t>NGI/CHI. GATE</t>
  </si>
  <si>
    <t>N29733.2</t>
  </si>
  <si>
    <t>IF-MONCHY</t>
  </si>
  <si>
    <t>N40488.N</t>
  </si>
  <si>
    <t>N29733.4</t>
  </si>
  <si>
    <t>FT-CENTRAL-OPT</t>
  </si>
  <si>
    <t>NB1491.1</t>
  </si>
  <si>
    <t>NB1537.1</t>
  </si>
  <si>
    <t>NB1971.1</t>
  </si>
  <si>
    <t>FT-WEST-OPT</t>
  </si>
  <si>
    <t>NB1972.1</t>
  </si>
  <si>
    <t>N34881.3</t>
  </si>
  <si>
    <t>N34881.4</t>
  </si>
  <si>
    <t>N37349.D</t>
  </si>
  <si>
    <t>N37349.E</t>
  </si>
  <si>
    <t>N34883.2</t>
  </si>
  <si>
    <t>N34883.3</t>
  </si>
  <si>
    <t>N37349.F</t>
  </si>
  <si>
    <t>N37349.G</t>
  </si>
  <si>
    <t>QK7114.1</t>
  </si>
  <si>
    <t>IF-CGT/APPALAC</t>
  </si>
  <si>
    <t>QK7114.2</t>
  </si>
  <si>
    <t>IF-COLGULF/LA</t>
  </si>
  <si>
    <t>V62470.2</t>
  </si>
  <si>
    <t>IF-TETCO/M3</t>
  </si>
  <si>
    <t>V62470.3</t>
  </si>
  <si>
    <t>IF-TRANSCO/Z1</t>
  </si>
  <si>
    <t>V62470.5</t>
  </si>
  <si>
    <t>V62470.6</t>
  </si>
  <si>
    <t>IF-TRANSCO/Z2</t>
  </si>
  <si>
    <t>V62470.8</t>
  </si>
  <si>
    <t>V62470.9</t>
  </si>
  <si>
    <t>IF-TRANSCO/Z3</t>
  </si>
  <si>
    <t>V62470.G</t>
  </si>
  <si>
    <t>FT-NY</t>
  </si>
  <si>
    <t>V62470.Q</t>
  </si>
  <si>
    <t>IF-TRANSCO/Z6</t>
  </si>
  <si>
    <t>1323186 Total</t>
  </si>
  <si>
    <t>QW3725.1</t>
  </si>
  <si>
    <t>GDCAP</t>
  </si>
  <si>
    <t>GDP-HEHUB</t>
  </si>
  <si>
    <t>BPCORNORAME</t>
  </si>
  <si>
    <t>VC1937.1</t>
  </si>
  <si>
    <t>OPTIONS-GDOPT</t>
  </si>
  <si>
    <t>VC1943.1</t>
  </si>
  <si>
    <t>GDFLOOR</t>
  </si>
  <si>
    <t>VJ9722.1</t>
  </si>
  <si>
    <t>GDP-CGT/APPALAC</t>
  </si>
  <si>
    <t>VJ9724.1</t>
  </si>
  <si>
    <t>1323187 Total</t>
  </si>
  <si>
    <t>Grand Total</t>
  </si>
  <si>
    <t>LT-TRANSPORT / TRANSPORT SPREADS EX-ORACLE</t>
  </si>
  <si>
    <t>DETAIL TOTAL</t>
  </si>
  <si>
    <t>TOTAL LIQUIDATED VALUE REFLECTED IN RISK P&amp;L</t>
  </si>
  <si>
    <t>Book Admin:  Chance Rabon</t>
  </si>
  <si>
    <t>LT Transport East</t>
  </si>
  <si>
    <t>V62470.J not in risk p&amp;l - see LIQ worksheet</t>
  </si>
  <si>
    <t>V62470.I not in risk p&amp;l - see LIQ worksheet</t>
  </si>
  <si>
    <t>V62470.H not in risk p&amp;l - see LIQ worksheet</t>
  </si>
  <si>
    <t>V62470.O not in risk p&amp;l - see LIQ worksheet</t>
  </si>
  <si>
    <t>Firm Trade - Ontario Central</t>
  </si>
  <si>
    <t>Book Admin:</t>
  </si>
  <si>
    <t>FT NORTHEAST WELLHEAD</t>
  </si>
  <si>
    <t>Risk Profit &amp; Loss vs General Ledger Variances</t>
  </si>
  <si>
    <t>As of October 31, 2001</t>
  </si>
  <si>
    <t>Bookcode</t>
  </si>
  <si>
    <t>Month</t>
  </si>
  <si>
    <t>Code</t>
  </si>
  <si>
    <t>Type</t>
  </si>
  <si>
    <t>Description</t>
  </si>
  <si>
    <t>Risk</t>
  </si>
  <si>
    <t>East Gas Daily</t>
  </si>
  <si>
    <t>E</t>
  </si>
  <si>
    <t>Jul</t>
  </si>
  <si>
    <t>Oct</t>
  </si>
  <si>
    <t>Sep</t>
  </si>
  <si>
    <t>T</t>
  </si>
  <si>
    <t>RM</t>
  </si>
  <si>
    <t>Miscellaneous Rounding</t>
  </si>
  <si>
    <t>May</t>
  </si>
  <si>
    <t>TXU Energy - revalue deal Y44402.1 as float rate is $2.295 not $2.31</t>
  </si>
  <si>
    <t>Premiums E22563.8,  E22630.3, E24161.4, E26357.4, E99035.3 not in DPR</t>
  </si>
  <si>
    <t>O</t>
  </si>
  <si>
    <t>Miscellaneous rounding</t>
  </si>
  <si>
    <t>FT CENT</t>
  </si>
  <si>
    <t>IDACORP Energy - Float rate for deal VF3920.1 s/b 2.1532 not 2.183 (per fin settlements)</t>
  </si>
  <si>
    <t>CMS Mktg - Diff of $2,749.95 is deal Y11201.1 should calc $3,850 but liq at $6,599</t>
  </si>
  <si>
    <t>IDACORP Energy - Deal VF3920.1 was revised after change in gas daily pricing for 8/31/01 of COL/GULF from $2.49 to $2.534; settlements has $2.9802 and risk has $2.9819 (per fin settlements)</t>
  </si>
  <si>
    <t>FT East</t>
  </si>
  <si>
    <t>Jun</t>
  </si>
  <si>
    <t>Noble Gas Mktg - Deal VY0394 float rate was changed from $2.6338 to $2.6269 b/c of a pricing discrepancy on 8/31/01.  We had price at $2.49 but it should have been $2.435</t>
  </si>
  <si>
    <t>FT EAST NEW</t>
  </si>
  <si>
    <t>Misc rounding</t>
  </si>
  <si>
    <t>FT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</si>
</sst>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3" formatCode="_(* #,##0.00_);_(* \(#,##0.00\);_(* &quot;-&quot;??_);_(@_)"/>
    <numFmt numFmtId="167" formatCode="_(* #,##0_);_(* \(#,##0\);_(* &quot;-&quot;??_);_(@_)"/>
    <numFmt numFmtId="169" formatCode="dd\-mmm\-yy"/>
    <numFmt numFmtId="172" formatCode="#,##0.00;[Red]#,##0.00"/>
    <numFmt numFmtId="173" formatCode="0%\ ;[Red]\(0%\)\ ;&quot;-  &quot;"/>
  </numFmts>
  <fonts count="12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12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173" fontId="5" fillId="0" borderId="0" applyFill="0" applyBorder="0" applyAlignment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2" fontId="8" fillId="0" borderId="0"/>
    <xf numFmtId="0" fontId="9" fillId="0" borderId="0"/>
    <xf numFmtId="0" fontId="8" fillId="0" borderId="0"/>
    <xf numFmtId="10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167" fontId="2" fillId="0" borderId="0" xfId="2" applyNumberFormat="1" applyFont="1" applyFill="1" applyBorder="1" applyAlignment="1">
      <alignment horizontal="righ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67" fontId="3" fillId="4" borderId="0" xfId="2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wrapText="1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167" fontId="3" fillId="0" borderId="4" xfId="2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 wrapText="1"/>
    </xf>
    <xf numFmtId="167" fontId="2" fillId="0" borderId="0" xfId="2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0" fontId="10" fillId="0" borderId="0" xfId="9" applyFont="1"/>
    <xf numFmtId="0" fontId="8" fillId="0" borderId="0" xfId="9"/>
    <xf numFmtId="43" fontId="8" fillId="0" borderId="0" xfId="2" applyFont="1"/>
    <xf numFmtId="0" fontId="9" fillId="2" borderId="5" xfId="8" applyFont="1" applyFill="1" applyBorder="1" applyAlignment="1">
      <alignment horizontal="center"/>
    </xf>
    <xf numFmtId="43" fontId="9" fillId="2" borderId="5" xfId="2" applyFont="1" applyFill="1" applyBorder="1" applyAlignment="1">
      <alignment horizontal="center"/>
    </xf>
    <xf numFmtId="0" fontId="9" fillId="0" borderId="6" xfId="8" applyFont="1" applyFill="1" applyBorder="1" applyAlignment="1">
      <alignment horizontal="right" wrapText="1"/>
    </xf>
    <xf numFmtId="0" fontId="9" fillId="0" borderId="6" xfId="8" applyFont="1" applyFill="1" applyBorder="1" applyAlignment="1">
      <alignment horizontal="left" wrapText="1"/>
    </xf>
    <xf numFmtId="169" fontId="9" fillId="0" borderId="6" xfId="8" applyNumberFormat="1" applyFont="1" applyFill="1" applyBorder="1" applyAlignment="1">
      <alignment horizontal="right" wrapText="1"/>
    </xf>
    <xf numFmtId="43" fontId="9" fillId="0" borderId="6" xfId="2" applyFont="1" applyFill="1" applyBorder="1" applyAlignment="1">
      <alignment horizontal="right" wrapText="1"/>
    </xf>
    <xf numFmtId="0" fontId="11" fillId="0" borderId="6" xfId="8" applyNumberFormat="1" applyFont="1" applyFill="1" applyBorder="1" applyAlignment="1">
      <alignment horizontal="right" wrapText="1"/>
    </xf>
    <xf numFmtId="0" fontId="11" fillId="0" borderId="6" xfId="8" applyFont="1" applyFill="1" applyBorder="1" applyAlignment="1">
      <alignment horizontal="right" wrapText="1"/>
    </xf>
    <xf numFmtId="43" fontId="9" fillId="0" borderId="0" xfId="2" applyFont="1" applyFill="1" applyBorder="1" applyAlignment="1">
      <alignment horizontal="right" wrapText="1"/>
    </xf>
    <xf numFmtId="169" fontId="9" fillId="0" borderId="0" xfId="8" applyNumberFormat="1" applyFont="1" applyFill="1" applyBorder="1" applyAlignment="1">
      <alignment horizontal="right" wrapText="1"/>
    </xf>
    <xf numFmtId="2" fontId="9" fillId="0" borderId="6" xfId="8" applyNumberFormat="1" applyFont="1" applyFill="1" applyBorder="1" applyAlignment="1">
      <alignment horizontal="right" wrapText="1"/>
    </xf>
    <xf numFmtId="0" fontId="11" fillId="0" borderId="0" xfId="8" applyFont="1" applyFill="1" applyBorder="1" applyAlignment="1">
      <alignment horizontal="right" wrapText="1"/>
    </xf>
    <xf numFmtId="0" fontId="9" fillId="0" borderId="0" xfId="8" applyFont="1" applyFill="1" applyBorder="1" applyAlignment="1">
      <alignment horizontal="right" wrapText="1"/>
    </xf>
    <xf numFmtId="0" fontId="9" fillId="0" borderId="0" xfId="8" applyFont="1" applyFill="1" applyBorder="1" applyAlignment="1">
      <alignment horizontal="left" wrapText="1"/>
    </xf>
    <xf numFmtId="2" fontId="9" fillId="0" borderId="0" xfId="8" applyNumberFormat="1" applyFont="1" applyFill="1" applyBorder="1" applyAlignment="1">
      <alignment horizontal="right" wrapText="1"/>
    </xf>
    <xf numFmtId="43" fontId="10" fillId="0" borderId="2" xfId="2" applyFont="1" applyBorder="1"/>
    <xf numFmtId="7" fontId="10" fillId="0" borderId="0" xfId="2" applyNumberFormat="1" applyFont="1"/>
  </cellXfs>
  <cellStyles count="11">
    <cellStyle name="Calc Currency (0)" xfId="1"/>
    <cellStyle name="Comma" xfId="2" builtinId="3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LIQ" xfId="8"/>
    <cellStyle name="Normal_REC12771 Transport 0901" xfId="9"/>
    <cellStyle name="Percent [2]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NAES\LIQUIDAT\LIQUIDS\PLANTR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NAES/LIQUIDAT/LIQUIDS/PLANTR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Financia/Recon/AUTO/0364/2001/June/COORDINATORS/UNKNOW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0901phy/Regions/EATP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PLANTRE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KNOWN"/>
    </sheetNames>
    <sheetDataSet>
      <sheetData sheetId="0">
        <row r="1">
          <cell r="A1" t="str">
            <v>ProfitCenter</v>
          </cell>
          <cell r="B1" t="str">
            <v>CP</v>
          </cell>
          <cell r="C1" t="str">
            <v>LiqAmt</v>
          </cell>
          <cell r="D1" t="str">
            <v>SAPGLAmt</v>
          </cell>
        </row>
        <row r="2">
          <cell r="A2" t="str">
            <v>11803</v>
          </cell>
          <cell r="B2" t="str">
            <v>Michigan Consolidated Gas</v>
          </cell>
          <cell r="C2">
            <v>-19220.28</v>
          </cell>
          <cell r="D2">
            <v>0</v>
          </cell>
        </row>
        <row r="3">
          <cell r="A3" t="str">
            <v>12474</v>
          </cell>
          <cell r="B3" t="str">
            <v>Michigan Consolidated Gas</v>
          </cell>
          <cell r="C3">
            <v>-816.85</v>
          </cell>
          <cell r="D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Transport Spreads"/>
      <sheetName val="Basis Options"/>
      <sheetName val="Exotics"/>
      <sheetName val="Roll-8"/>
      <sheetName val="Roll-9"/>
      <sheetName val="Roll-10"/>
      <sheetName val="Roll-11"/>
      <sheetName val="Roll-12"/>
      <sheetName val="Orig Sched"/>
      <sheetName val="Daily Macro"/>
      <sheetName val="Monthly Macro"/>
    </sheetNames>
    <sheetDataSet>
      <sheetData sheetId="0" refreshError="1"/>
      <sheetData sheetId="1">
        <row r="35">
          <cell r="AC35">
            <v>3519718.5554000018</v>
          </cell>
        </row>
        <row r="49">
          <cell r="AC49">
            <v>0</v>
          </cell>
        </row>
        <row r="57">
          <cell r="AC57">
            <v>13661.899299999999</v>
          </cell>
        </row>
        <row r="58">
          <cell r="AC58">
            <v>-1535.9839999999995</v>
          </cell>
        </row>
        <row r="62">
          <cell r="AC62">
            <v>3788319.8287999993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11.42578125" defaultRowHeight="12.75" outlineLevelRow="1" x14ac:dyDescent="0.2"/>
  <cols>
    <col min="1" max="1" width="26.28515625" style="1" bestFit="1" customWidth="1"/>
    <col min="2" max="2" width="6.5703125" style="2" bestFit="1" customWidth="1"/>
    <col min="3" max="3" width="5.7109375" style="2" bestFit="1" customWidth="1"/>
    <col min="4" max="4" width="5.42578125" style="2" bestFit="1" customWidth="1"/>
    <col min="5" max="5" width="45.5703125" style="3" customWidth="1"/>
    <col min="6" max="6" width="11.42578125" style="6" customWidth="1"/>
    <col min="7" max="16384" width="11.42578125" style="1"/>
  </cols>
  <sheetData>
    <row r="1" spans="1:6" x14ac:dyDescent="0.2">
      <c r="A1" s="17" t="s">
        <v>145</v>
      </c>
      <c r="B1" s="18"/>
      <c r="C1" s="18"/>
      <c r="D1" s="18"/>
      <c r="E1" s="19"/>
      <c r="F1" s="20"/>
    </row>
    <row r="2" spans="1:6" x14ac:dyDescent="0.2">
      <c r="A2" s="21" t="s">
        <v>146</v>
      </c>
      <c r="B2" s="18"/>
      <c r="C2" s="18"/>
      <c r="D2" s="18"/>
      <c r="E2" s="19"/>
      <c r="F2" s="20"/>
    </row>
    <row r="3" spans="1:6" x14ac:dyDescent="0.2">
      <c r="A3" s="16"/>
    </row>
    <row r="5" spans="1:6" s="15" customFormat="1" x14ac:dyDescent="0.2">
      <c r="A5" s="11" t="s">
        <v>147</v>
      </c>
      <c r="B5" s="12" t="s">
        <v>148</v>
      </c>
      <c r="C5" s="12" t="s">
        <v>149</v>
      </c>
      <c r="D5" s="12" t="s">
        <v>150</v>
      </c>
      <c r="E5" s="13" t="s">
        <v>151</v>
      </c>
      <c r="F5" s="14" t="s">
        <v>152</v>
      </c>
    </row>
    <row r="6" spans="1:6" ht="25.5" outlineLevel="1" x14ac:dyDescent="0.2">
      <c r="A6" s="4" t="s">
        <v>153</v>
      </c>
      <c r="B6" s="2" t="s">
        <v>156</v>
      </c>
      <c r="C6" s="2" t="s">
        <v>159</v>
      </c>
      <c r="D6" s="2" t="s">
        <v>154</v>
      </c>
      <c r="E6" s="5" t="s">
        <v>162</v>
      </c>
      <c r="F6" s="6">
        <v>-450</v>
      </c>
    </row>
    <row r="7" spans="1:6" outlineLevel="1" x14ac:dyDescent="0.2">
      <c r="A7" s="4" t="s">
        <v>153</v>
      </c>
      <c r="B7" s="2" t="s">
        <v>156</v>
      </c>
      <c r="C7" s="2" t="s">
        <v>159</v>
      </c>
      <c r="D7" s="2" t="s">
        <v>154</v>
      </c>
      <c r="E7" s="5" t="s">
        <v>160</v>
      </c>
      <c r="F7" s="6">
        <v>-176.81</v>
      </c>
    </row>
    <row r="8" spans="1:6" ht="25.5" outlineLevel="1" x14ac:dyDescent="0.2">
      <c r="A8" s="4" t="s">
        <v>153</v>
      </c>
      <c r="B8" s="2" t="s">
        <v>156</v>
      </c>
      <c r="C8" s="2" t="s">
        <v>159</v>
      </c>
      <c r="D8" s="2" t="s">
        <v>154</v>
      </c>
      <c r="E8" s="5" t="s">
        <v>163</v>
      </c>
      <c r="F8" s="6">
        <v>11871.26</v>
      </c>
    </row>
    <row r="9" spans="1:6" x14ac:dyDescent="0.2">
      <c r="A9" s="7"/>
      <c r="B9" s="8"/>
      <c r="C9" s="8"/>
      <c r="D9" s="8"/>
      <c r="E9" s="10" t="s">
        <v>15</v>
      </c>
      <c r="F9" s="9">
        <f>SUM(F6:F8)</f>
        <v>11244.45</v>
      </c>
    </row>
    <row r="11" spans="1:6" outlineLevel="1" x14ac:dyDescent="0.2">
      <c r="A11" s="4" t="s">
        <v>142</v>
      </c>
      <c r="B11" s="2" t="s">
        <v>156</v>
      </c>
      <c r="C11" s="2" t="s">
        <v>159</v>
      </c>
      <c r="D11" s="2" t="s">
        <v>154</v>
      </c>
      <c r="E11" s="5" t="s">
        <v>165</v>
      </c>
      <c r="F11" s="6">
        <v>423.45</v>
      </c>
    </row>
    <row r="12" spans="1:6" x14ac:dyDescent="0.2">
      <c r="A12" s="7"/>
      <c r="B12" s="8"/>
      <c r="C12" s="8"/>
      <c r="D12" s="8"/>
      <c r="E12" s="10" t="s">
        <v>16</v>
      </c>
      <c r="F12" s="9">
        <f>SUM($F$11:$F$11)</f>
        <v>423.45</v>
      </c>
    </row>
    <row r="14" spans="1:6" ht="51" outlineLevel="1" x14ac:dyDescent="0.2">
      <c r="A14" s="4" t="s">
        <v>166</v>
      </c>
      <c r="B14" s="2" t="s">
        <v>157</v>
      </c>
      <c r="C14" s="2" t="s">
        <v>159</v>
      </c>
      <c r="D14" s="2" t="s">
        <v>154</v>
      </c>
      <c r="E14" s="5" t="s">
        <v>169</v>
      </c>
      <c r="F14" s="6">
        <v>12190</v>
      </c>
    </row>
    <row r="15" spans="1:6" outlineLevel="1" x14ac:dyDescent="0.2">
      <c r="A15" s="4" t="s">
        <v>166</v>
      </c>
      <c r="B15" s="2" t="s">
        <v>156</v>
      </c>
      <c r="C15" s="2" t="s">
        <v>159</v>
      </c>
      <c r="D15" s="2" t="s">
        <v>154</v>
      </c>
      <c r="E15" s="5" t="s">
        <v>160</v>
      </c>
      <c r="F15" s="6">
        <v>466.5</v>
      </c>
    </row>
    <row r="16" spans="1:6" ht="25.5" outlineLevel="1" x14ac:dyDescent="0.2">
      <c r="A16" s="4" t="s">
        <v>166</v>
      </c>
      <c r="B16" s="2" t="s">
        <v>156</v>
      </c>
      <c r="C16" s="2" t="s">
        <v>159</v>
      </c>
      <c r="D16" s="2" t="s">
        <v>154</v>
      </c>
      <c r="E16" s="5" t="s">
        <v>167</v>
      </c>
      <c r="F16" s="6">
        <v>44700</v>
      </c>
    </row>
    <row r="17" spans="1:6" ht="25.5" outlineLevel="1" x14ac:dyDescent="0.2">
      <c r="A17" s="4" t="s">
        <v>166</v>
      </c>
      <c r="B17" s="2" t="s">
        <v>156</v>
      </c>
      <c r="C17" s="2" t="s">
        <v>159</v>
      </c>
      <c r="D17" s="2" t="s">
        <v>154</v>
      </c>
      <c r="E17" s="5" t="s">
        <v>168</v>
      </c>
      <c r="F17" s="6">
        <v>2749</v>
      </c>
    </row>
    <row r="18" spans="1:6" x14ac:dyDescent="0.2">
      <c r="A18" s="7"/>
      <c r="B18" s="8"/>
      <c r="C18" s="8"/>
      <c r="D18" s="8"/>
      <c r="E18" s="10" t="s">
        <v>17</v>
      </c>
      <c r="F18" s="9">
        <f>SUM(F14:F17)</f>
        <v>60105.5</v>
      </c>
    </row>
    <row r="20" spans="1:6" ht="25.5" outlineLevel="1" x14ac:dyDescent="0.2">
      <c r="A20" s="4" t="s">
        <v>170</v>
      </c>
      <c r="B20" s="2" t="s">
        <v>157</v>
      </c>
      <c r="C20" s="2" t="s">
        <v>159</v>
      </c>
      <c r="D20" s="2" t="s">
        <v>154</v>
      </c>
      <c r="E20" s="5" t="s">
        <v>13</v>
      </c>
      <c r="F20" s="6">
        <v>2670</v>
      </c>
    </row>
    <row r="21" spans="1:6" ht="51" outlineLevel="1" x14ac:dyDescent="0.2">
      <c r="A21" s="4" t="s">
        <v>170</v>
      </c>
      <c r="B21" s="2" t="s">
        <v>157</v>
      </c>
      <c r="C21" s="2" t="s">
        <v>159</v>
      </c>
      <c r="D21" s="2" t="s">
        <v>154</v>
      </c>
      <c r="E21" s="5" t="s">
        <v>172</v>
      </c>
      <c r="F21" s="6">
        <v>-1104</v>
      </c>
    </row>
    <row r="22" spans="1:6" outlineLevel="1" x14ac:dyDescent="0.2">
      <c r="A22" s="4" t="s">
        <v>170</v>
      </c>
      <c r="B22" s="2" t="s">
        <v>156</v>
      </c>
      <c r="C22" s="2" t="s">
        <v>159</v>
      </c>
      <c r="D22" s="2" t="s">
        <v>154</v>
      </c>
      <c r="E22" s="5" t="s">
        <v>160</v>
      </c>
      <c r="F22" s="6">
        <v>-412.02</v>
      </c>
    </row>
    <row r="23" spans="1:6" x14ac:dyDescent="0.2">
      <c r="A23" s="7"/>
      <c r="B23" s="8"/>
      <c r="C23" s="8"/>
      <c r="D23" s="8"/>
      <c r="E23" s="10" t="s">
        <v>136</v>
      </c>
      <c r="F23" s="9">
        <f>SUM(F20:F22)</f>
        <v>1153.98</v>
      </c>
    </row>
    <row r="25" spans="1:6" outlineLevel="1" x14ac:dyDescent="0.2">
      <c r="A25" s="4" t="s">
        <v>173</v>
      </c>
      <c r="B25" s="2" t="s">
        <v>156</v>
      </c>
      <c r="C25" s="2" t="s">
        <v>159</v>
      </c>
      <c r="D25" s="2" t="s">
        <v>154</v>
      </c>
      <c r="E25" s="5" t="s">
        <v>174</v>
      </c>
      <c r="F25" s="6">
        <v>15.01</v>
      </c>
    </row>
    <row r="26" spans="1:6" x14ac:dyDescent="0.2">
      <c r="A26" s="7"/>
      <c r="B26" s="8"/>
      <c r="C26" s="8"/>
      <c r="D26" s="8"/>
      <c r="E26" s="10" t="s">
        <v>18</v>
      </c>
      <c r="F26" s="9">
        <f>SUM($F$25:$F$25)</f>
        <v>15.01</v>
      </c>
    </row>
    <row r="28" spans="1:6" outlineLevel="1" x14ac:dyDescent="0.2">
      <c r="A28" s="4" t="s">
        <v>175</v>
      </c>
      <c r="B28" s="2" t="s">
        <v>156</v>
      </c>
      <c r="C28" s="2" t="s">
        <v>159</v>
      </c>
      <c r="D28" s="2" t="s">
        <v>154</v>
      </c>
      <c r="E28" s="5" t="s">
        <v>160</v>
      </c>
      <c r="F28" s="6">
        <v>-62.28</v>
      </c>
    </row>
    <row r="29" spans="1:6" x14ac:dyDescent="0.2">
      <c r="A29" s="7"/>
      <c r="B29" s="8"/>
      <c r="C29" s="8"/>
      <c r="D29" s="8"/>
      <c r="E29" s="10" t="s">
        <v>17</v>
      </c>
      <c r="F29" s="9">
        <f>SUM($F$28:$F$28)</f>
        <v>-62.28</v>
      </c>
    </row>
    <row r="31" spans="1:6" outlineLevel="1" x14ac:dyDescent="0.2">
      <c r="A31" s="4" t="s">
        <v>144</v>
      </c>
      <c r="B31" s="2" t="s">
        <v>156</v>
      </c>
      <c r="C31" s="2" t="s">
        <v>159</v>
      </c>
      <c r="D31" s="2" t="s">
        <v>154</v>
      </c>
      <c r="E31" s="5" t="s">
        <v>165</v>
      </c>
      <c r="F31" s="6">
        <v>74</v>
      </c>
    </row>
    <row r="32" spans="1:6" outlineLevel="1" x14ac:dyDescent="0.2">
      <c r="A32" s="7"/>
      <c r="B32" s="8"/>
      <c r="C32" s="8"/>
      <c r="D32" s="8"/>
      <c r="E32" s="10" t="s">
        <v>19</v>
      </c>
      <c r="F32" s="9">
        <f>SUM(F31)</f>
        <v>74</v>
      </c>
    </row>
    <row r="34" spans="1:6" outlineLevel="1" x14ac:dyDescent="0.2">
      <c r="A34" s="4" t="s">
        <v>0</v>
      </c>
      <c r="B34" s="2" t="s">
        <v>156</v>
      </c>
      <c r="C34" s="2" t="s">
        <v>159</v>
      </c>
      <c r="D34" s="2" t="s">
        <v>154</v>
      </c>
      <c r="E34" s="5" t="s">
        <v>1</v>
      </c>
      <c r="F34" s="6">
        <v>5230</v>
      </c>
    </row>
    <row r="35" spans="1:6" outlineLevel="1" x14ac:dyDescent="0.2">
      <c r="A35" s="4" t="s">
        <v>0</v>
      </c>
      <c r="B35" s="2" t="s">
        <v>156</v>
      </c>
      <c r="C35" s="2" t="s">
        <v>159</v>
      </c>
      <c r="D35" s="2" t="s">
        <v>154</v>
      </c>
      <c r="E35" s="5" t="s">
        <v>2</v>
      </c>
      <c r="F35" s="6">
        <v>-1240</v>
      </c>
    </row>
    <row r="36" spans="1:6" outlineLevel="1" x14ac:dyDescent="0.2">
      <c r="A36" s="4" t="s">
        <v>0</v>
      </c>
      <c r="B36" s="2" t="s">
        <v>156</v>
      </c>
      <c r="C36" s="2" t="s">
        <v>159</v>
      </c>
      <c r="D36" s="2" t="s">
        <v>154</v>
      </c>
      <c r="E36" s="5" t="s">
        <v>160</v>
      </c>
      <c r="F36" s="6">
        <v>-79.810000000000059</v>
      </c>
    </row>
    <row r="37" spans="1:6" x14ac:dyDescent="0.2">
      <c r="A37" s="7"/>
      <c r="B37" s="8"/>
      <c r="C37" s="8"/>
      <c r="D37" s="8"/>
      <c r="E37" s="10" t="s">
        <v>20</v>
      </c>
      <c r="F37" s="9">
        <f>SUM(F34:F36)</f>
        <v>3910.19</v>
      </c>
    </row>
    <row r="39" spans="1:6" ht="38.25" outlineLevel="1" x14ac:dyDescent="0.2">
      <c r="A39" s="4" t="s">
        <v>3</v>
      </c>
      <c r="B39" s="2" t="s">
        <v>171</v>
      </c>
      <c r="C39" s="2" t="s">
        <v>159</v>
      </c>
      <c r="D39" s="2" t="s">
        <v>154</v>
      </c>
      <c r="E39" s="5" t="s">
        <v>5</v>
      </c>
      <c r="F39" s="6">
        <v>-25420</v>
      </c>
    </row>
    <row r="40" spans="1:6" ht="38.25" outlineLevel="1" x14ac:dyDescent="0.2">
      <c r="A40" s="4" t="s">
        <v>3</v>
      </c>
      <c r="B40" s="2" t="s">
        <v>155</v>
      </c>
      <c r="C40" s="2" t="s">
        <v>159</v>
      </c>
      <c r="D40" s="2" t="s">
        <v>154</v>
      </c>
      <c r="E40" s="5" t="s">
        <v>4</v>
      </c>
      <c r="F40" s="6">
        <v>-34050</v>
      </c>
    </row>
    <row r="41" spans="1:6" outlineLevel="1" x14ac:dyDescent="0.2">
      <c r="A41" s="4" t="s">
        <v>3</v>
      </c>
      <c r="B41" s="2" t="s">
        <v>157</v>
      </c>
      <c r="C41" s="2" t="s">
        <v>159</v>
      </c>
      <c r="D41" s="2" t="s">
        <v>154</v>
      </c>
      <c r="E41" s="5" t="s">
        <v>165</v>
      </c>
      <c r="F41" s="6">
        <v>1552.12</v>
      </c>
    </row>
    <row r="42" spans="1:6" x14ac:dyDescent="0.2">
      <c r="A42" s="7"/>
      <c r="B42" s="8"/>
      <c r="C42" s="8"/>
      <c r="D42" s="8"/>
      <c r="E42" s="10" t="s">
        <v>143</v>
      </c>
      <c r="F42" s="9">
        <f>SUM(F39:F41)</f>
        <v>-57917.88</v>
      </c>
    </row>
    <row r="44" spans="1:6" outlineLevel="1" x14ac:dyDescent="0.2">
      <c r="A44" s="4" t="s">
        <v>6</v>
      </c>
      <c r="B44" s="2" t="s">
        <v>156</v>
      </c>
      <c r="C44" s="2" t="s">
        <v>159</v>
      </c>
      <c r="D44" s="2" t="s">
        <v>154</v>
      </c>
      <c r="E44" s="5" t="s">
        <v>160</v>
      </c>
      <c r="F44" s="6">
        <v>1.78</v>
      </c>
    </row>
    <row r="45" spans="1:6" ht="51" outlineLevel="1" x14ac:dyDescent="0.2">
      <c r="A45" s="4" t="s">
        <v>6</v>
      </c>
      <c r="B45" s="2" t="s">
        <v>156</v>
      </c>
      <c r="C45" s="2" t="s">
        <v>159</v>
      </c>
      <c r="D45" s="2" t="s">
        <v>154</v>
      </c>
      <c r="E45" s="5" t="s">
        <v>7</v>
      </c>
      <c r="F45" s="6">
        <v>-1637.35</v>
      </c>
    </row>
    <row r="46" spans="1:6" x14ac:dyDescent="0.2">
      <c r="A46" s="7"/>
      <c r="B46" s="8"/>
      <c r="C46" s="8"/>
      <c r="D46" s="8"/>
      <c r="E46" s="10" t="s">
        <v>19</v>
      </c>
      <c r="F46" s="9">
        <f>SUM(F44:F45)</f>
        <v>-1635.57</v>
      </c>
    </row>
    <row r="48" spans="1:6" ht="25.5" outlineLevel="1" x14ac:dyDescent="0.2">
      <c r="A48" s="4" t="s">
        <v>14</v>
      </c>
      <c r="B48" s="2" t="s">
        <v>161</v>
      </c>
      <c r="C48" s="2" t="s">
        <v>159</v>
      </c>
      <c r="D48" s="2" t="s">
        <v>154</v>
      </c>
      <c r="E48" s="5" t="s">
        <v>11</v>
      </c>
      <c r="F48" s="6">
        <v>-9175</v>
      </c>
    </row>
    <row r="49" spans="1:6" ht="38.25" outlineLevel="1" x14ac:dyDescent="0.2">
      <c r="A49" s="4" t="s">
        <v>14</v>
      </c>
      <c r="B49" s="2" t="s">
        <v>171</v>
      </c>
      <c r="C49" s="2" t="s">
        <v>159</v>
      </c>
      <c r="D49" s="2" t="s">
        <v>158</v>
      </c>
      <c r="E49" s="5" t="s">
        <v>9</v>
      </c>
      <c r="F49" s="6">
        <v>28613</v>
      </c>
    </row>
    <row r="50" spans="1:6" outlineLevel="1" x14ac:dyDescent="0.2">
      <c r="A50" s="4" t="s">
        <v>14</v>
      </c>
      <c r="B50" s="2" t="s">
        <v>155</v>
      </c>
      <c r="C50" s="2" t="s">
        <v>159</v>
      </c>
      <c r="D50" s="2" t="s">
        <v>154</v>
      </c>
      <c r="E50" s="5" t="s">
        <v>8</v>
      </c>
      <c r="F50" s="6">
        <v>-2579.15</v>
      </c>
    </row>
    <row r="51" spans="1:6" ht="38.25" outlineLevel="1" x14ac:dyDescent="0.2">
      <c r="A51" s="4" t="s">
        <v>14</v>
      </c>
      <c r="B51" s="2" t="s">
        <v>155</v>
      </c>
      <c r="C51" s="2" t="s">
        <v>159</v>
      </c>
      <c r="D51" s="2" t="s">
        <v>164</v>
      </c>
      <c r="E51" s="5" t="s">
        <v>9</v>
      </c>
      <c r="F51" s="6">
        <v>27555</v>
      </c>
    </row>
    <row r="52" spans="1:6" ht="38.25" outlineLevel="1" x14ac:dyDescent="0.2">
      <c r="A52" s="4" t="s">
        <v>14</v>
      </c>
      <c r="B52" s="2" t="s">
        <v>155</v>
      </c>
      <c r="C52" s="2" t="s">
        <v>159</v>
      </c>
      <c r="D52" s="2" t="s">
        <v>164</v>
      </c>
      <c r="E52" s="5" t="s">
        <v>10</v>
      </c>
      <c r="F52" s="6">
        <v>11250</v>
      </c>
    </row>
    <row r="53" spans="1:6" x14ac:dyDescent="0.2">
      <c r="A53" s="7"/>
      <c r="B53" s="8"/>
      <c r="C53" s="8"/>
      <c r="D53" s="8"/>
      <c r="E53" s="10" t="s">
        <v>21</v>
      </c>
      <c r="F53" s="9">
        <f>SUM(F48:F52)</f>
        <v>55663.85</v>
      </c>
    </row>
    <row r="55" spans="1:6" outlineLevel="1" x14ac:dyDescent="0.2">
      <c r="A55" s="4" t="s">
        <v>12</v>
      </c>
      <c r="B55" s="2" t="s">
        <v>156</v>
      </c>
      <c r="C55" s="2" t="s">
        <v>159</v>
      </c>
      <c r="D55" s="2" t="s">
        <v>154</v>
      </c>
      <c r="E55" s="5" t="s">
        <v>160</v>
      </c>
      <c r="F55" s="6">
        <v>-594</v>
      </c>
    </row>
    <row r="56" spans="1:6" x14ac:dyDescent="0.2">
      <c r="A56" s="7"/>
      <c r="B56" s="8"/>
      <c r="C56" s="8"/>
      <c r="D56" s="8"/>
      <c r="E56" s="10" t="s">
        <v>17</v>
      </c>
      <c r="F56" s="9">
        <f>SUM(F55:F55)</f>
        <v>-594</v>
      </c>
    </row>
    <row r="58" spans="1:6" outlineLevel="1" x14ac:dyDescent="0.2">
      <c r="A58" s="4" t="s">
        <v>137</v>
      </c>
      <c r="B58" s="2" t="s">
        <v>157</v>
      </c>
      <c r="C58" s="2" t="s">
        <v>159</v>
      </c>
      <c r="D58" s="2" t="s">
        <v>154</v>
      </c>
      <c r="E58" s="5" t="s">
        <v>138</v>
      </c>
      <c r="F58" s="6">
        <v>-5220</v>
      </c>
    </row>
    <row r="59" spans="1:6" outlineLevel="1" x14ac:dyDescent="0.2">
      <c r="A59" s="4" t="s">
        <v>137</v>
      </c>
      <c r="B59" s="2" t="s">
        <v>157</v>
      </c>
      <c r="C59" s="2" t="s">
        <v>159</v>
      </c>
      <c r="D59" s="2" t="s">
        <v>154</v>
      </c>
      <c r="E59" s="5" t="s">
        <v>139</v>
      </c>
      <c r="F59" s="6">
        <v>-1687.5</v>
      </c>
    </row>
    <row r="60" spans="1:6" outlineLevel="1" x14ac:dyDescent="0.2">
      <c r="A60" s="4" t="s">
        <v>137</v>
      </c>
      <c r="B60" s="2" t="s">
        <v>157</v>
      </c>
      <c r="C60" s="2" t="s">
        <v>159</v>
      </c>
      <c r="D60" s="2" t="s">
        <v>154</v>
      </c>
      <c r="E60" s="5" t="s">
        <v>160</v>
      </c>
      <c r="F60" s="6">
        <v>-953.73</v>
      </c>
    </row>
    <row r="61" spans="1:6" outlineLevel="1" x14ac:dyDescent="0.2">
      <c r="A61" s="4" t="s">
        <v>137</v>
      </c>
      <c r="B61" s="2" t="s">
        <v>157</v>
      </c>
      <c r="C61" s="2" t="s">
        <v>159</v>
      </c>
      <c r="D61" s="2" t="s">
        <v>154</v>
      </c>
      <c r="E61" s="5" t="s">
        <v>140</v>
      </c>
      <c r="F61" s="6">
        <v>-1020</v>
      </c>
    </row>
    <row r="62" spans="1:6" outlineLevel="1" x14ac:dyDescent="0.2">
      <c r="A62" s="4" t="s">
        <v>137</v>
      </c>
      <c r="B62" s="2" t="s">
        <v>157</v>
      </c>
      <c r="C62" s="2" t="s">
        <v>159</v>
      </c>
      <c r="D62" s="2" t="s">
        <v>154</v>
      </c>
      <c r="E62" s="5" t="s">
        <v>141</v>
      </c>
      <c r="F62" s="6">
        <v>-2999.97</v>
      </c>
    </row>
    <row r="63" spans="1:6" outlineLevel="1" x14ac:dyDescent="0.2">
      <c r="A63" s="4" t="s">
        <v>137</v>
      </c>
      <c r="B63" s="2" t="s">
        <v>156</v>
      </c>
      <c r="C63" s="2" t="s">
        <v>159</v>
      </c>
      <c r="D63" s="2" t="s">
        <v>154</v>
      </c>
      <c r="E63" s="5" t="s">
        <v>160</v>
      </c>
      <c r="F63" s="6">
        <v>811.85</v>
      </c>
    </row>
    <row r="64" spans="1:6" x14ac:dyDescent="0.2">
      <c r="A64" s="7"/>
      <c r="B64" s="8"/>
      <c r="C64" s="8"/>
      <c r="D64" s="8"/>
      <c r="E64" s="10" t="s">
        <v>15</v>
      </c>
      <c r="F64" s="9">
        <f>SUM(F58:F63)</f>
        <v>-11069.349999999999</v>
      </c>
    </row>
  </sheetData>
  <phoneticPr fontId="0" type="noConversion"/>
  <pageMargins left="0.75" right="0.75" top="1" bottom="1" header="0.5" footer="0.5"/>
  <pageSetup scale="57" fitToHeight="2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90" workbookViewId="0">
      <selection activeCell="F25" sqref="F25"/>
    </sheetView>
  </sheetViews>
  <sheetFormatPr defaultRowHeight="12.75" customHeight="1" outlineLevelRow="2" x14ac:dyDescent="0.2"/>
  <cols>
    <col min="1" max="1" width="19.85546875" style="23" customWidth="1"/>
    <col min="2" max="2" width="9.28515625" style="23" hidden="1" customWidth="1"/>
    <col min="3" max="3" width="2.7109375" style="23" hidden="1" customWidth="1"/>
    <col min="4" max="4" width="3.85546875" style="23" hidden="1" customWidth="1"/>
    <col min="5" max="5" width="13" style="23" customWidth="1"/>
    <col min="6" max="6" width="9.140625" style="23"/>
    <col min="7" max="8" width="0" style="23" hidden="1" customWidth="1"/>
    <col min="9" max="9" width="10.42578125" style="23" hidden="1" customWidth="1"/>
    <col min="10" max="10" width="12.140625" style="23" hidden="1" customWidth="1"/>
    <col min="11" max="11" width="10.28515625" style="23" bestFit="1" customWidth="1"/>
    <col min="12" max="12" width="22" style="23" bestFit="1" customWidth="1"/>
    <col min="13" max="13" width="12.7109375" style="24" bestFit="1" customWidth="1"/>
    <col min="14" max="14" width="14.28515625" style="24" bestFit="1" customWidth="1"/>
    <col min="15" max="15" width="0" style="23" hidden="1" customWidth="1"/>
    <col min="16" max="17" width="10.28515625" style="23" hidden="1" customWidth="1"/>
    <col min="18" max="18" width="0" style="23" hidden="1" customWidth="1"/>
    <col min="19" max="16384" width="9.140625" style="23"/>
  </cols>
  <sheetData>
    <row r="1" spans="1:18" ht="12.75" customHeight="1" x14ac:dyDescent="0.2">
      <c r="A1" s="22" t="s">
        <v>22</v>
      </c>
    </row>
    <row r="3" spans="1:18" ht="12.75" customHeight="1" x14ac:dyDescent="0.2">
      <c r="A3" s="25" t="s">
        <v>23</v>
      </c>
      <c r="B3" s="25" t="s">
        <v>24</v>
      </c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32</v>
      </c>
      <c r="K3" s="25" t="s">
        <v>33</v>
      </c>
      <c r="L3" s="25" t="s">
        <v>34</v>
      </c>
      <c r="M3" s="26" t="s">
        <v>35</v>
      </c>
      <c r="N3" s="26" t="s">
        <v>36</v>
      </c>
      <c r="O3" s="25" t="s">
        <v>37</v>
      </c>
      <c r="P3" s="25" t="s">
        <v>38</v>
      </c>
      <c r="Q3" s="25" t="s">
        <v>39</v>
      </c>
      <c r="R3" s="25" t="s">
        <v>40</v>
      </c>
    </row>
    <row r="4" spans="1:18" ht="12.75" customHeight="1" outlineLevel="2" x14ac:dyDescent="0.2">
      <c r="A4" s="27">
        <v>1323185</v>
      </c>
      <c r="B4" s="27">
        <v>207</v>
      </c>
      <c r="C4" s="28" t="s">
        <v>41</v>
      </c>
      <c r="D4" s="28" t="s">
        <v>42</v>
      </c>
      <c r="E4" s="28" t="s">
        <v>43</v>
      </c>
      <c r="F4" s="28" t="s">
        <v>44</v>
      </c>
      <c r="G4" s="28" t="s">
        <v>45</v>
      </c>
      <c r="H4" s="28" t="s">
        <v>46</v>
      </c>
      <c r="I4" s="27">
        <v>2.488</v>
      </c>
      <c r="J4" s="27">
        <v>2.4180000000000001</v>
      </c>
      <c r="K4" s="29">
        <v>37135</v>
      </c>
      <c r="L4" s="28" t="s">
        <v>47</v>
      </c>
      <c r="M4" s="30">
        <v>26850</v>
      </c>
      <c r="N4" s="30">
        <v>-1879.5</v>
      </c>
      <c r="O4" s="28" t="s">
        <v>48</v>
      </c>
      <c r="P4" s="29">
        <v>37162</v>
      </c>
      <c r="Q4" s="29">
        <v>37135</v>
      </c>
      <c r="R4" s="29" t="s">
        <v>49</v>
      </c>
    </row>
    <row r="5" spans="1:18" ht="12.75" customHeight="1" outlineLevel="2" x14ac:dyDescent="0.2">
      <c r="A5" s="27">
        <v>1323185</v>
      </c>
      <c r="B5" s="27">
        <v>391</v>
      </c>
      <c r="C5" s="28" t="s">
        <v>41</v>
      </c>
      <c r="D5" s="28" t="s">
        <v>42</v>
      </c>
      <c r="E5" s="28" t="s">
        <v>50</v>
      </c>
      <c r="F5" s="28" t="s">
        <v>44</v>
      </c>
      <c r="G5" s="28" t="s">
        <v>45</v>
      </c>
      <c r="H5" s="28" t="s">
        <v>46</v>
      </c>
      <c r="I5" s="27">
        <v>2.8012199999999998</v>
      </c>
      <c r="J5" s="27">
        <v>2.4180000000000001</v>
      </c>
      <c r="K5" s="29">
        <v>37135</v>
      </c>
      <c r="L5" s="28" t="s">
        <v>51</v>
      </c>
      <c r="M5" s="30">
        <v>-26850</v>
      </c>
      <c r="N5" s="30">
        <v>10289.457</v>
      </c>
      <c r="O5" s="28" t="s">
        <v>48</v>
      </c>
      <c r="P5" s="29">
        <v>37162</v>
      </c>
      <c r="Q5" s="29">
        <v>37135</v>
      </c>
      <c r="R5" s="29" t="s">
        <v>49</v>
      </c>
    </row>
    <row r="6" spans="1:18" ht="12.75" customHeight="1" outlineLevel="2" x14ac:dyDescent="0.2">
      <c r="A6" s="27">
        <v>1323185</v>
      </c>
      <c r="B6" s="27">
        <v>777</v>
      </c>
      <c r="C6" s="28" t="s">
        <v>41</v>
      </c>
      <c r="D6" s="28" t="s">
        <v>42</v>
      </c>
      <c r="E6" s="28" t="s">
        <v>52</v>
      </c>
      <c r="F6" s="28" t="s">
        <v>44</v>
      </c>
      <c r="G6" s="28" t="s">
        <v>45</v>
      </c>
      <c r="H6" s="28" t="s">
        <v>53</v>
      </c>
      <c r="I6" s="27">
        <v>3.4249999999999998</v>
      </c>
      <c r="J6" s="27">
        <v>2.2949999999999999</v>
      </c>
      <c r="K6" s="29">
        <v>37135</v>
      </c>
      <c r="L6" s="28" t="s">
        <v>51</v>
      </c>
      <c r="M6" s="30">
        <v>110000</v>
      </c>
      <c r="N6" s="30">
        <v>-124300</v>
      </c>
      <c r="O6" s="28" t="s">
        <v>48</v>
      </c>
      <c r="P6" s="29">
        <v>37162</v>
      </c>
      <c r="Q6" s="29">
        <v>37135</v>
      </c>
      <c r="R6" s="29" t="s">
        <v>49</v>
      </c>
    </row>
    <row r="7" spans="1:18" ht="12.75" customHeight="1" outlineLevel="2" x14ac:dyDescent="0.2">
      <c r="A7" s="27">
        <v>1323185</v>
      </c>
      <c r="B7" s="27">
        <v>1044</v>
      </c>
      <c r="C7" s="28" t="s">
        <v>41</v>
      </c>
      <c r="D7" s="28" t="s">
        <v>42</v>
      </c>
      <c r="E7" s="28" t="s">
        <v>54</v>
      </c>
      <c r="F7" s="28" t="s">
        <v>44</v>
      </c>
      <c r="G7" s="28" t="s">
        <v>45</v>
      </c>
      <c r="H7" s="28" t="s">
        <v>53</v>
      </c>
      <c r="I7" s="27">
        <v>3.6150000000000002</v>
      </c>
      <c r="J7" s="27">
        <v>2.2949999999999999</v>
      </c>
      <c r="K7" s="29">
        <v>37135</v>
      </c>
      <c r="L7" s="28" t="s">
        <v>55</v>
      </c>
      <c r="M7" s="30">
        <v>20000</v>
      </c>
      <c r="N7" s="30">
        <v>-26400</v>
      </c>
      <c r="O7" s="28" t="s">
        <v>48</v>
      </c>
      <c r="P7" s="29">
        <v>37162</v>
      </c>
      <c r="Q7" s="29">
        <v>37135</v>
      </c>
      <c r="R7" s="29" t="s">
        <v>49</v>
      </c>
    </row>
    <row r="8" spans="1:18" ht="12.75" customHeight="1" outlineLevel="2" x14ac:dyDescent="0.2">
      <c r="A8" s="27">
        <v>1323185</v>
      </c>
      <c r="B8" s="27">
        <v>1051</v>
      </c>
      <c r="C8" s="28" t="s">
        <v>41</v>
      </c>
      <c r="D8" s="28" t="s">
        <v>42</v>
      </c>
      <c r="E8" s="28" t="s">
        <v>56</v>
      </c>
      <c r="F8" s="28" t="s">
        <v>44</v>
      </c>
      <c r="G8" s="28" t="s">
        <v>45</v>
      </c>
      <c r="H8" s="28" t="s">
        <v>53</v>
      </c>
      <c r="I8" s="27">
        <v>4.3449999999999998</v>
      </c>
      <c r="J8" s="27">
        <v>2.2949999999999999</v>
      </c>
      <c r="K8" s="29">
        <v>37135</v>
      </c>
      <c r="L8" s="28" t="s">
        <v>57</v>
      </c>
      <c r="M8" s="30">
        <v>-150000</v>
      </c>
      <c r="N8" s="30">
        <v>307500</v>
      </c>
      <c r="O8" s="28" t="s">
        <v>48</v>
      </c>
      <c r="P8" s="29">
        <v>37162</v>
      </c>
      <c r="Q8" s="29">
        <v>37135</v>
      </c>
      <c r="R8" s="29" t="s">
        <v>49</v>
      </c>
    </row>
    <row r="9" spans="1:18" ht="12.75" customHeight="1" outlineLevel="2" x14ac:dyDescent="0.2">
      <c r="A9" s="27">
        <v>1323185</v>
      </c>
      <c r="B9" s="27">
        <v>1053</v>
      </c>
      <c r="C9" s="28" t="s">
        <v>41</v>
      </c>
      <c r="D9" s="28" t="s">
        <v>42</v>
      </c>
      <c r="E9" s="28" t="s">
        <v>58</v>
      </c>
      <c r="F9" s="28" t="s">
        <v>44</v>
      </c>
      <c r="G9" s="28" t="s">
        <v>45</v>
      </c>
      <c r="H9" s="28" t="s">
        <v>53</v>
      </c>
      <c r="I9" s="27">
        <v>4.5549999999999997</v>
      </c>
      <c r="J9" s="27">
        <v>2.2949999999999999</v>
      </c>
      <c r="K9" s="29">
        <v>37135</v>
      </c>
      <c r="L9" s="28" t="s">
        <v>59</v>
      </c>
      <c r="M9" s="30">
        <v>150000</v>
      </c>
      <c r="N9" s="30">
        <v>-339000</v>
      </c>
      <c r="O9" s="28" t="s">
        <v>48</v>
      </c>
      <c r="P9" s="29">
        <v>37162</v>
      </c>
      <c r="Q9" s="29">
        <v>37135</v>
      </c>
      <c r="R9" s="29" t="s">
        <v>49</v>
      </c>
    </row>
    <row r="10" spans="1:18" ht="12.75" customHeight="1" outlineLevel="2" x14ac:dyDescent="0.2">
      <c r="A10" s="27">
        <v>1323185</v>
      </c>
      <c r="B10" s="27">
        <v>1065</v>
      </c>
      <c r="C10" s="28" t="s">
        <v>41</v>
      </c>
      <c r="D10" s="28" t="s">
        <v>42</v>
      </c>
      <c r="E10" s="28" t="s">
        <v>60</v>
      </c>
      <c r="F10" s="28" t="s">
        <v>44</v>
      </c>
      <c r="G10" s="28" t="s">
        <v>45</v>
      </c>
      <c r="H10" s="28" t="s">
        <v>53</v>
      </c>
      <c r="I10" s="27">
        <v>4.7450000000000001</v>
      </c>
      <c r="J10" s="27">
        <v>2.2949999999999999</v>
      </c>
      <c r="K10" s="29">
        <v>37135</v>
      </c>
      <c r="L10" s="28" t="s">
        <v>59</v>
      </c>
      <c r="M10" s="30">
        <v>450000</v>
      </c>
      <c r="N10" s="30">
        <v>-1102500</v>
      </c>
      <c r="O10" s="28" t="s">
        <v>48</v>
      </c>
      <c r="P10" s="29">
        <v>37162</v>
      </c>
      <c r="Q10" s="29">
        <v>37135</v>
      </c>
      <c r="R10" s="29" t="s">
        <v>49</v>
      </c>
    </row>
    <row r="11" spans="1:18" ht="12.75" customHeight="1" outlineLevel="2" x14ac:dyDescent="0.2">
      <c r="A11" s="27">
        <v>1323185</v>
      </c>
      <c r="B11" s="27">
        <v>1067</v>
      </c>
      <c r="C11" s="28" t="s">
        <v>41</v>
      </c>
      <c r="D11" s="28" t="s">
        <v>42</v>
      </c>
      <c r="E11" s="28" t="s">
        <v>61</v>
      </c>
      <c r="F11" s="28" t="s">
        <v>44</v>
      </c>
      <c r="G11" s="28" t="s">
        <v>45</v>
      </c>
      <c r="H11" s="28" t="s">
        <v>53</v>
      </c>
      <c r="I11" s="27">
        <v>5.18</v>
      </c>
      <c r="J11" s="27">
        <v>2.2949999999999999</v>
      </c>
      <c r="K11" s="29">
        <v>37135</v>
      </c>
      <c r="L11" s="28" t="s">
        <v>59</v>
      </c>
      <c r="M11" s="30">
        <v>-150000</v>
      </c>
      <c r="N11" s="30">
        <v>432750</v>
      </c>
      <c r="O11" s="28" t="s">
        <v>48</v>
      </c>
      <c r="P11" s="29">
        <v>37162</v>
      </c>
      <c r="Q11" s="29">
        <v>37135</v>
      </c>
      <c r="R11" s="29" t="s">
        <v>49</v>
      </c>
    </row>
    <row r="12" spans="1:18" ht="12.75" customHeight="1" outlineLevel="2" x14ac:dyDescent="0.2">
      <c r="A12" s="27">
        <v>1323185</v>
      </c>
      <c r="B12" s="27">
        <v>1069</v>
      </c>
      <c r="C12" s="28" t="s">
        <v>41</v>
      </c>
      <c r="D12" s="28" t="s">
        <v>42</v>
      </c>
      <c r="E12" s="28" t="s">
        <v>62</v>
      </c>
      <c r="F12" s="28" t="s">
        <v>44</v>
      </c>
      <c r="G12" s="28" t="s">
        <v>45</v>
      </c>
      <c r="H12" s="28" t="s">
        <v>53</v>
      </c>
      <c r="I12" s="27">
        <v>4.96</v>
      </c>
      <c r="J12" s="27">
        <v>2.2949999999999999</v>
      </c>
      <c r="K12" s="29">
        <v>37135</v>
      </c>
      <c r="L12" s="28" t="s">
        <v>59</v>
      </c>
      <c r="M12" s="30">
        <v>-300000</v>
      </c>
      <c r="N12" s="30">
        <v>799500</v>
      </c>
      <c r="O12" s="28" t="s">
        <v>48</v>
      </c>
      <c r="P12" s="29">
        <v>37162</v>
      </c>
      <c r="Q12" s="29">
        <v>37135</v>
      </c>
      <c r="R12" s="29" t="s">
        <v>49</v>
      </c>
    </row>
    <row r="13" spans="1:18" ht="12.75" customHeight="1" outlineLevel="2" x14ac:dyDescent="0.2">
      <c r="A13" s="27">
        <v>1323185</v>
      </c>
      <c r="B13" s="27">
        <v>1071</v>
      </c>
      <c r="C13" s="28" t="s">
        <v>41</v>
      </c>
      <c r="D13" s="28" t="s">
        <v>42</v>
      </c>
      <c r="E13" s="28" t="s">
        <v>63</v>
      </c>
      <c r="F13" s="28" t="s">
        <v>44</v>
      </c>
      <c r="G13" s="28" t="s">
        <v>45</v>
      </c>
      <c r="H13" s="28" t="s">
        <v>53</v>
      </c>
      <c r="I13" s="27">
        <v>5.2850000000000001</v>
      </c>
      <c r="J13" s="27">
        <v>2.2949999999999999</v>
      </c>
      <c r="K13" s="29">
        <v>37135</v>
      </c>
      <c r="L13" s="28" t="s">
        <v>59</v>
      </c>
      <c r="M13" s="30">
        <v>75000</v>
      </c>
      <c r="N13" s="30">
        <v>-224250</v>
      </c>
      <c r="O13" s="28" t="s">
        <v>48</v>
      </c>
      <c r="P13" s="29">
        <v>37162</v>
      </c>
      <c r="Q13" s="29">
        <v>37135</v>
      </c>
      <c r="R13" s="29" t="s">
        <v>49</v>
      </c>
    </row>
    <row r="14" spans="1:18" ht="12.75" customHeight="1" outlineLevel="2" x14ac:dyDescent="0.2">
      <c r="A14" s="27">
        <v>1323185</v>
      </c>
      <c r="B14" s="27">
        <v>1077</v>
      </c>
      <c r="C14" s="28" t="s">
        <v>41</v>
      </c>
      <c r="D14" s="28" t="s">
        <v>42</v>
      </c>
      <c r="E14" s="28" t="s">
        <v>64</v>
      </c>
      <c r="F14" s="28" t="s">
        <v>44</v>
      </c>
      <c r="G14" s="28" t="s">
        <v>45</v>
      </c>
      <c r="H14" s="28" t="s">
        <v>53</v>
      </c>
      <c r="I14" s="27">
        <v>5.7649999999999997</v>
      </c>
      <c r="J14" s="27">
        <v>2.2949999999999999</v>
      </c>
      <c r="K14" s="29">
        <v>37135</v>
      </c>
      <c r="L14" s="28" t="s">
        <v>59</v>
      </c>
      <c r="M14" s="30">
        <v>-150000</v>
      </c>
      <c r="N14" s="30">
        <v>520500</v>
      </c>
      <c r="O14" s="28" t="s">
        <v>48</v>
      </c>
      <c r="P14" s="29">
        <v>37162</v>
      </c>
      <c r="Q14" s="29">
        <v>37135</v>
      </c>
      <c r="R14" s="29" t="s">
        <v>49</v>
      </c>
    </row>
    <row r="15" spans="1:18" ht="12.75" customHeight="1" outlineLevel="2" x14ac:dyDescent="0.2">
      <c r="A15" s="27">
        <v>1323185</v>
      </c>
      <c r="B15" s="27">
        <v>1079</v>
      </c>
      <c r="C15" s="28" t="s">
        <v>41</v>
      </c>
      <c r="D15" s="28" t="s">
        <v>42</v>
      </c>
      <c r="E15" s="28" t="s">
        <v>65</v>
      </c>
      <c r="F15" s="28" t="s">
        <v>44</v>
      </c>
      <c r="G15" s="28" t="s">
        <v>45</v>
      </c>
      <c r="H15" s="28" t="s">
        <v>53</v>
      </c>
      <c r="I15" s="27">
        <v>5.5</v>
      </c>
      <c r="J15" s="27">
        <v>2.2949999999999999</v>
      </c>
      <c r="K15" s="29">
        <v>37135</v>
      </c>
      <c r="L15" s="28" t="s">
        <v>59</v>
      </c>
      <c r="M15" s="30">
        <v>150000</v>
      </c>
      <c r="N15" s="30">
        <v>-480750</v>
      </c>
      <c r="O15" s="28" t="s">
        <v>48</v>
      </c>
      <c r="P15" s="29">
        <v>37162</v>
      </c>
      <c r="Q15" s="29">
        <v>37135</v>
      </c>
      <c r="R15" s="29" t="s">
        <v>49</v>
      </c>
    </row>
    <row r="16" spans="1:18" ht="12.75" customHeight="1" outlineLevel="2" x14ac:dyDescent="0.2">
      <c r="A16" s="27">
        <v>1323185</v>
      </c>
      <c r="B16" s="27">
        <v>1081</v>
      </c>
      <c r="C16" s="28" t="s">
        <v>41</v>
      </c>
      <c r="D16" s="28" t="s">
        <v>42</v>
      </c>
      <c r="E16" s="28" t="s">
        <v>66</v>
      </c>
      <c r="F16" s="28" t="s">
        <v>44</v>
      </c>
      <c r="G16" s="28" t="s">
        <v>45</v>
      </c>
      <c r="H16" s="28" t="s">
        <v>53</v>
      </c>
      <c r="I16" s="27">
        <v>5.39</v>
      </c>
      <c r="J16" s="27">
        <v>2.2949999999999999</v>
      </c>
      <c r="K16" s="29">
        <v>37135</v>
      </c>
      <c r="L16" s="28" t="s">
        <v>59</v>
      </c>
      <c r="M16" s="30">
        <v>-200000</v>
      </c>
      <c r="N16" s="30">
        <v>619000</v>
      </c>
      <c r="O16" s="28" t="s">
        <v>48</v>
      </c>
      <c r="P16" s="29">
        <v>37162</v>
      </c>
      <c r="Q16" s="29">
        <v>37135</v>
      </c>
      <c r="R16" s="29" t="s">
        <v>49</v>
      </c>
    </row>
    <row r="17" spans="1:18" ht="12.75" customHeight="1" outlineLevel="2" x14ac:dyDescent="0.2">
      <c r="A17" s="27">
        <v>1323185</v>
      </c>
      <c r="B17" s="27">
        <v>1144</v>
      </c>
      <c r="C17" s="28" t="s">
        <v>41</v>
      </c>
      <c r="D17" s="28" t="s">
        <v>42</v>
      </c>
      <c r="E17" s="28" t="s">
        <v>67</v>
      </c>
      <c r="F17" s="28" t="s">
        <v>68</v>
      </c>
      <c r="G17" s="28" t="s">
        <v>45</v>
      </c>
      <c r="H17" s="28" t="s">
        <v>53</v>
      </c>
      <c r="I17" s="27">
        <v>9.9999999999999995E-8</v>
      </c>
      <c r="J17" s="27">
        <v>2.2949999999999999</v>
      </c>
      <c r="K17" s="29">
        <v>37135</v>
      </c>
      <c r="L17" s="28" t="s">
        <v>69</v>
      </c>
      <c r="M17" s="30">
        <v>2910</v>
      </c>
      <c r="N17" s="30">
        <v>6678.4497000000001</v>
      </c>
      <c r="O17" s="28" t="s">
        <v>48</v>
      </c>
      <c r="P17" s="29">
        <v>37162</v>
      </c>
      <c r="Q17" s="29">
        <v>37189</v>
      </c>
      <c r="R17" s="29" t="s">
        <v>49</v>
      </c>
    </row>
    <row r="18" spans="1:18" ht="12.75" customHeight="1" outlineLevel="2" x14ac:dyDescent="0.2">
      <c r="A18" s="27">
        <v>1323185</v>
      </c>
      <c r="B18" s="27">
        <v>1160</v>
      </c>
      <c r="C18" s="28" t="s">
        <v>41</v>
      </c>
      <c r="D18" s="28" t="s">
        <v>42</v>
      </c>
      <c r="E18" s="28" t="s">
        <v>70</v>
      </c>
      <c r="F18" s="28" t="s">
        <v>68</v>
      </c>
      <c r="G18" s="28" t="s">
        <v>45</v>
      </c>
      <c r="H18" s="28" t="s">
        <v>53</v>
      </c>
      <c r="I18" s="27">
        <v>9.9999999999999995E-8</v>
      </c>
      <c r="J18" s="27">
        <v>2.2949999999999999</v>
      </c>
      <c r="K18" s="29">
        <v>37135</v>
      </c>
      <c r="L18" s="28" t="s">
        <v>69</v>
      </c>
      <c r="M18" s="30">
        <v>3990</v>
      </c>
      <c r="N18" s="30">
        <v>9157.0496000000003</v>
      </c>
      <c r="O18" s="28" t="s">
        <v>48</v>
      </c>
      <c r="P18" s="29">
        <v>37162</v>
      </c>
      <c r="Q18" s="29">
        <v>37189</v>
      </c>
      <c r="R18" s="29" t="s">
        <v>49</v>
      </c>
    </row>
    <row r="19" spans="1:18" ht="12.75" customHeight="1" outlineLevel="2" x14ac:dyDescent="0.2">
      <c r="A19" s="27">
        <v>1323185</v>
      </c>
      <c r="B19" s="27">
        <v>1176</v>
      </c>
      <c r="C19" s="28" t="s">
        <v>41</v>
      </c>
      <c r="D19" s="28" t="s">
        <v>42</v>
      </c>
      <c r="E19" s="28" t="s">
        <v>71</v>
      </c>
      <c r="F19" s="28" t="s">
        <v>68</v>
      </c>
      <c r="G19" s="28" t="s">
        <v>45</v>
      </c>
      <c r="H19" s="28" t="s">
        <v>53</v>
      </c>
      <c r="I19" s="27">
        <v>9.9999999999999995E-8</v>
      </c>
      <c r="J19" s="27">
        <v>2.2949999999999999</v>
      </c>
      <c r="K19" s="29">
        <v>37135</v>
      </c>
      <c r="L19" s="28" t="s">
        <v>69</v>
      </c>
      <c r="M19" s="30">
        <v>8430</v>
      </c>
      <c r="N19" s="30">
        <v>19346.849200000001</v>
      </c>
      <c r="O19" s="28" t="s">
        <v>48</v>
      </c>
      <c r="P19" s="29">
        <v>37162</v>
      </c>
      <c r="Q19" s="29">
        <v>37189</v>
      </c>
      <c r="R19" s="29" t="s">
        <v>49</v>
      </c>
    </row>
    <row r="20" spans="1:18" ht="12.75" customHeight="1" outlineLevel="1" x14ac:dyDescent="0.2">
      <c r="A20" s="31" t="s">
        <v>72</v>
      </c>
      <c r="B20" s="27"/>
      <c r="C20" s="28"/>
      <c r="D20" s="28"/>
      <c r="E20" s="28"/>
      <c r="F20" s="28"/>
      <c r="G20" s="28"/>
      <c r="H20" s="28"/>
      <c r="I20" s="27"/>
      <c r="J20" s="27"/>
      <c r="K20" s="29"/>
      <c r="L20" s="28"/>
      <c r="M20" s="30"/>
      <c r="N20" s="30">
        <f>SUBTOTAL(9,N4:N19)</f>
        <v>425642.30549999996</v>
      </c>
      <c r="O20" s="28"/>
      <c r="P20" s="29"/>
      <c r="Q20" s="29"/>
      <c r="R20" s="29"/>
    </row>
    <row r="21" spans="1:18" ht="12.75" customHeight="1" outlineLevel="2" x14ac:dyDescent="0.2">
      <c r="A21" s="27">
        <v>1323186</v>
      </c>
      <c r="B21" s="27">
        <v>1</v>
      </c>
      <c r="C21" s="28" t="s">
        <v>41</v>
      </c>
      <c r="D21" s="28" t="s">
        <v>42</v>
      </c>
      <c r="E21" s="28" t="s">
        <v>73</v>
      </c>
      <c r="F21" s="28" t="s">
        <v>74</v>
      </c>
      <c r="G21" s="28" t="s">
        <v>45</v>
      </c>
      <c r="H21" s="28" t="s">
        <v>75</v>
      </c>
      <c r="I21" s="27">
        <v>-0.26</v>
      </c>
      <c r="J21" s="27">
        <v>-0.23800000000000002</v>
      </c>
      <c r="K21" s="29">
        <v>37135</v>
      </c>
      <c r="L21" s="28" t="s">
        <v>76</v>
      </c>
      <c r="M21" s="30">
        <v>0</v>
      </c>
      <c r="N21" s="30">
        <v>8522.7999999999993</v>
      </c>
      <c r="O21" s="28" t="s">
        <v>48</v>
      </c>
      <c r="P21" s="29">
        <v>37162</v>
      </c>
      <c r="Q21" s="29">
        <v>37135</v>
      </c>
      <c r="R21" s="29" t="s">
        <v>49</v>
      </c>
    </row>
    <row r="22" spans="1:18" ht="12.75" customHeight="1" outlineLevel="2" x14ac:dyDescent="0.2">
      <c r="A22" s="27">
        <v>1323186</v>
      </c>
      <c r="B22" s="27">
        <v>12</v>
      </c>
      <c r="C22" s="28" t="s">
        <v>41</v>
      </c>
      <c r="D22" s="28" t="s">
        <v>42</v>
      </c>
      <c r="E22" s="28" t="s">
        <v>77</v>
      </c>
      <c r="F22" s="28" t="s">
        <v>74</v>
      </c>
      <c r="G22" s="28" t="s">
        <v>45</v>
      </c>
      <c r="H22" s="28" t="s">
        <v>78</v>
      </c>
      <c r="I22" s="27">
        <v>-0.115</v>
      </c>
      <c r="J22" s="27">
        <v>-9.8000000000000004E-2</v>
      </c>
      <c r="K22" s="29">
        <v>37135</v>
      </c>
      <c r="L22" s="28" t="s">
        <v>76</v>
      </c>
      <c r="M22" s="30">
        <v>0</v>
      </c>
      <c r="N22" s="30">
        <v>-6607.9</v>
      </c>
      <c r="O22" s="28" t="s">
        <v>48</v>
      </c>
      <c r="P22" s="29">
        <v>37162</v>
      </c>
      <c r="Q22" s="29">
        <v>37135</v>
      </c>
      <c r="R22" s="29" t="s">
        <v>49</v>
      </c>
    </row>
    <row r="23" spans="1:18" ht="12.75" customHeight="1" outlineLevel="2" x14ac:dyDescent="0.2">
      <c r="A23" s="27">
        <v>1323186</v>
      </c>
      <c r="B23" s="27">
        <v>23</v>
      </c>
      <c r="C23" s="28" t="s">
        <v>41</v>
      </c>
      <c r="D23" s="28" t="s">
        <v>42</v>
      </c>
      <c r="E23" s="28" t="s">
        <v>79</v>
      </c>
      <c r="F23" s="28" t="s">
        <v>74</v>
      </c>
      <c r="G23" s="28" t="s">
        <v>45</v>
      </c>
      <c r="H23" s="28" t="s">
        <v>80</v>
      </c>
      <c r="I23" s="27">
        <v>-0.08</v>
      </c>
      <c r="J23" s="27">
        <v>-0.158</v>
      </c>
      <c r="K23" s="29">
        <v>37135</v>
      </c>
      <c r="L23" s="28" t="s">
        <v>47</v>
      </c>
      <c r="M23" s="30">
        <v>0</v>
      </c>
      <c r="N23" s="30">
        <v>-105502.8</v>
      </c>
      <c r="O23" s="28" t="s">
        <v>48</v>
      </c>
      <c r="P23" s="29">
        <v>37162</v>
      </c>
      <c r="Q23" s="29">
        <v>37135</v>
      </c>
      <c r="R23" s="29" t="s">
        <v>49</v>
      </c>
    </row>
    <row r="24" spans="1:18" ht="12.75" customHeight="1" outlineLevel="2" x14ac:dyDescent="0.2">
      <c r="A24" s="27">
        <v>1323186</v>
      </c>
      <c r="B24" s="27">
        <v>115</v>
      </c>
      <c r="C24" s="28" t="s">
        <v>41</v>
      </c>
      <c r="D24" s="28" t="s">
        <v>42</v>
      </c>
      <c r="E24" s="28" t="s">
        <v>81</v>
      </c>
      <c r="F24" s="28" t="s">
        <v>74</v>
      </c>
      <c r="G24" s="28" t="s">
        <v>45</v>
      </c>
      <c r="H24" s="28" t="s">
        <v>82</v>
      </c>
      <c r="I24" s="27">
        <v>3.2500000000000001E-2</v>
      </c>
      <c r="J24" s="27">
        <v>-7.8000010000000009E-2</v>
      </c>
      <c r="K24" s="29">
        <v>37135</v>
      </c>
      <c r="L24" s="28" t="s">
        <v>47</v>
      </c>
      <c r="M24" s="30">
        <v>0</v>
      </c>
      <c r="N24" s="30">
        <v>192888.8175</v>
      </c>
      <c r="O24" s="28" t="s">
        <v>48</v>
      </c>
      <c r="P24" s="29">
        <v>37162</v>
      </c>
      <c r="Q24" s="29">
        <v>37135</v>
      </c>
      <c r="R24" s="29" t="s">
        <v>49</v>
      </c>
    </row>
    <row r="25" spans="1:18" ht="12.75" customHeight="1" outlineLevel="2" x14ac:dyDescent="0.2">
      <c r="A25" s="27">
        <v>1323186</v>
      </c>
      <c r="B25" s="27">
        <v>207</v>
      </c>
      <c r="C25" s="28" t="s">
        <v>41</v>
      </c>
      <c r="D25" s="28" t="s">
        <v>42</v>
      </c>
      <c r="E25" s="28" t="s">
        <v>83</v>
      </c>
      <c r="F25" s="28" t="s">
        <v>68</v>
      </c>
      <c r="G25" s="28" t="s">
        <v>45</v>
      </c>
      <c r="H25" s="28" t="s">
        <v>84</v>
      </c>
      <c r="I25" s="27">
        <v>-0.42900000000000005</v>
      </c>
      <c r="J25" s="27">
        <v>-0.13166789000000001</v>
      </c>
      <c r="K25" s="29">
        <v>37135</v>
      </c>
      <c r="L25" s="28" t="s">
        <v>47</v>
      </c>
      <c r="M25" s="30">
        <v>0</v>
      </c>
      <c r="N25" s="30">
        <v>118040.8469</v>
      </c>
      <c r="O25" s="28" t="s">
        <v>48</v>
      </c>
      <c r="P25" s="29">
        <v>37162</v>
      </c>
      <c r="Q25" s="29">
        <v>37135</v>
      </c>
      <c r="R25" s="29" t="s">
        <v>49</v>
      </c>
    </row>
    <row r="26" spans="1:18" ht="12.75" customHeight="1" outlineLevel="2" x14ac:dyDescent="0.2">
      <c r="A26" s="27">
        <v>1323186</v>
      </c>
      <c r="B26" s="27">
        <v>295</v>
      </c>
      <c r="C26" s="28" t="s">
        <v>41</v>
      </c>
      <c r="D26" s="28" t="s">
        <v>42</v>
      </c>
      <c r="E26" s="28" t="s">
        <v>85</v>
      </c>
      <c r="F26" s="28" t="s">
        <v>74</v>
      </c>
      <c r="G26" s="28" t="s">
        <v>45</v>
      </c>
      <c r="H26" s="28" t="s">
        <v>78</v>
      </c>
      <c r="I26" s="27">
        <v>-0.105</v>
      </c>
      <c r="J26" s="27">
        <v>2.5000000000000001E-2</v>
      </c>
      <c r="K26" s="29">
        <v>37135</v>
      </c>
      <c r="L26" s="28" t="s">
        <v>76</v>
      </c>
      <c r="M26" s="30">
        <v>0</v>
      </c>
      <c r="N26" s="30">
        <v>20540</v>
      </c>
      <c r="O26" s="28" t="s">
        <v>48</v>
      </c>
      <c r="P26" s="29">
        <v>37162</v>
      </c>
      <c r="Q26" s="29">
        <v>37135</v>
      </c>
      <c r="R26" s="29" t="s">
        <v>49</v>
      </c>
    </row>
    <row r="27" spans="1:18" ht="12.75" customHeight="1" outlineLevel="2" x14ac:dyDescent="0.2">
      <c r="A27" s="27">
        <v>1323186</v>
      </c>
      <c r="B27" s="27">
        <v>299</v>
      </c>
      <c r="C27" s="28" t="s">
        <v>41</v>
      </c>
      <c r="D27" s="28" t="s">
        <v>42</v>
      </c>
      <c r="E27" s="28" t="s">
        <v>86</v>
      </c>
      <c r="F27" s="28" t="s">
        <v>68</v>
      </c>
      <c r="G27" s="28" t="s">
        <v>45</v>
      </c>
      <c r="H27" s="28" t="s">
        <v>84</v>
      </c>
      <c r="I27" s="27">
        <v>-0.3</v>
      </c>
      <c r="J27" s="27">
        <v>-0.13166789000000001</v>
      </c>
      <c r="K27" s="29">
        <v>37135</v>
      </c>
      <c r="L27" s="28" t="s">
        <v>87</v>
      </c>
      <c r="M27" s="30">
        <v>0</v>
      </c>
      <c r="N27" s="30">
        <v>-66827.846900000004</v>
      </c>
      <c r="O27" s="28" t="s">
        <v>48</v>
      </c>
      <c r="P27" s="29">
        <v>37162</v>
      </c>
      <c r="Q27" s="29">
        <v>37135</v>
      </c>
      <c r="R27" s="29" t="s">
        <v>49</v>
      </c>
    </row>
    <row r="28" spans="1:18" ht="12.75" customHeight="1" outlineLevel="2" x14ac:dyDescent="0.2">
      <c r="A28" s="27">
        <v>1323186</v>
      </c>
      <c r="B28" s="27">
        <v>387</v>
      </c>
      <c r="C28" s="28" t="s">
        <v>41</v>
      </c>
      <c r="D28" s="28" t="s">
        <v>42</v>
      </c>
      <c r="E28" s="28" t="s">
        <v>88</v>
      </c>
      <c r="F28" s="28" t="s">
        <v>74</v>
      </c>
      <c r="G28" s="28" t="s">
        <v>45</v>
      </c>
      <c r="H28" s="28" t="s">
        <v>80</v>
      </c>
      <c r="I28" s="27">
        <v>-8.5000000000000006E-2</v>
      </c>
      <c r="J28" s="27">
        <v>-3.5000000000000003E-2</v>
      </c>
      <c r="K28" s="29">
        <v>37135</v>
      </c>
      <c r="L28" s="28" t="s">
        <v>87</v>
      </c>
      <c r="M28" s="30">
        <v>0</v>
      </c>
      <c r="N28" s="30">
        <v>-67630</v>
      </c>
      <c r="O28" s="28" t="s">
        <v>48</v>
      </c>
      <c r="P28" s="29">
        <v>37162</v>
      </c>
      <c r="Q28" s="29">
        <v>37135</v>
      </c>
      <c r="R28" s="29" t="s">
        <v>49</v>
      </c>
    </row>
    <row r="29" spans="1:18" ht="12.75" customHeight="1" outlineLevel="2" x14ac:dyDescent="0.2">
      <c r="A29" s="27">
        <v>1323186</v>
      </c>
      <c r="B29" s="27">
        <v>479</v>
      </c>
      <c r="C29" s="28" t="s">
        <v>41</v>
      </c>
      <c r="D29" s="28" t="s">
        <v>42</v>
      </c>
      <c r="E29" s="28" t="s">
        <v>89</v>
      </c>
      <c r="F29" s="28" t="s">
        <v>74</v>
      </c>
      <c r="G29" s="28" t="s">
        <v>45</v>
      </c>
      <c r="H29" s="28" t="s">
        <v>82</v>
      </c>
      <c r="I29" s="27">
        <v>3.2500000000000001E-2</v>
      </c>
      <c r="J29" s="27">
        <v>4.4999990000000004E-2</v>
      </c>
      <c r="K29" s="29">
        <v>37135</v>
      </c>
      <c r="L29" s="28" t="s">
        <v>87</v>
      </c>
      <c r="M29" s="30">
        <v>0</v>
      </c>
      <c r="N29" s="30">
        <v>21819.982499999998</v>
      </c>
      <c r="O29" s="28" t="s">
        <v>48</v>
      </c>
      <c r="P29" s="29">
        <v>37162</v>
      </c>
      <c r="Q29" s="29">
        <v>37135</v>
      </c>
      <c r="R29" s="29" t="s">
        <v>49</v>
      </c>
    </row>
    <row r="30" spans="1:18" ht="12.75" customHeight="1" outlineLevel="2" x14ac:dyDescent="0.2">
      <c r="A30" s="27">
        <v>1323186</v>
      </c>
      <c r="B30" s="27">
        <v>571</v>
      </c>
      <c r="C30" s="28" t="s">
        <v>41</v>
      </c>
      <c r="D30" s="28" t="s">
        <v>42</v>
      </c>
      <c r="E30" s="28" t="s">
        <v>90</v>
      </c>
      <c r="F30" s="28" t="s">
        <v>74</v>
      </c>
      <c r="G30" s="28" t="s">
        <v>45</v>
      </c>
      <c r="H30" s="28" t="s">
        <v>75</v>
      </c>
      <c r="I30" s="27">
        <v>-0.21</v>
      </c>
      <c r="J30" s="27">
        <v>-0.115</v>
      </c>
      <c r="K30" s="29">
        <v>37135</v>
      </c>
      <c r="L30" s="28" t="s">
        <v>91</v>
      </c>
      <c r="M30" s="30">
        <v>0</v>
      </c>
      <c r="N30" s="30">
        <v>-36803</v>
      </c>
      <c r="O30" s="28" t="s">
        <v>48</v>
      </c>
      <c r="P30" s="29">
        <v>37162</v>
      </c>
      <c r="Q30" s="29">
        <v>37135</v>
      </c>
      <c r="R30" s="29" t="s">
        <v>49</v>
      </c>
    </row>
    <row r="31" spans="1:18" ht="12.75" customHeight="1" outlineLevel="2" x14ac:dyDescent="0.2">
      <c r="A31" s="27">
        <v>1323186</v>
      </c>
      <c r="B31" s="27">
        <v>582</v>
      </c>
      <c r="C31" s="28" t="s">
        <v>41</v>
      </c>
      <c r="D31" s="28" t="s">
        <v>42</v>
      </c>
      <c r="E31" s="28" t="s">
        <v>92</v>
      </c>
      <c r="F31" s="28" t="s">
        <v>74</v>
      </c>
      <c r="G31" s="28" t="s">
        <v>45</v>
      </c>
      <c r="H31" s="28" t="s">
        <v>78</v>
      </c>
      <c r="I31" s="27">
        <v>-9.7500000000000003E-2</v>
      </c>
      <c r="J31" s="27">
        <v>2.5000000000000001E-2</v>
      </c>
      <c r="K31" s="29">
        <v>37135</v>
      </c>
      <c r="L31" s="28" t="s">
        <v>91</v>
      </c>
      <c r="M31" s="30">
        <v>0</v>
      </c>
      <c r="N31" s="30">
        <v>28260.75</v>
      </c>
      <c r="O31" s="28" t="s">
        <v>48</v>
      </c>
      <c r="P31" s="29">
        <v>37162</v>
      </c>
      <c r="Q31" s="29">
        <v>37135</v>
      </c>
      <c r="R31" s="29" t="s">
        <v>49</v>
      </c>
    </row>
    <row r="32" spans="1:18" ht="12.75" customHeight="1" outlineLevel="2" x14ac:dyDescent="0.2">
      <c r="A32" s="27">
        <v>1323186</v>
      </c>
      <c r="B32" s="27">
        <v>593</v>
      </c>
      <c r="C32" s="28" t="s">
        <v>41</v>
      </c>
      <c r="D32" s="28" t="s">
        <v>42</v>
      </c>
      <c r="E32" s="28" t="s">
        <v>93</v>
      </c>
      <c r="F32" s="28" t="s">
        <v>74</v>
      </c>
      <c r="G32" s="28" t="s">
        <v>45</v>
      </c>
      <c r="H32" s="28" t="s">
        <v>75</v>
      </c>
      <c r="I32" s="27">
        <v>-0.26</v>
      </c>
      <c r="J32" s="27">
        <v>-0.23800000000000002</v>
      </c>
      <c r="K32" s="29">
        <v>37135</v>
      </c>
      <c r="L32" s="28" t="s">
        <v>76</v>
      </c>
      <c r="M32" s="30">
        <v>0</v>
      </c>
      <c r="N32" s="30">
        <v>-8522.7999999999993</v>
      </c>
      <c r="O32" s="28" t="s">
        <v>48</v>
      </c>
      <c r="P32" s="29">
        <v>37162</v>
      </c>
      <c r="Q32" s="29">
        <v>37135</v>
      </c>
      <c r="R32" s="29" t="s">
        <v>49</v>
      </c>
    </row>
    <row r="33" spans="1:18" ht="12.75" customHeight="1" outlineLevel="2" x14ac:dyDescent="0.2">
      <c r="A33" s="27">
        <v>1323186</v>
      </c>
      <c r="B33" s="27">
        <v>604</v>
      </c>
      <c r="C33" s="28" t="s">
        <v>41</v>
      </c>
      <c r="D33" s="28" t="s">
        <v>42</v>
      </c>
      <c r="E33" s="28" t="s">
        <v>94</v>
      </c>
      <c r="F33" s="28" t="s">
        <v>74</v>
      </c>
      <c r="G33" s="28" t="s">
        <v>45</v>
      </c>
      <c r="H33" s="28" t="s">
        <v>75</v>
      </c>
      <c r="I33" s="27">
        <v>-0.26</v>
      </c>
      <c r="J33" s="27">
        <v>-0.115</v>
      </c>
      <c r="K33" s="29">
        <v>37135</v>
      </c>
      <c r="L33" s="28" t="s">
        <v>76</v>
      </c>
      <c r="M33" s="30">
        <v>0</v>
      </c>
      <c r="N33" s="30">
        <v>56173</v>
      </c>
      <c r="O33" s="28" t="s">
        <v>48</v>
      </c>
      <c r="P33" s="29">
        <v>37162</v>
      </c>
      <c r="Q33" s="29">
        <v>37135</v>
      </c>
      <c r="R33" s="29" t="s">
        <v>49</v>
      </c>
    </row>
    <row r="34" spans="1:18" ht="12.75" customHeight="1" outlineLevel="2" x14ac:dyDescent="0.2">
      <c r="A34" s="27">
        <v>1323186</v>
      </c>
      <c r="B34" s="27">
        <v>615</v>
      </c>
      <c r="C34" s="28" t="s">
        <v>41</v>
      </c>
      <c r="D34" s="28" t="s">
        <v>42</v>
      </c>
      <c r="E34" s="28" t="s">
        <v>95</v>
      </c>
      <c r="F34" s="28" t="s">
        <v>74</v>
      </c>
      <c r="G34" s="28" t="s">
        <v>45</v>
      </c>
      <c r="H34" s="28" t="s">
        <v>80</v>
      </c>
      <c r="I34" s="27">
        <v>-0.08</v>
      </c>
      <c r="J34" s="27">
        <v>-0.158</v>
      </c>
      <c r="K34" s="29">
        <v>37135</v>
      </c>
      <c r="L34" s="28" t="s">
        <v>47</v>
      </c>
      <c r="M34" s="30">
        <v>0</v>
      </c>
      <c r="N34" s="30">
        <v>105502.8</v>
      </c>
      <c r="O34" s="28" t="s">
        <v>48</v>
      </c>
      <c r="P34" s="29">
        <v>37162</v>
      </c>
      <c r="Q34" s="29">
        <v>37135</v>
      </c>
      <c r="R34" s="29" t="s">
        <v>49</v>
      </c>
    </row>
    <row r="35" spans="1:18" ht="12.75" customHeight="1" outlineLevel="2" x14ac:dyDescent="0.2">
      <c r="A35" s="27">
        <v>1323186</v>
      </c>
      <c r="B35" s="27">
        <v>631</v>
      </c>
      <c r="C35" s="28" t="s">
        <v>41</v>
      </c>
      <c r="D35" s="28" t="s">
        <v>42</v>
      </c>
      <c r="E35" s="28" t="s">
        <v>96</v>
      </c>
      <c r="F35" s="28" t="s">
        <v>74</v>
      </c>
      <c r="G35" s="28" t="s">
        <v>45</v>
      </c>
      <c r="H35" s="28" t="s">
        <v>80</v>
      </c>
      <c r="I35" s="27">
        <v>-0.08</v>
      </c>
      <c r="J35" s="27">
        <v>-3.5000000000000003E-2</v>
      </c>
      <c r="K35" s="29">
        <v>37135</v>
      </c>
      <c r="L35" s="28" t="s">
        <v>47</v>
      </c>
      <c r="M35" s="30">
        <v>0</v>
      </c>
      <c r="N35" s="30">
        <v>60867</v>
      </c>
      <c r="O35" s="28" t="s">
        <v>48</v>
      </c>
      <c r="P35" s="29">
        <v>37162</v>
      </c>
      <c r="Q35" s="29">
        <v>37135</v>
      </c>
      <c r="R35" s="29" t="s">
        <v>49</v>
      </c>
    </row>
    <row r="36" spans="1:18" ht="12.75" customHeight="1" outlineLevel="2" x14ac:dyDescent="0.2">
      <c r="A36" s="27">
        <v>1323186</v>
      </c>
      <c r="B36" s="27">
        <v>647</v>
      </c>
      <c r="C36" s="28" t="s">
        <v>41</v>
      </c>
      <c r="D36" s="28" t="s">
        <v>42</v>
      </c>
      <c r="E36" s="28" t="s">
        <v>97</v>
      </c>
      <c r="F36" s="28" t="s">
        <v>74</v>
      </c>
      <c r="G36" s="28" t="s">
        <v>45</v>
      </c>
      <c r="H36" s="28" t="s">
        <v>78</v>
      </c>
      <c r="I36" s="27">
        <v>-0.115</v>
      </c>
      <c r="J36" s="27">
        <v>-9.8000000000000004E-2</v>
      </c>
      <c r="K36" s="29">
        <v>37135</v>
      </c>
      <c r="L36" s="28" t="s">
        <v>76</v>
      </c>
      <c r="M36" s="30">
        <v>0</v>
      </c>
      <c r="N36" s="30">
        <v>6607.9</v>
      </c>
      <c r="O36" s="28" t="s">
        <v>48</v>
      </c>
      <c r="P36" s="29">
        <v>37162</v>
      </c>
      <c r="Q36" s="29">
        <v>37135</v>
      </c>
      <c r="R36" s="29" t="s">
        <v>49</v>
      </c>
    </row>
    <row r="37" spans="1:18" ht="12.75" customHeight="1" outlineLevel="2" x14ac:dyDescent="0.2">
      <c r="A37" s="27">
        <v>1323186</v>
      </c>
      <c r="B37" s="27">
        <v>658</v>
      </c>
      <c r="C37" s="28" t="s">
        <v>41</v>
      </c>
      <c r="D37" s="28" t="s">
        <v>42</v>
      </c>
      <c r="E37" s="28" t="s">
        <v>98</v>
      </c>
      <c r="F37" s="28" t="s">
        <v>74</v>
      </c>
      <c r="G37" s="28" t="s">
        <v>45</v>
      </c>
      <c r="H37" s="28" t="s">
        <v>78</v>
      </c>
      <c r="I37" s="27">
        <v>-0.115</v>
      </c>
      <c r="J37" s="27">
        <v>2.5000000000000001E-2</v>
      </c>
      <c r="K37" s="29">
        <v>37135</v>
      </c>
      <c r="L37" s="28" t="s">
        <v>76</v>
      </c>
      <c r="M37" s="30">
        <v>0</v>
      </c>
      <c r="N37" s="30">
        <v>-54418</v>
      </c>
      <c r="O37" s="28" t="s">
        <v>48</v>
      </c>
      <c r="P37" s="29">
        <v>37162</v>
      </c>
      <c r="Q37" s="29">
        <v>37135</v>
      </c>
      <c r="R37" s="29" t="s">
        <v>49</v>
      </c>
    </row>
    <row r="38" spans="1:18" ht="12.75" customHeight="1" outlineLevel="2" x14ac:dyDescent="0.2">
      <c r="A38" s="27">
        <v>1323186</v>
      </c>
      <c r="B38" s="27">
        <v>669</v>
      </c>
      <c r="C38" s="28" t="s">
        <v>41</v>
      </c>
      <c r="D38" s="28" t="s">
        <v>42</v>
      </c>
      <c r="E38" s="28" t="s">
        <v>99</v>
      </c>
      <c r="F38" s="28" t="s">
        <v>74</v>
      </c>
      <c r="G38" s="28" t="s">
        <v>45</v>
      </c>
      <c r="H38" s="28" t="s">
        <v>82</v>
      </c>
      <c r="I38" s="27">
        <v>3.2500000000000001E-2</v>
      </c>
      <c r="J38" s="27">
        <v>-7.8000010000000009E-2</v>
      </c>
      <c r="K38" s="29">
        <v>37135</v>
      </c>
      <c r="L38" s="28" t="s">
        <v>47</v>
      </c>
      <c r="M38" s="30">
        <v>0</v>
      </c>
      <c r="N38" s="30">
        <v>-192888.8175</v>
      </c>
      <c r="O38" s="28" t="s">
        <v>48</v>
      </c>
      <c r="P38" s="29">
        <v>37162</v>
      </c>
      <c r="Q38" s="29">
        <v>37135</v>
      </c>
      <c r="R38" s="29" t="s">
        <v>49</v>
      </c>
    </row>
    <row r="39" spans="1:18" ht="12.75" customHeight="1" outlineLevel="2" x14ac:dyDescent="0.2">
      <c r="A39" s="27">
        <v>1323186</v>
      </c>
      <c r="B39" s="27">
        <v>761</v>
      </c>
      <c r="C39" s="28" t="s">
        <v>41</v>
      </c>
      <c r="D39" s="28" t="s">
        <v>42</v>
      </c>
      <c r="E39" s="28" t="s">
        <v>100</v>
      </c>
      <c r="F39" s="28" t="s">
        <v>74</v>
      </c>
      <c r="G39" s="28" t="s">
        <v>45</v>
      </c>
      <c r="H39" s="28" t="s">
        <v>82</v>
      </c>
      <c r="I39" s="27">
        <v>3.2500000000000001E-2</v>
      </c>
      <c r="J39" s="27">
        <v>4.4999990000000004E-2</v>
      </c>
      <c r="K39" s="29">
        <v>37135</v>
      </c>
      <c r="L39" s="28" t="s">
        <v>47</v>
      </c>
      <c r="M39" s="30">
        <v>0</v>
      </c>
      <c r="N39" s="30">
        <v>-21819.982499999998</v>
      </c>
      <c r="O39" s="28" t="s">
        <v>48</v>
      </c>
      <c r="P39" s="29">
        <v>37162</v>
      </c>
      <c r="Q39" s="29">
        <v>37135</v>
      </c>
      <c r="R39" s="29" t="s">
        <v>49</v>
      </c>
    </row>
    <row r="40" spans="1:18" ht="12.75" customHeight="1" outlineLevel="2" x14ac:dyDescent="0.2">
      <c r="A40" s="27">
        <v>1323186</v>
      </c>
      <c r="B40" s="27">
        <v>863</v>
      </c>
      <c r="C40" s="28" t="s">
        <v>41</v>
      </c>
      <c r="D40" s="28" t="s">
        <v>42</v>
      </c>
      <c r="E40" s="28" t="s">
        <v>101</v>
      </c>
      <c r="F40" s="28" t="s">
        <v>74</v>
      </c>
      <c r="G40" s="28" t="s">
        <v>45</v>
      </c>
      <c r="H40" s="28" t="s">
        <v>102</v>
      </c>
      <c r="I40" s="27">
        <v>0.21</v>
      </c>
      <c r="J40" s="27">
        <v>0.16500000000000001</v>
      </c>
      <c r="K40" s="29">
        <v>37135</v>
      </c>
      <c r="L40" s="28" t="s">
        <v>59</v>
      </c>
      <c r="M40" s="30">
        <v>0</v>
      </c>
      <c r="N40" s="30">
        <v>20250</v>
      </c>
      <c r="O40" s="28" t="s">
        <v>48</v>
      </c>
      <c r="P40" s="29">
        <v>37162</v>
      </c>
      <c r="Q40" s="29">
        <v>37135</v>
      </c>
      <c r="R40" s="29" t="s">
        <v>49</v>
      </c>
    </row>
    <row r="41" spans="1:18" ht="12.75" customHeight="1" outlineLevel="2" x14ac:dyDescent="0.2">
      <c r="A41" s="27">
        <v>1323186</v>
      </c>
      <c r="B41" s="27">
        <v>865</v>
      </c>
      <c r="C41" s="28" t="s">
        <v>41</v>
      </c>
      <c r="D41" s="28" t="s">
        <v>42</v>
      </c>
      <c r="E41" s="28" t="s">
        <v>103</v>
      </c>
      <c r="F41" s="28" t="s">
        <v>74</v>
      </c>
      <c r="G41" s="28" t="s">
        <v>45</v>
      </c>
      <c r="H41" s="28" t="s">
        <v>104</v>
      </c>
      <c r="I41" s="27">
        <v>-1.7500000000000002E-2</v>
      </c>
      <c r="J41" s="27">
        <v>5.0000000000000001E-3</v>
      </c>
      <c r="K41" s="29">
        <v>37135</v>
      </c>
      <c r="L41" s="28" t="s">
        <v>59</v>
      </c>
      <c r="M41" s="30">
        <v>0</v>
      </c>
      <c r="N41" s="30">
        <v>10125</v>
      </c>
      <c r="O41" s="28" t="s">
        <v>48</v>
      </c>
      <c r="P41" s="29">
        <v>37162</v>
      </c>
      <c r="Q41" s="29">
        <v>37135</v>
      </c>
      <c r="R41" s="29" t="s">
        <v>49</v>
      </c>
    </row>
    <row r="42" spans="1:18" ht="12.75" customHeight="1" outlineLevel="2" x14ac:dyDescent="0.2">
      <c r="A42" s="27">
        <v>1323186</v>
      </c>
      <c r="B42" s="27">
        <v>867</v>
      </c>
      <c r="C42" s="28" t="s">
        <v>41</v>
      </c>
      <c r="D42" s="28" t="s">
        <v>42</v>
      </c>
      <c r="E42" s="28" t="s">
        <v>105</v>
      </c>
      <c r="F42" s="28" t="s">
        <v>74</v>
      </c>
      <c r="G42" s="28" t="s">
        <v>45</v>
      </c>
      <c r="H42" s="28" t="s">
        <v>106</v>
      </c>
      <c r="I42" s="27">
        <v>9.9999999999999995E-8</v>
      </c>
      <c r="J42" s="27">
        <v>0.28499999999999998</v>
      </c>
      <c r="K42" s="29">
        <v>37135</v>
      </c>
      <c r="L42" s="28" t="s">
        <v>69</v>
      </c>
      <c r="M42" s="30">
        <v>0</v>
      </c>
      <c r="N42" s="30">
        <v>-14534.994900000002</v>
      </c>
      <c r="O42" s="28" t="s">
        <v>48</v>
      </c>
      <c r="P42" s="29">
        <v>37162</v>
      </c>
      <c r="Q42" s="29">
        <v>37189</v>
      </c>
      <c r="R42" s="29" t="s">
        <v>49</v>
      </c>
    </row>
    <row r="43" spans="1:18" ht="12.75" customHeight="1" outlineLevel="2" x14ac:dyDescent="0.2">
      <c r="A43" s="27">
        <v>1323186</v>
      </c>
      <c r="B43" s="27">
        <v>875</v>
      </c>
      <c r="C43" s="28" t="s">
        <v>41</v>
      </c>
      <c r="D43" s="28" t="s">
        <v>42</v>
      </c>
      <c r="E43" s="28" t="s">
        <v>107</v>
      </c>
      <c r="F43" s="28" t="s">
        <v>74</v>
      </c>
      <c r="G43" s="28" t="s">
        <v>45</v>
      </c>
      <c r="H43" s="28" t="s">
        <v>108</v>
      </c>
      <c r="I43" s="27">
        <v>9.9999999999999995E-8</v>
      </c>
      <c r="J43" s="27">
        <v>-8.5000000000000006E-2</v>
      </c>
      <c r="K43" s="29">
        <v>37135</v>
      </c>
      <c r="L43" s="28" t="s">
        <v>69</v>
      </c>
      <c r="M43" s="30">
        <v>0</v>
      </c>
      <c r="N43" s="30">
        <v>-4335.0051000000003</v>
      </c>
      <c r="O43" s="28" t="s">
        <v>48</v>
      </c>
      <c r="P43" s="29">
        <v>37162</v>
      </c>
      <c r="Q43" s="29">
        <v>37189</v>
      </c>
      <c r="R43" s="29" t="s">
        <v>49</v>
      </c>
    </row>
    <row r="44" spans="1:18" ht="12.75" customHeight="1" outlineLevel="2" x14ac:dyDescent="0.2">
      <c r="A44" s="27">
        <v>1323186</v>
      </c>
      <c r="B44" s="27">
        <v>883</v>
      </c>
      <c r="C44" s="28" t="s">
        <v>41</v>
      </c>
      <c r="D44" s="28" t="s">
        <v>42</v>
      </c>
      <c r="E44" s="28" t="s">
        <v>109</v>
      </c>
      <c r="F44" s="28" t="s">
        <v>74</v>
      </c>
      <c r="G44" s="28" t="s">
        <v>45</v>
      </c>
      <c r="H44" s="28" t="s">
        <v>106</v>
      </c>
      <c r="I44" s="27">
        <v>9.9999999999999995E-8</v>
      </c>
      <c r="J44" s="27">
        <v>0.28499999999999998</v>
      </c>
      <c r="K44" s="29">
        <v>37135</v>
      </c>
      <c r="L44" s="28" t="s">
        <v>69</v>
      </c>
      <c r="M44" s="30">
        <v>0</v>
      </c>
      <c r="N44" s="30">
        <v>-21374.9925</v>
      </c>
      <c r="O44" s="28" t="s">
        <v>48</v>
      </c>
      <c r="P44" s="29">
        <v>37162</v>
      </c>
      <c r="Q44" s="29">
        <v>37189</v>
      </c>
      <c r="R44" s="29" t="s">
        <v>49</v>
      </c>
    </row>
    <row r="45" spans="1:18" ht="12.75" customHeight="1" outlineLevel="2" x14ac:dyDescent="0.2">
      <c r="A45" s="27">
        <v>1323186</v>
      </c>
      <c r="B45" s="27">
        <v>891</v>
      </c>
      <c r="C45" s="28" t="s">
        <v>41</v>
      </c>
      <c r="D45" s="28" t="s">
        <v>42</v>
      </c>
      <c r="E45" s="28" t="s">
        <v>110</v>
      </c>
      <c r="F45" s="28" t="s">
        <v>74</v>
      </c>
      <c r="G45" s="28" t="s">
        <v>45</v>
      </c>
      <c r="H45" s="28" t="s">
        <v>111</v>
      </c>
      <c r="I45" s="27">
        <v>9.9999999999999995E-8</v>
      </c>
      <c r="J45" s="27">
        <v>-4.4999999999999998E-2</v>
      </c>
      <c r="K45" s="29">
        <v>37135</v>
      </c>
      <c r="L45" s="28" t="s">
        <v>69</v>
      </c>
      <c r="M45" s="30">
        <v>0</v>
      </c>
      <c r="N45" s="30">
        <v>-3375.0075000000002</v>
      </c>
      <c r="O45" s="28" t="s">
        <v>48</v>
      </c>
      <c r="P45" s="29">
        <v>37162</v>
      </c>
      <c r="Q45" s="29">
        <v>37189</v>
      </c>
      <c r="R45" s="29" t="s">
        <v>49</v>
      </c>
    </row>
    <row r="46" spans="1:18" ht="12.75" customHeight="1" outlineLevel="2" x14ac:dyDescent="0.2">
      <c r="A46" s="27">
        <v>1323186</v>
      </c>
      <c r="B46" s="27">
        <v>899</v>
      </c>
      <c r="C46" s="28" t="s">
        <v>41</v>
      </c>
      <c r="D46" s="28" t="s">
        <v>42</v>
      </c>
      <c r="E46" s="28" t="s">
        <v>112</v>
      </c>
      <c r="F46" s="28" t="s">
        <v>74</v>
      </c>
      <c r="G46" s="28" t="s">
        <v>45</v>
      </c>
      <c r="H46" s="28" t="s">
        <v>106</v>
      </c>
      <c r="I46" s="27">
        <v>9.9999999999999995E-8</v>
      </c>
      <c r="J46" s="27">
        <v>0.28499999999999998</v>
      </c>
      <c r="K46" s="29">
        <v>37135</v>
      </c>
      <c r="L46" s="28" t="s">
        <v>69</v>
      </c>
      <c r="M46" s="30">
        <v>0</v>
      </c>
      <c r="N46" s="30">
        <v>-49589.982600000003</v>
      </c>
      <c r="O46" s="28" t="s">
        <v>48</v>
      </c>
      <c r="P46" s="29">
        <v>37162</v>
      </c>
      <c r="Q46" s="29">
        <v>37189</v>
      </c>
      <c r="R46" s="29" t="s">
        <v>49</v>
      </c>
    </row>
    <row r="47" spans="1:18" ht="12.75" customHeight="1" outlineLevel="2" x14ac:dyDescent="0.2">
      <c r="A47" s="27">
        <v>1323186</v>
      </c>
      <c r="B47" s="27">
        <v>907</v>
      </c>
      <c r="C47" s="28" t="s">
        <v>41</v>
      </c>
      <c r="D47" s="28" t="s">
        <v>42</v>
      </c>
      <c r="E47" s="28" t="s">
        <v>113</v>
      </c>
      <c r="F47" s="28" t="s">
        <v>74</v>
      </c>
      <c r="G47" s="28" t="s">
        <v>45</v>
      </c>
      <c r="H47" s="28" t="s">
        <v>114</v>
      </c>
      <c r="I47" s="27">
        <v>9.9999999999999995E-8</v>
      </c>
      <c r="J47" s="27">
        <v>3.5000000000000003E-2</v>
      </c>
      <c r="K47" s="29">
        <v>37135</v>
      </c>
      <c r="L47" s="28" t="s">
        <v>69</v>
      </c>
      <c r="M47" s="30">
        <v>0</v>
      </c>
      <c r="N47" s="30">
        <v>6089.9826000000003</v>
      </c>
      <c r="O47" s="28" t="s">
        <v>48</v>
      </c>
      <c r="P47" s="29">
        <v>37162</v>
      </c>
      <c r="Q47" s="29">
        <v>37189</v>
      </c>
      <c r="R47" s="29" t="s">
        <v>49</v>
      </c>
    </row>
    <row r="48" spans="1:18" ht="12.75" customHeight="1" outlineLevel="2" x14ac:dyDescent="0.2">
      <c r="A48" s="27">
        <v>1323186</v>
      </c>
      <c r="B48" s="27">
        <v>915</v>
      </c>
      <c r="C48" s="28" t="s">
        <v>41</v>
      </c>
      <c r="D48" s="28" t="s">
        <v>42</v>
      </c>
      <c r="E48" s="28" t="s">
        <v>67</v>
      </c>
      <c r="F48" s="28" t="s">
        <v>68</v>
      </c>
      <c r="G48" s="28" t="s">
        <v>45</v>
      </c>
      <c r="H48" s="28" t="s">
        <v>108</v>
      </c>
      <c r="I48" s="27">
        <v>9.9999999999999995E-8</v>
      </c>
      <c r="J48" s="27">
        <v>-8.5000000000000006E-2</v>
      </c>
      <c r="K48" s="29">
        <v>37135</v>
      </c>
      <c r="L48" s="28" t="s">
        <v>69</v>
      </c>
      <c r="M48" s="30">
        <v>0</v>
      </c>
      <c r="N48" s="30">
        <v>-247.3503</v>
      </c>
      <c r="O48" s="28" t="s">
        <v>48</v>
      </c>
      <c r="P48" s="29">
        <v>37162</v>
      </c>
      <c r="Q48" s="29">
        <v>37189</v>
      </c>
      <c r="R48" s="29" t="s">
        <v>49</v>
      </c>
    </row>
    <row r="49" spans="1:18" ht="12.75" customHeight="1" outlineLevel="2" x14ac:dyDescent="0.2">
      <c r="A49" s="27">
        <v>1323186</v>
      </c>
      <c r="B49" s="27">
        <v>923</v>
      </c>
      <c r="C49" s="28" t="s">
        <v>41</v>
      </c>
      <c r="D49" s="28" t="s">
        <v>42</v>
      </c>
      <c r="E49" s="28" t="s">
        <v>70</v>
      </c>
      <c r="F49" s="28" t="s">
        <v>68</v>
      </c>
      <c r="G49" s="28" t="s">
        <v>45</v>
      </c>
      <c r="H49" s="28" t="s">
        <v>111</v>
      </c>
      <c r="I49" s="27">
        <v>9.9999999999999995E-8</v>
      </c>
      <c r="J49" s="27">
        <v>-4.4999999999999998E-2</v>
      </c>
      <c r="K49" s="29">
        <v>37135</v>
      </c>
      <c r="L49" s="28" t="s">
        <v>69</v>
      </c>
      <c r="M49" s="30">
        <v>0</v>
      </c>
      <c r="N49" s="30">
        <v>-179.5504</v>
      </c>
      <c r="O49" s="28" t="s">
        <v>48</v>
      </c>
      <c r="P49" s="29">
        <v>37162</v>
      </c>
      <c r="Q49" s="29">
        <v>37189</v>
      </c>
      <c r="R49" s="29" t="s">
        <v>49</v>
      </c>
    </row>
    <row r="50" spans="1:18" ht="12.75" customHeight="1" outlineLevel="2" x14ac:dyDescent="0.2">
      <c r="A50" s="27">
        <v>1323186</v>
      </c>
      <c r="B50" s="27">
        <v>931</v>
      </c>
      <c r="C50" s="28" t="s">
        <v>41</v>
      </c>
      <c r="D50" s="28" t="s">
        <v>42</v>
      </c>
      <c r="E50" s="28" t="s">
        <v>71</v>
      </c>
      <c r="F50" s="28" t="s">
        <v>68</v>
      </c>
      <c r="G50" s="28" t="s">
        <v>45</v>
      </c>
      <c r="H50" s="28" t="s">
        <v>114</v>
      </c>
      <c r="I50" s="27">
        <v>9.9999999999999995E-8</v>
      </c>
      <c r="J50" s="27">
        <v>3.5000000000000003E-2</v>
      </c>
      <c r="K50" s="29">
        <v>37135</v>
      </c>
      <c r="L50" s="28" t="s">
        <v>69</v>
      </c>
      <c r="M50" s="30">
        <v>0</v>
      </c>
      <c r="N50" s="30">
        <v>295.04920000000004</v>
      </c>
      <c r="O50" s="28" t="s">
        <v>48</v>
      </c>
      <c r="P50" s="29">
        <v>37162</v>
      </c>
      <c r="Q50" s="29">
        <v>37189</v>
      </c>
      <c r="R50" s="29" t="s">
        <v>49</v>
      </c>
    </row>
    <row r="51" spans="1:18" ht="12.75" customHeight="1" outlineLevel="2" x14ac:dyDescent="0.2">
      <c r="A51" s="27">
        <v>1323186</v>
      </c>
      <c r="B51" s="27">
        <v>939</v>
      </c>
      <c r="C51" s="28" t="s">
        <v>41</v>
      </c>
      <c r="D51" s="28" t="s">
        <v>42</v>
      </c>
      <c r="E51" s="28" t="s">
        <v>115</v>
      </c>
      <c r="F51" s="28" t="s">
        <v>68</v>
      </c>
      <c r="G51" s="28" t="s">
        <v>45</v>
      </c>
      <c r="H51" s="28" t="s">
        <v>106</v>
      </c>
      <c r="I51" s="27">
        <v>0.87</v>
      </c>
      <c r="J51" s="27">
        <v>0.28499999999999998</v>
      </c>
      <c r="K51" s="29">
        <v>37135</v>
      </c>
      <c r="L51" s="28" t="s">
        <v>116</v>
      </c>
      <c r="M51" s="30">
        <v>0</v>
      </c>
      <c r="N51" s="30">
        <v>-175500</v>
      </c>
      <c r="O51" s="28" t="s">
        <v>48</v>
      </c>
      <c r="P51" s="29">
        <v>37162</v>
      </c>
      <c r="Q51" s="29">
        <v>37135</v>
      </c>
      <c r="R51" s="29" t="s">
        <v>49</v>
      </c>
    </row>
    <row r="52" spans="1:18" ht="12.75" customHeight="1" outlineLevel="2" x14ac:dyDescent="0.2">
      <c r="A52" s="27">
        <v>1323186</v>
      </c>
      <c r="B52" s="27">
        <v>947</v>
      </c>
      <c r="C52" s="28" t="s">
        <v>41</v>
      </c>
      <c r="D52" s="28" t="s">
        <v>42</v>
      </c>
      <c r="E52" s="28" t="s">
        <v>117</v>
      </c>
      <c r="F52" s="28" t="s">
        <v>68</v>
      </c>
      <c r="G52" s="28" t="s">
        <v>45</v>
      </c>
      <c r="H52" s="28" t="s">
        <v>118</v>
      </c>
      <c r="I52" s="27">
        <v>1.05</v>
      </c>
      <c r="J52" s="27">
        <v>0.30499999999999999</v>
      </c>
      <c r="K52" s="29">
        <v>37135</v>
      </c>
      <c r="L52" s="28" t="s">
        <v>116</v>
      </c>
      <c r="M52" s="30">
        <v>0</v>
      </c>
      <c r="N52" s="30">
        <v>223500</v>
      </c>
      <c r="O52" s="28" t="s">
        <v>48</v>
      </c>
      <c r="P52" s="29">
        <v>37162</v>
      </c>
      <c r="Q52" s="29">
        <v>37189</v>
      </c>
      <c r="R52" s="29" t="s">
        <v>49</v>
      </c>
    </row>
    <row r="53" spans="1:18" ht="12.75" customHeight="1" outlineLevel="1" x14ac:dyDescent="0.2">
      <c r="A53" s="32" t="s">
        <v>119</v>
      </c>
      <c r="B53" s="27"/>
      <c r="C53" s="28"/>
      <c r="D53" s="28"/>
      <c r="E53" s="28"/>
      <c r="F53" s="28"/>
      <c r="G53" s="28"/>
      <c r="H53" s="28"/>
      <c r="I53" s="27"/>
      <c r="J53" s="27"/>
      <c r="K53" s="29"/>
      <c r="L53" s="28"/>
      <c r="M53" s="33"/>
      <c r="N53" s="30">
        <f>SUBTOTAL(9,N21:N52)</f>
        <v>49325.898499999981</v>
      </c>
      <c r="O53" s="28"/>
      <c r="P53" s="34"/>
      <c r="Q53" s="34"/>
      <c r="R53" s="34"/>
    </row>
    <row r="54" spans="1:18" ht="12.75" customHeight="1" outlineLevel="2" x14ac:dyDescent="0.2">
      <c r="A54" s="27">
        <v>1323187</v>
      </c>
      <c r="B54" s="27">
        <v>17</v>
      </c>
      <c r="C54" s="28" t="s">
        <v>41</v>
      </c>
      <c r="D54" s="28" t="s">
        <v>42</v>
      </c>
      <c r="E54" s="28" t="s">
        <v>120</v>
      </c>
      <c r="F54" s="28" t="s">
        <v>121</v>
      </c>
      <c r="G54" s="28" t="s">
        <v>45</v>
      </c>
      <c r="H54" s="28" t="s">
        <v>122</v>
      </c>
      <c r="I54" s="35">
        <v>2.3400001000000001</v>
      </c>
      <c r="J54" s="35">
        <v>2.4</v>
      </c>
      <c r="K54" s="29">
        <v>37141</v>
      </c>
      <c r="L54" s="28" t="s">
        <v>123</v>
      </c>
      <c r="N54" s="30">
        <v>-299.99950000000001</v>
      </c>
      <c r="O54" s="28" t="s">
        <v>48</v>
      </c>
    </row>
    <row r="55" spans="1:18" ht="12.75" customHeight="1" outlineLevel="2" x14ac:dyDescent="0.2">
      <c r="A55" s="27">
        <v>1323187</v>
      </c>
      <c r="B55" s="27">
        <v>18</v>
      </c>
      <c r="C55" s="28" t="s">
        <v>41</v>
      </c>
      <c r="D55" s="28" t="s">
        <v>42</v>
      </c>
      <c r="E55" s="28" t="s">
        <v>120</v>
      </c>
      <c r="F55" s="28" t="s">
        <v>121</v>
      </c>
      <c r="G55" s="28" t="s">
        <v>45</v>
      </c>
      <c r="H55" s="28" t="s">
        <v>122</v>
      </c>
      <c r="I55" s="35">
        <v>2.3400001000000001</v>
      </c>
      <c r="J55" s="35">
        <v>2.3450000000000002</v>
      </c>
      <c r="K55" s="29">
        <v>37142</v>
      </c>
      <c r="L55" s="28" t="s">
        <v>123</v>
      </c>
      <c r="N55" s="30">
        <v>-24.999500000000001</v>
      </c>
      <c r="O55" s="28" t="s">
        <v>48</v>
      </c>
    </row>
    <row r="56" spans="1:18" ht="12.75" customHeight="1" outlineLevel="2" x14ac:dyDescent="0.2">
      <c r="A56" s="27">
        <v>1323187</v>
      </c>
      <c r="B56" s="27">
        <v>19</v>
      </c>
      <c r="C56" s="28" t="s">
        <v>41</v>
      </c>
      <c r="D56" s="28" t="s">
        <v>42</v>
      </c>
      <c r="E56" s="28" t="s">
        <v>120</v>
      </c>
      <c r="F56" s="28" t="s">
        <v>121</v>
      </c>
      <c r="G56" s="28" t="s">
        <v>45</v>
      </c>
      <c r="H56" s="28" t="s">
        <v>122</v>
      </c>
      <c r="I56" s="35">
        <v>2.3400001000000001</v>
      </c>
      <c r="J56" s="35">
        <v>2.3450000000000002</v>
      </c>
      <c r="K56" s="29">
        <v>37143</v>
      </c>
      <c r="L56" s="28" t="s">
        <v>123</v>
      </c>
      <c r="N56" s="30">
        <v>-24.999500000000001</v>
      </c>
      <c r="O56" s="28" t="s">
        <v>48</v>
      </c>
    </row>
    <row r="57" spans="1:18" ht="12.75" customHeight="1" outlineLevel="2" x14ac:dyDescent="0.2">
      <c r="A57" s="27">
        <v>1323187</v>
      </c>
      <c r="B57" s="27">
        <v>20</v>
      </c>
      <c r="C57" s="28" t="s">
        <v>41</v>
      </c>
      <c r="D57" s="28" t="s">
        <v>42</v>
      </c>
      <c r="E57" s="28" t="s">
        <v>120</v>
      </c>
      <c r="F57" s="28" t="s">
        <v>121</v>
      </c>
      <c r="G57" s="28" t="s">
        <v>45</v>
      </c>
      <c r="H57" s="28" t="s">
        <v>122</v>
      </c>
      <c r="I57" s="35">
        <v>2.3400001000000001</v>
      </c>
      <c r="J57" s="35">
        <v>2.3450000000000002</v>
      </c>
      <c r="K57" s="29">
        <v>37144</v>
      </c>
      <c r="L57" s="28" t="s">
        <v>123</v>
      </c>
      <c r="N57" s="30">
        <v>-24.999500000000001</v>
      </c>
      <c r="O57" s="28" t="s">
        <v>48</v>
      </c>
    </row>
    <row r="58" spans="1:18" ht="12.75" customHeight="1" outlineLevel="2" x14ac:dyDescent="0.2">
      <c r="A58" s="27">
        <v>1323187</v>
      </c>
      <c r="B58" s="27">
        <v>21</v>
      </c>
      <c r="C58" s="28" t="s">
        <v>41</v>
      </c>
      <c r="D58" s="28" t="s">
        <v>42</v>
      </c>
      <c r="E58" s="28" t="s">
        <v>120</v>
      </c>
      <c r="F58" s="28" t="s">
        <v>121</v>
      </c>
      <c r="G58" s="28" t="s">
        <v>45</v>
      </c>
      <c r="H58" s="28" t="s">
        <v>122</v>
      </c>
      <c r="I58" s="35">
        <v>2.3400001000000001</v>
      </c>
      <c r="J58" s="35">
        <v>2.3849999999999998</v>
      </c>
      <c r="K58" s="29">
        <v>37145</v>
      </c>
      <c r="L58" s="28" t="s">
        <v>123</v>
      </c>
      <c r="N58" s="30">
        <v>-224.99950000000001</v>
      </c>
      <c r="O58" s="28" t="s">
        <v>48</v>
      </c>
    </row>
    <row r="59" spans="1:18" ht="12.75" customHeight="1" outlineLevel="2" x14ac:dyDescent="0.2">
      <c r="A59" s="27">
        <v>1323187</v>
      </c>
      <c r="B59" s="27">
        <v>22</v>
      </c>
      <c r="C59" s="28" t="s">
        <v>41</v>
      </c>
      <c r="D59" s="28" t="s">
        <v>42</v>
      </c>
      <c r="E59" s="28" t="s">
        <v>120</v>
      </c>
      <c r="F59" s="28" t="s">
        <v>121</v>
      </c>
      <c r="G59" s="28" t="s">
        <v>45</v>
      </c>
      <c r="H59" s="28" t="s">
        <v>122</v>
      </c>
      <c r="I59" s="35">
        <v>2.3400001000000001</v>
      </c>
      <c r="J59" s="35">
        <v>2.4700000000000002</v>
      </c>
      <c r="K59" s="29">
        <v>37146</v>
      </c>
      <c r="L59" s="28" t="s">
        <v>123</v>
      </c>
      <c r="N59" s="30">
        <v>-649.99950000000001</v>
      </c>
      <c r="O59" s="28" t="s">
        <v>48</v>
      </c>
    </row>
    <row r="60" spans="1:18" ht="12.75" customHeight="1" outlineLevel="2" x14ac:dyDescent="0.2">
      <c r="A60" s="27">
        <v>1323187</v>
      </c>
      <c r="B60" s="27">
        <v>23</v>
      </c>
      <c r="C60" s="28" t="s">
        <v>41</v>
      </c>
      <c r="D60" s="28" t="s">
        <v>42</v>
      </c>
      <c r="E60" s="28" t="s">
        <v>120</v>
      </c>
      <c r="F60" s="28" t="s">
        <v>121</v>
      </c>
      <c r="G60" s="28" t="s">
        <v>45</v>
      </c>
      <c r="H60" s="28" t="s">
        <v>122</v>
      </c>
      <c r="I60" s="35">
        <v>2.3400001000000001</v>
      </c>
      <c r="J60" s="35">
        <v>2.4449999999999998</v>
      </c>
      <c r="K60" s="29">
        <v>37147</v>
      </c>
      <c r="L60" s="28" t="s">
        <v>123</v>
      </c>
      <c r="N60" s="30">
        <v>-524.99950000000001</v>
      </c>
      <c r="O60" s="28" t="s">
        <v>48</v>
      </c>
    </row>
    <row r="61" spans="1:18" ht="12.75" customHeight="1" outlineLevel="2" x14ac:dyDescent="0.2">
      <c r="A61" s="27">
        <v>1323187</v>
      </c>
      <c r="B61" s="27">
        <v>24</v>
      </c>
      <c r="C61" s="28" t="s">
        <v>41</v>
      </c>
      <c r="D61" s="28" t="s">
        <v>42</v>
      </c>
      <c r="E61" s="28" t="s">
        <v>120</v>
      </c>
      <c r="F61" s="28" t="s">
        <v>121</v>
      </c>
      <c r="G61" s="28" t="s">
        <v>45</v>
      </c>
      <c r="H61" s="28" t="s">
        <v>122</v>
      </c>
      <c r="I61" s="35">
        <v>2.3400001000000001</v>
      </c>
      <c r="J61" s="35">
        <v>2.39</v>
      </c>
      <c r="K61" s="29">
        <v>37148</v>
      </c>
      <c r="L61" s="28" t="s">
        <v>123</v>
      </c>
      <c r="N61" s="30">
        <v>-249.99950000000001</v>
      </c>
      <c r="O61" s="28" t="s">
        <v>48</v>
      </c>
    </row>
    <row r="62" spans="1:18" ht="12.75" customHeight="1" outlineLevel="2" x14ac:dyDescent="0.2">
      <c r="A62" s="27">
        <v>1323187</v>
      </c>
      <c r="B62" s="27">
        <v>25</v>
      </c>
      <c r="C62" s="28" t="s">
        <v>41</v>
      </c>
      <c r="D62" s="28" t="s">
        <v>42</v>
      </c>
      <c r="E62" s="28" t="s">
        <v>120</v>
      </c>
      <c r="F62" s="28" t="s">
        <v>121</v>
      </c>
      <c r="G62" s="28" t="s">
        <v>45</v>
      </c>
      <c r="H62" s="28" t="s">
        <v>122</v>
      </c>
      <c r="I62" s="35">
        <v>2.3400001000000001</v>
      </c>
      <c r="J62" s="35">
        <v>2.4049999999999998</v>
      </c>
      <c r="K62" s="29">
        <v>37149</v>
      </c>
      <c r="L62" s="28" t="s">
        <v>123</v>
      </c>
      <c r="N62" s="30">
        <v>-324.99950000000001</v>
      </c>
      <c r="O62" s="28" t="s">
        <v>48</v>
      </c>
    </row>
    <row r="63" spans="1:18" ht="12.75" customHeight="1" outlineLevel="2" x14ac:dyDescent="0.2">
      <c r="A63" s="27">
        <v>1323187</v>
      </c>
      <c r="B63" s="27">
        <v>26</v>
      </c>
      <c r="C63" s="28" t="s">
        <v>41</v>
      </c>
      <c r="D63" s="28" t="s">
        <v>42</v>
      </c>
      <c r="E63" s="28" t="s">
        <v>120</v>
      </c>
      <c r="F63" s="28" t="s">
        <v>121</v>
      </c>
      <c r="G63" s="28" t="s">
        <v>45</v>
      </c>
      <c r="H63" s="28" t="s">
        <v>122</v>
      </c>
      <c r="I63" s="35">
        <v>2.3400001000000001</v>
      </c>
      <c r="J63" s="35">
        <v>2.4049999999999998</v>
      </c>
      <c r="K63" s="29">
        <v>37150</v>
      </c>
      <c r="L63" s="28" t="s">
        <v>123</v>
      </c>
      <c r="N63" s="30">
        <v>-324.99950000000001</v>
      </c>
      <c r="O63" s="28" t="s">
        <v>48</v>
      </c>
    </row>
    <row r="64" spans="1:18" ht="12.75" customHeight="1" outlineLevel="2" x14ac:dyDescent="0.2">
      <c r="A64" s="27">
        <v>1323187</v>
      </c>
      <c r="B64" s="27">
        <v>27</v>
      </c>
      <c r="C64" s="28" t="s">
        <v>41</v>
      </c>
      <c r="D64" s="28" t="s">
        <v>42</v>
      </c>
      <c r="E64" s="28" t="s">
        <v>120</v>
      </c>
      <c r="F64" s="28" t="s">
        <v>121</v>
      </c>
      <c r="G64" s="28" t="s">
        <v>45</v>
      </c>
      <c r="H64" s="28" t="s">
        <v>122</v>
      </c>
      <c r="I64" s="35">
        <v>2.3400001000000001</v>
      </c>
      <c r="J64" s="35">
        <v>2.4049999999999998</v>
      </c>
      <c r="K64" s="29">
        <v>37151</v>
      </c>
      <c r="L64" s="28" t="s">
        <v>123</v>
      </c>
      <c r="N64" s="30">
        <v>-324.99950000000001</v>
      </c>
      <c r="O64" s="28" t="s">
        <v>48</v>
      </c>
    </row>
    <row r="65" spans="1:15" ht="12.75" customHeight="1" outlineLevel="2" x14ac:dyDescent="0.2">
      <c r="A65" s="27">
        <v>1323187</v>
      </c>
      <c r="B65" s="27">
        <v>28</v>
      </c>
      <c r="C65" s="28" t="s">
        <v>41</v>
      </c>
      <c r="D65" s="28" t="s">
        <v>42</v>
      </c>
      <c r="E65" s="28" t="s">
        <v>120</v>
      </c>
      <c r="F65" s="28" t="s">
        <v>121</v>
      </c>
      <c r="G65" s="28" t="s">
        <v>45</v>
      </c>
      <c r="H65" s="28" t="s">
        <v>122</v>
      </c>
      <c r="I65" s="35">
        <v>2.3400001000000001</v>
      </c>
      <c r="J65" s="35">
        <v>2.3450000000000002</v>
      </c>
      <c r="K65" s="29">
        <v>37152</v>
      </c>
      <c r="L65" s="28" t="s">
        <v>123</v>
      </c>
      <c r="N65" s="30">
        <v>-24.999500000000001</v>
      </c>
      <c r="O65" s="28" t="s">
        <v>48</v>
      </c>
    </row>
    <row r="66" spans="1:15" ht="12.75" customHeight="1" outlineLevel="2" x14ac:dyDescent="0.2">
      <c r="A66" s="27">
        <v>1323187</v>
      </c>
      <c r="B66" s="27">
        <v>40</v>
      </c>
      <c r="C66" s="28" t="s">
        <v>41</v>
      </c>
      <c r="D66" s="28" t="s">
        <v>42</v>
      </c>
      <c r="E66" s="28" t="s">
        <v>120</v>
      </c>
      <c r="F66" s="28" t="s">
        <v>121</v>
      </c>
      <c r="G66" s="28" t="s">
        <v>45</v>
      </c>
      <c r="H66" s="28" t="s">
        <v>122</v>
      </c>
      <c r="I66" s="35">
        <v>2.3400001000000001</v>
      </c>
      <c r="J66" s="35">
        <v>1.895</v>
      </c>
      <c r="K66" s="29">
        <v>37164</v>
      </c>
      <c r="L66" s="28" t="s">
        <v>123</v>
      </c>
      <c r="N66" s="30">
        <v>-2.7700000000000002E-2</v>
      </c>
      <c r="O66" s="28" t="s">
        <v>48</v>
      </c>
    </row>
    <row r="67" spans="1:15" ht="12.75" customHeight="1" outlineLevel="2" x14ac:dyDescent="0.2">
      <c r="A67" s="27">
        <v>1323187</v>
      </c>
      <c r="B67" s="27">
        <v>78</v>
      </c>
      <c r="C67" s="28" t="s">
        <v>41</v>
      </c>
      <c r="D67" s="28" t="s">
        <v>42</v>
      </c>
      <c r="E67" s="28" t="s">
        <v>124</v>
      </c>
      <c r="F67" s="28" t="s">
        <v>121</v>
      </c>
      <c r="G67" s="28" t="s">
        <v>45</v>
      </c>
      <c r="H67" s="28" t="s">
        <v>122</v>
      </c>
      <c r="I67" s="35">
        <v>2.3400001000000001</v>
      </c>
      <c r="J67" s="35">
        <v>2.4</v>
      </c>
      <c r="K67" s="29">
        <v>37141</v>
      </c>
      <c r="L67" s="28" t="s">
        <v>125</v>
      </c>
      <c r="N67" s="30">
        <v>-599.99900000000002</v>
      </c>
      <c r="O67" s="28" t="s">
        <v>48</v>
      </c>
    </row>
    <row r="68" spans="1:15" ht="12.75" customHeight="1" outlineLevel="2" x14ac:dyDescent="0.2">
      <c r="A68" s="27">
        <v>1323187</v>
      </c>
      <c r="B68" s="27">
        <v>79</v>
      </c>
      <c r="C68" s="28" t="s">
        <v>41</v>
      </c>
      <c r="D68" s="28" t="s">
        <v>42</v>
      </c>
      <c r="E68" s="28" t="s">
        <v>124</v>
      </c>
      <c r="F68" s="28" t="s">
        <v>121</v>
      </c>
      <c r="G68" s="28" t="s">
        <v>45</v>
      </c>
      <c r="H68" s="28" t="s">
        <v>122</v>
      </c>
      <c r="I68" s="35">
        <v>2.3400001000000001</v>
      </c>
      <c r="J68" s="35">
        <v>2.3450000000000002</v>
      </c>
      <c r="K68" s="29">
        <v>37142</v>
      </c>
      <c r="L68" s="28" t="s">
        <v>125</v>
      </c>
      <c r="N68" s="30">
        <v>-49.999000000000002</v>
      </c>
      <c r="O68" s="28" t="s">
        <v>48</v>
      </c>
    </row>
    <row r="69" spans="1:15" ht="12.75" customHeight="1" outlineLevel="2" x14ac:dyDescent="0.2">
      <c r="A69" s="27">
        <v>1323187</v>
      </c>
      <c r="B69" s="27">
        <v>80</v>
      </c>
      <c r="C69" s="28" t="s">
        <v>41</v>
      </c>
      <c r="D69" s="28" t="s">
        <v>42</v>
      </c>
      <c r="E69" s="28" t="s">
        <v>124</v>
      </c>
      <c r="F69" s="28" t="s">
        <v>121</v>
      </c>
      <c r="G69" s="28" t="s">
        <v>45</v>
      </c>
      <c r="H69" s="28" t="s">
        <v>122</v>
      </c>
      <c r="I69" s="35">
        <v>2.3400001000000001</v>
      </c>
      <c r="J69" s="35">
        <v>2.3450000000000002</v>
      </c>
      <c r="K69" s="29">
        <v>37143</v>
      </c>
      <c r="L69" s="28" t="s">
        <v>125</v>
      </c>
      <c r="N69" s="30">
        <v>-49.999000000000002</v>
      </c>
      <c r="O69" s="28" t="s">
        <v>48</v>
      </c>
    </row>
    <row r="70" spans="1:15" ht="12.75" customHeight="1" outlineLevel="2" x14ac:dyDescent="0.2">
      <c r="A70" s="27">
        <v>1323187</v>
      </c>
      <c r="B70" s="27">
        <v>81</v>
      </c>
      <c r="C70" s="28" t="s">
        <v>41</v>
      </c>
      <c r="D70" s="28" t="s">
        <v>42</v>
      </c>
      <c r="E70" s="28" t="s">
        <v>124</v>
      </c>
      <c r="F70" s="28" t="s">
        <v>121</v>
      </c>
      <c r="G70" s="28" t="s">
        <v>45</v>
      </c>
      <c r="H70" s="28" t="s">
        <v>122</v>
      </c>
      <c r="I70" s="35">
        <v>2.3400001000000001</v>
      </c>
      <c r="J70" s="35">
        <v>2.3450000000000002</v>
      </c>
      <c r="K70" s="29">
        <v>37144</v>
      </c>
      <c r="L70" s="28" t="s">
        <v>125</v>
      </c>
      <c r="N70" s="30">
        <v>-49.999000000000002</v>
      </c>
      <c r="O70" s="28" t="s">
        <v>48</v>
      </c>
    </row>
    <row r="71" spans="1:15" ht="12.75" customHeight="1" outlineLevel="2" x14ac:dyDescent="0.2">
      <c r="A71" s="27">
        <v>1323187</v>
      </c>
      <c r="B71" s="27">
        <v>82</v>
      </c>
      <c r="C71" s="28" t="s">
        <v>41</v>
      </c>
      <c r="D71" s="28" t="s">
        <v>42</v>
      </c>
      <c r="E71" s="28" t="s">
        <v>124</v>
      </c>
      <c r="F71" s="28" t="s">
        <v>121</v>
      </c>
      <c r="G71" s="28" t="s">
        <v>45</v>
      </c>
      <c r="H71" s="28" t="s">
        <v>122</v>
      </c>
      <c r="I71" s="35">
        <v>2.3400001000000001</v>
      </c>
      <c r="J71" s="35">
        <v>2.3849999999999998</v>
      </c>
      <c r="K71" s="29">
        <v>37145</v>
      </c>
      <c r="L71" s="28" t="s">
        <v>125</v>
      </c>
      <c r="N71" s="30">
        <v>-449.99900000000002</v>
      </c>
      <c r="O71" s="28" t="s">
        <v>48</v>
      </c>
    </row>
    <row r="72" spans="1:15" ht="12.75" customHeight="1" outlineLevel="2" x14ac:dyDescent="0.2">
      <c r="A72" s="27">
        <v>1323187</v>
      </c>
      <c r="B72" s="27">
        <v>83</v>
      </c>
      <c r="C72" s="28" t="s">
        <v>41</v>
      </c>
      <c r="D72" s="28" t="s">
        <v>42</v>
      </c>
      <c r="E72" s="28" t="s">
        <v>124</v>
      </c>
      <c r="F72" s="28" t="s">
        <v>121</v>
      </c>
      <c r="G72" s="28" t="s">
        <v>45</v>
      </c>
      <c r="H72" s="28" t="s">
        <v>122</v>
      </c>
      <c r="I72" s="35">
        <v>2.3400001000000001</v>
      </c>
      <c r="J72" s="35">
        <v>2.4700000000000002</v>
      </c>
      <c r="K72" s="29">
        <v>37146</v>
      </c>
      <c r="L72" s="28" t="s">
        <v>125</v>
      </c>
      <c r="N72" s="30">
        <v>-1299.999</v>
      </c>
      <c r="O72" s="28" t="s">
        <v>48</v>
      </c>
    </row>
    <row r="73" spans="1:15" ht="12.75" customHeight="1" outlineLevel="2" x14ac:dyDescent="0.2">
      <c r="A73" s="27">
        <v>1323187</v>
      </c>
      <c r="B73" s="27">
        <v>84</v>
      </c>
      <c r="C73" s="28" t="s">
        <v>41</v>
      </c>
      <c r="D73" s="28" t="s">
        <v>42</v>
      </c>
      <c r="E73" s="28" t="s">
        <v>124</v>
      </c>
      <c r="F73" s="28" t="s">
        <v>121</v>
      </c>
      <c r="G73" s="28" t="s">
        <v>45</v>
      </c>
      <c r="H73" s="28" t="s">
        <v>122</v>
      </c>
      <c r="I73" s="35">
        <v>2.3400001000000001</v>
      </c>
      <c r="J73" s="35">
        <v>2.4449999999999998</v>
      </c>
      <c r="K73" s="29">
        <v>37147</v>
      </c>
      <c r="L73" s="28" t="s">
        <v>125</v>
      </c>
      <c r="N73" s="30">
        <v>-1049.999</v>
      </c>
      <c r="O73" s="28" t="s">
        <v>48</v>
      </c>
    </row>
    <row r="74" spans="1:15" ht="12.75" customHeight="1" outlineLevel="2" x14ac:dyDescent="0.2">
      <c r="A74" s="27">
        <v>1323187</v>
      </c>
      <c r="B74" s="27">
        <v>85</v>
      </c>
      <c r="C74" s="28" t="s">
        <v>41</v>
      </c>
      <c r="D74" s="28" t="s">
        <v>42</v>
      </c>
      <c r="E74" s="28" t="s">
        <v>124</v>
      </c>
      <c r="F74" s="28" t="s">
        <v>121</v>
      </c>
      <c r="G74" s="28" t="s">
        <v>45</v>
      </c>
      <c r="H74" s="28" t="s">
        <v>122</v>
      </c>
      <c r="I74" s="35">
        <v>2.3400001000000001</v>
      </c>
      <c r="J74" s="35">
        <v>2.39</v>
      </c>
      <c r="K74" s="29">
        <v>37148</v>
      </c>
      <c r="L74" s="28" t="s">
        <v>125</v>
      </c>
      <c r="N74" s="30">
        <v>-499.99900000000002</v>
      </c>
      <c r="O74" s="28" t="s">
        <v>48</v>
      </c>
    </row>
    <row r="75" spans="1:15" ht="12.75" customHeight="1" outlineLevel="2" x14ac:dyDescent="0.2">
      <c r="A75" s="27">
        <v>1323187</v>
      </c>
      <c r="B75" s="27">
        <v>86</v>
      </c>
      <c r="C75" s="28" t="s">
        <v>41</v>
      </c>
      <c r="D75" s="28" t="s">
        <v>42</v>
      </c>
      <c r="E75" s="28" t="s">
        <v>124</v>
      </c>
      <c r="F75" s="28" t="s">
        <v>121</v>
      </c>
      <c r="G75" s="28" t="s">
        <v>45</v>
      </c>
      <c r="H75" s="28" t="s">
        <v>122</v>
      </c>
      <c r="I75" s="35">
        <v>2.3400001000000001</v>
      </c>
      <c r="J75" s="35">
        <v>2.4049999999999998</v>
      </c>
      <c r="K75" s="29">
        <v>37149</v>
      </c>
      <c r="L75" s="28" t="s">
        <v>125</v>
      </c>
      <c r="N75" s="30">
        <v>-649.99900000000002</v>
      </c>
      <c r="O75" s="28" t="s">
        <v>48</v>
      </c>
    </row>
    <row r="76" spans="1:15" ht="12.75" customHeight="1" outlineLevel="2" x14ac:dyDescent="0.2">
      <c r="A76" s="27">
        <v>1323187</v>
      </c>
      <c r="B76" s="27">
        <v>87</v>
      </c>
      <c r="C76" s="28" t="s">
        <v>41</v>
      </c>
      <c r="D76" s="28" t="s">
        <v>42</v>
      </c>
      <c r="E76" s="28" t="s">
        <v>124</v>
      </c>
      <c r="F76" s="28" t="s">
        <v>121</v>
      </c>
      <c r="G76" s="28" t="s">
        <v>45</v>
      </c>
      <c r="H76" s="28" t="s">
        <v>122</v>
      </c>
      <c r="I76" s="35">
        <v>2.3400001000000001</v>
      </c>
      <c r="J76" s="35">
        <v>2.4049999999999998</v>
      </c>
      <c r="K76" s="29">
        <v>37150</v>
      </c>
      <c r="L76" s="28" t="s">
        <v>125</v>
      </c>
      <c r="N76" s="30">
        <v>-649.99900000000002</v>
      </c>
      <c r="O76" s="28" t="s">
        <v>48</v>
      </c>
    </row>
    <row r="77" spans="1:15" ht="12.75" customHeight="1" outlineLevel="2" x14ac:dyDescent="0.2">
      <c r="A77" s="27">
        <v>1323187</v>
      </c>
      <c r="B77" s="27">
        <v>88</v>
      </c>
      <c r="C77" s="28" t="s">
        <v>41</v>
      </c>
      <c r="D77" s="28" t="s">
        <v>42</v>
      </c>
      <c r="E77" s="28" t="s">
        <v>124</v>
      </c>
      <c r="F77" s="28" t="s">
        <v>121</v>
      </c>
      <c r="G77" s="28" t="s">
        <v>45</v>
      </c>
      <c r="H77" s="28" t="s">
        <v>122</v>
      </c>
      <c r="I77" s="35">
        <v>2.3400001000000001</v>
      </c>
      <c r="J77" s="35">
        <v>2.4049999999999998</v>
      </c>
      <c r="K77" s="29">
        <v>37151</v>
      </c>
      <c r="L77" s="28" t="s">
        <v>125</v>
      </c>
      <c r="N77" s="30">
        <v>-649.99900000000002</v>
      </c>
      <c r="O77" s="28" t="s">
        <v>48</v>
      </c>
    </row>
    <row r="78" spans="1:15" ht="12.75" customHeight="1" outlineLevel="2" x14ac:dyDescent="0.2">
      <c r="A78" s="27">
        <v>1323187</v>
      </c>
      <c r="B78" s="27">
        <v>89</v>
      </c>
      <c r="C78" s="28" t="s">
        <v>41</v>
      </c>
      <c r="D78" s="28" t="s">
        <v>42</v>
      </c>
      <c r="E78" s="28" t="s">
        <v>124</v>
      </c>
      <c r="F78" s="28" t="s">
        <v>121</v>
      </c>
      <c r="G78" s="28" t="s">
        <v>45</v>
      </c>
      <c r="H78" s="28" t="s">
        <v>122</v>
      </c>
      <c r="I78" s="35">
        <v>2.3400001000000001</v>
      </c>
      <c r="J78" s="35">
        <v>2.3450000000000002</v>
      </c>
      <c r="K78" s="29">
        <v>37152</v>
      </c>
      <c r="L78" s="28" t="s">
        <v>125</v>
      </c>
      <c r="N78" s="30">
        <v>-49.999000000000002</v>
      </c>
      <c r="O78" s="28" t="s">
        <v>48</v>
      </c>
    </row>
    <row r="79" spans="1:15" ht="12.75" customHeight="1" outlineLevel="2" x14ac:dyDescent="0.2">
      <c r="A79" s="27">
        <v>1323187</v>
      </c>
      <c r="B79" s="27">
        <v>101</v>
      </c>
      <c r="C79" s="28" t="s">
        <v>41</v>
      </c>
      <c r="D79" s="28" t="s">
        <v>42</v>
      </c>
      <c r="E79" s="28" t="s">
        <v>124</v>
      </c>
      <c r="F79" s="28" t="s">
        <v>121</v>
      </c>
      <c r="G79" s="28" t="s">
        <v>45</v>
      </c>
      <c r="H79" s="28" t="s">
        <v>122</v>
      </c>
      <c r="I79" s="35">
        <v>2.3400001000000001</v>
      </c>
      <c r="J79" s="35">
        <v>1.895</v>
      </c>
      <c r="K79" s="29">
        <v>37164</v>
      </c>
      <c r="L79" s="28" t="s">
        <v>125</v>
      </c>
      <c r="N79" s="30">
        <v>-5.5400000000000005E-2</v>
      </c>
      <c r="O79" s="28" t="s">
        <v>48</v>
      </c>
    </row>
    <row r="80" spans="1:15" ht="12.75" customHeight="1" outlineLevel="2" x14ac:dyDescent="0.2">
      <c r="A80" s="27">
        <v>1323187</v>
      </c>
      <c r="B80" s="27">
        <v>133</v>
      </c>
      <c r="C80" s="28" t="s">
        <v>41</v>
      </c>
      <c r="D80" s="28" t="s">
        <v>42</v>
      </c>
      <c r="E80" s="28" t="s">
        <v>126</v>
      </c>
      <c r="F80" s="28" t="s">
        <v>127</v>
      </c>
      <c r="G80" s="28" t="s">
        <v>45</v>
      </c>
      <c r="H80" s="28" t="s">
        <v>122</v>
      </c>
      <c r="I80" s="35">
        <v>2.3400001000000001</v>
      </c>
      <c r="J80" s="35">
        <v>2.15</v>
      </c>
      <c r="K80" s="29">
        <v>37135</v>
      </c>
      <c r="L80" s="28" t="s">
        <v>125</v>
      </c>
      <c r="N80" s="30">
        <v>-1900.0010000000002</v>
      </c>
      <c r="O80" s="28" t="s">
        <v>48</v>
      </c>
    </row>
    <row r="81" spans="1:15" ht="12.75" customHeight="1" outlineLevel="2" x14ac:dyDescent="0.2">
      <c r="A81" s="27">
        <v>1323187</v>
      </c>
      <c r="B81" s="27">
        <v>134</v>
      </c>
      <c r="C81" s="28" t="s">
        <v>41</v>
      </c>
      <c r="D81" s="28" t="s">
        <v>42</v>
      </c>
      <c r="E81" s="28" t="s">
        <v>126</v>
      </c>
      <c r="F81" s="28" t="s">
        <v>127</v>
      </c>
      <c r="G81" s="28" t="s">
        <v>45</v>
      </c>
      <c r="H81" s="28" t="s">
        <v>122</v>
      </c>
      <c r="I81" s="35">
        <v>2.3400001000000001</v>
      </c>
      <c r="J81" s="35">
        <v>2.15</v>
      </c>
      <c r="K81" s="29">
        <v>37136</v>
      </c>
      <c r="L81" s="28" t="s">
        <v>125</v>
      </c>
      <c r="N81" s="30">
        <v>-1900.0010000000002</v>
      </c>
      <c r="O81" s="28" t="s">
        <v>48</v>
      </c>
    </row>
    <row r="82" spans="1:15" ht="12.75" customHeight="1" outlineLevel="2" x14ac:dyDescent="0.2">
      <c r="A82" s="27">
        <v>1323187</v>
      </c>
      <c r="B82" s="27">
        <v>135</v>
      </c>
      <c r="C82" s="28" t="s">
        <v>41</v>
      </c>
      <c r="D82" s="28" t="s">
        <v>42</v>
      </c>
      <c r="E82" s="28" t="s">
        <v>126</v>
      </c>
      <c r="F82" s="28" t="s">
        <v>127</v>
      </c>
      <c r="G82" s="28" t="s">
        <v>45</v>
      </c>
      <c r="H82" s="28" t="s">
        <v>122</v>
      </c>
      <c r="I82" s="35">
        <v>2.3400001000000001</v>
      </c>
      <c r="J82" s="35">
        <v>2.15</v>
      </c>
      <c r="K82" s="29">
        <v>37137</v>
      </c>
      <c r="L82" s="28" t="s">
        <v>125</v>
      </c>
      <c r="N82" s="30">
        <v>-1900.0010000000002</v>
      </c>
      <c r="O82" s="28" t="s">
        <v>48</v>
      </c>
    </row>
    <row r="83" spans="1:15" ht="12.75" customHeight="1" outlineLevel="2" x14ac:dyDescent="0.2">
      <c r="A83" s="27">
        <v>1323187</v>
      </c>
      <c r="B83" s="27">
        <v>136</v>
      </c>
      <c r="C83" s="28" t="s">
        <v>41</v>
      </c>
      <c r="D83" s="28" t="s">
        <v>42</v>
      </c>
      <c r="E83" s="28" t="s">
        <v>126</v>
      </c>
      <c r="F83" s="28" t="s">
        <v>127</v>
      </c>
      <c r="G83" s="28" t="s">
        <v>45</v>
      </c>
      <c r="H83" s="28" t="s">
        <v>122</v>
      </c>
      <c r="I83" s="35">
        <v>2.3400001000000001</v>
      </c>
      <c r="J83" s="35">
        <v>2.15</v>
      </c>
      <c r="K83" s="29">
        <v>37138</v>
      </c>
      <c r="L83" s="28" t="s">
        <v>125</v>
      </c>
      <c r="N83" s="30">
        <v>-1900.0010000000002</v>
      </c>
      <c r="O83" s="28" t="s">
        <v>48</v>
      </c>
    </row>
    <row r="84" spans="1:15" ht="12.75" customHeight="1" outlineLevel="2" x14ac:dyDescent="0.2">
      <c r="A84" s="27">
        <v>1323187</v>
      </c>
      <c r="B84" s="27">
        <v>137</v>
      </c>
      <c r="C84" s="28" t="s">
        <v>41</v>
      </c>
      <c r="D84" s="28" t="s">
        <v>42</v>
      </c>
      <c r="E84" s="28" t="s">
        <v>126</v>
      </c>
      <c r="F84" s="28" t="s">
        <v>127</v>
      </c>
      <c r="G84" s="28" t="s">
        <v>45</v>
      </c>
      <c r="H84" s="28" t="s">
        <v>122</v>
      </c>
      <c r="I84" s="35">
        <v>2.3400001000000001</v>
      </c>
      <c r="J84" s="35">
        <v>2.2000000000000002</v>
      </c>
      <c r="K84" s="29">
        <v>37139</v>
      </c>
      <c r="L84" s="28" t="s">
        <v>125</v>
      </c>
      <c r="N84" s="30">
        <v>-1400.001</v>
      </c>
      <c r="O84" s="28" t="s">
        <v>48</v>
      </c>
    </row>
    <row r="85" spans="1:15" ht="12.75" customHeight="1" outlineLevel="2" x14ac:dyDescent="0.2">
      <c r="A85" s="27">
        <v>1323187</v>
      </c>
      <c r="B85" s="27">
        <v>138</v>
      </c>
      <c r="C85" s="28" t="s">
        <v>41</v>
      </c>
      <c r="D85" s="28" t="s">
        <v>42</v>
      </c>
      <c r="E85" s="28" t="s">
        <v>126</v>
      </c>
      <c r="F85" s="28" t="s">
        <v>127</v>
      </c>
      <c r="G85" s="28" t="s">
        <v>45</v>
      </c>
      <c r="H85" s="28" t="s">
        <v>122</v>
      </c>
      <c r="I85" s="35">
        <v>2.3400001000000001</v>
      </c>
      <c r="J85" s="35">
        <v>2.335</v>
      </c>
      <c r="K85" s="29">
        <v>37140</v>
      </c>
      <c r="L85" s="28" t="s">
        <v>125</v>
      </c>
      <c r="N85" s="30">
        <v>-50.001000000000005</v>
      </c>
      <c r="O85" s="28" t="s">
        <v>48</v>
      </c>
    </row>
    <row r="86" spans="1:15" ht="12.75" customHeight="1" outlineLevel="2" x14ac:dyDescent="0.2">
      <c r="A86" s="27">
        <v>1323187</v>
      </c>
      <c r="B86" s="27">
        <v>151</v>
      </c>
      <c r="C86" s="28" t="s">
        <v>41</v>
      </c>
      <c r="D86" s="28" t="s">
        <v>42</v>
      </c>
      <c r="E86" s="28" t="s">
        <v>126</v>
      </c>
      <c r="F86" s="28" t="s">
        <v>127</v>
      </c>
      <c r="G86" s="28" t="s">
        <v>45</v>
      </c>
      <c r="H86" s="28" t="s">
        <v>122</v>
      </c>
      <c r="I86" s="35">
        <v>2.3400001000000001</v>
      </c>
      <c r="J86" s="35">
        <v>2.1800000000000002</v>
      </c>
      <c r="K86" s="29">
        <v>37153</v>
      </c>
      <c r="L86" s="28" t="s">
        <v>125</v>
      </c>
      <c r="N86" s="30">
        <v>-1600.001</v>
      </c>
      <c r="O86" s="28" t="s">
        <v>48</v>
      </c>
    </row>
    <row r="87" spans="1:15" ht="12.75" customHeight="1" outlineLevel="2" x14ac:dyDescent="0.2">
      <c r="A87" s="27">
        <v>1323187</v>
      </c>
      <c r="B87" s="27">
        <v>152</v>
      </c>
      <c r="C87" s="28" t="s">
        <v>41</v>
      </c>
      <c r="D87" s="28" t="s">
        <v>42</v>
      </c>
      <c r="E87" s="28" t="s">
        <v>126</v>
      </c>
      <c r="F87" s="28" t="s">
        <v>127</v>
      </c>
      <c r="G87" s="28" t="s">
        <v>45</v>
      </c>
      <c r="H87" s="28" t="s">
        <v>122</v>
      </c>
      <c r="I87" s="35">
        <v>2.3400001000000001</v>
      </c>
      <c r="J87" s="35">
        <v>2.125</v>
      </c>
      <c r="K87" s="29">
        <v>37154</v>
      </c>
      <c r="L87" s="28" t="s">
        <v>125</v>
      </c>
      <c r="N87" s="30">
        <v>-2150.0010000000002</v>
      </c>
      <c r="O87" s="28" t="s">
        <v>48</v>
      </c>
    </row>
    <row r="88" spans="1:15" ht="12.75" customHeight="1" outlineLevel="2" x14ac:dyDescent="0.2">
      <c r="A88" s="27">
        <v>1323187</v>
      </c>
      <c r="B88" s="27">
        <v>153</v>
      </c>
      <c r="C88" s="28" t="s">
        <v>41</v>
      </c>
      <c r="D88" s="28" t="s">
        <v>42</v>
      </c>
      <c r="E88" s="28" t="s">
        <v>126</v>
      </c>
      <c r="F88" s="28" t="s">
        <v>127</v>
      </c>
      <c r="G88" s="28" t="s">
        <v>45</v>
      </c>
      <c r="H88" s="28" t="s">
        <v>122</v>
      </c>
      <c r="I88" s="35">
        <v>2.3400001000000001</v>
      </c>
      <c r="J88" s="35">
        <v>2.0699999999999998</v>
      </c>
      <c r="K88" s="29">
        <v>37155</v>
      </c>
      <c r="L88" s="28" t="s">
        <v>125</v>
      </c>
      <c r="N88" s="30">
        <v>-2700.0010000000002</v>
      </c>
      <c r="O88" s="28" t="s">
        <v>48</v>
      </c>
    </row>
    <row r="89" spans="1:15" ht="12.75" customHeight="1" outlineLevel="2" x14ac:dyDescent="0.2">
      <c r="A89" s="27">
        <v>1323187</v>
      </c>
      <c r="B89" s="27">
        <v>154</v>
      </c>
      <c r="C89" s="28" t="s">
        <v>41</v>
      </c>
      <c r="D89" s="28" t="s">
        <v>42</v>
      </c>
      <c r="E89" s="28" t="s">
        <v>126</v>
      </c>
      <c r="F89" s="28" t="s">
        <v>127</v>
      </c>
      <c r="G89" s="28" t="s">
        <v>45</v>
      </c>
      <c r="H89" s="28" t="s">
        <v>122</v>
      </c>
      <c r="I89" s="35">
        <v>2.3400001000000001</v>
      </c>
      <c r="J89" s="35">
        <v>2.04</v>
      </c>
      <c r="K89" s="29">
        <v>37156</v>
      </c>
      <c r="L89" s="28" t="s">
        <v>125</v>
      </c>
      <c r="N89" s="30">
        <v>-3000.0010000000002</v>
      </c>
      <c r="O89" s="28" t="s">
        <v>48</v>
      </c>
    </row>
    <row r="90" spans="1:15" ht="12.75" customHeight="1" outlineLevel="2" x14ac:dyDescent="0.2">
      <c r="A90" s="27">
        <v>1323187</v>
      </c>
      <c r="B90" s="27">
        <v>155</v>
      </c>
      <c r="C90" s="28" t="s">
        <v>41</v>
      </c>
      <c r="D90" s="28" t="s">
        <v>42</v>
      </c>
      <c r="E90" s="28" t="s">
        <v>126</v>
      </c>
      <c r="F90" s="28" t="s">
        <v>127</v>
      </c>
      <c r="G90" s="28" t="s">
        <v>45</v>
      </c>
      <c r="H90" s="28" t="s">
        <v>122</v>
      </c>
      <c r="I90" s="35">
        <v>2.3400001000000001</v>
      </c>
      <c r="J90" s="35">
        <v>2.04</v>
      </c>
      <c r="K90" s="29">
        <v>37157</v>
      </c>
      <c r="L90" s="28" t="s">
        <v>125</v>
      </c>
      <c r="N90" s="30">
        <v>-3000.0010000000002</v>
      </c>
      <c r="O90" s="28" t="s">
        <v>48</v>
      </c>
    </row>
    <row r="91" spans="1:15" ht="12.75" customHeight="1" outlineLevel="2" x14ac:dyDescent="0.2">
      <c r="A91" s="27">
        <v>1323187</v>
      </c>
      <c r="B91" s="27">
        <v>156</v>
      </c>
      <c r="C91" s="28" t="s">
        <v>41</v>
      </c>
      <c r="D91" s="28" t="s">
        <v>42</v>
      </c>
      <c r="E91" s="28" t="s">
        <v>126</v>
      </c>
      <c r="F91" s="28" t="s">
        <v>127</v>
      </c>
      <c r="G91" s="28" t="s">
        <v>45</v>
      </c>
      <c r="H91" s="28" t="s">
        <v>122</v>
      </c>
      <c r="I91" s="35">
        <v>2.3400001000000001</v>
      </c>
      <c r="J91" s="35">
        <v>2.04</v>
      </c>
      <c r="K91" s="29">
        <v>37158</v>
      </c>
      <c r="L91" s="28" t="s">
        <v>125</v>
      </c>
      <c r="N91" s="30">
        <v>-3000.0010000000002</v>
      </c>
      <c r="O91" s="28" t="s">
        <v>48</v>
      </c>
    </row>
    <row r="92" spans="1:15" ht="12.75" customHeight="1" outlineLevel="2" x14ac:dyDescent="0.2">
      <c r="A92" s="27">
        <v>1323187</v>
      </c>
      <c r="B92" s="27">
        <v>157</v>
      </c>
      <c r="C92" s="28" t="s">
        <v>41</v>
      </c>
      <c r="D92" s="28" t="s">
        <v>42</v>
      </c>
      <c r="E92" s="28" t="s">
        <v>126</v>
      </c>
      <c r="F92" s="28" t="s">
        <v>127</v>
      </c>
      <c r="G92" s="28" t="s">
        <v>45</v>
      </c>
      <c r="H92" s="28" t="s">
        <v>122</v>
      </c>
      <c r="I92" s="35">
        <v>2.3400001000000001</v>
      </c>
      <c r="J92" s="35">
        <v>1.99</v>
      </c>
      <c r="K92" s="29">
        <v>37159</v>
      </c>
      <c r="L92" s="28" t="s">
        <v>125</v>
      </c>
      <c r="N92" s="30">
        <v>-3500.0010000000002</v>
      </c>
      <c r="O92" s="28" t="s">
        <v>48</v>
      </c>
    </row>
    <row r="93" spans="1:15" ht="12.75" customHeight="1" outlineLevel="2" x14ac:dyDescent="0.2">
      <c r="A93" s="27">
        <v>1323187</v>
      </c>
      <c r="B93" s="27">
        <v>158</v>
      </c>
      <c r="C93" s="28" t="s">
        <v>41</v>
      </c>
      <c r="D93" s="28" t="s">
        <v>42</v>
      </c>
      <c r="E93" s="28" t="s">
        <v>126</v>
      </c>
      <c r="F93" s="28" t="s">
        <v>127</v>
      </c>
      <c r="G93" s="28" t="s">
        <v>45</v>
      </c>
      <c r="H93" s="28" t="s">
        <v>122</v>
      </c>
      <c r="I93" s="35">
        <v>2.3400001000000001</v>
      </c>
      <c r="J93" s="35">
        <v>1.9450000000000001</v>
      </c>
      <c r="K93" s="29">
        <v>37160</v>
      </c>
      <c r="L93" s="28" t="s">
        <v>125</v>
      </c>
      <c r="N93" s="30">
        <v>-3950.0010000000002</v>
      </c>
      <c r="O93" s="28" t="s">
        <v>48</v>
      </c>
    </row>
    <row r="94" spans="1:15" ht="12.75" customHeight="1" outlineLevel="2" x14ac:dyDescent="0.2">
      <c r="A94" s="27">
        <v>1323187</v>
      </c>
      <c r="B94" s="27">
        <v>159</v>
      </c>
      <c r="C94" s="28" t="s">
        <v>41</v>
      </c>
      <c r="D94" s="28" t="s">
        <v>42</v>
      </c>
      <c r="E94" s="28" t="s">
        <v>126</v>
      </c>
      <c r="F94" s="28" t="s">
        <v>127</v>
      </c>
      <c r="G94" s="28" t="s">
        <v>45</v>
      </c>
      <c r="H94" s="28" t="s">
        <v>122</v>
      </c>
      <c r="I94" s="35">
        <v>2.3400001000000001</v>
      </c>
      <c r="J94" s="35">
        <v>1.895</v>
      </c>
      <c r="K94" s="29">
        <v>37161</v>
      </c>
      <c r="L94" s="28" t="s">
        <v>125</v>
      </c>
      <c r="N94" s="30">
        <v>-4450.0010000000002</v>
      </c>
      <c r="O94" s="28" t="s">
        <v>48</v>
      </c>
    </row>
    <row r="95" spans="1:15" ht="12.75" customHeight="1" outlineLevel="2" x14ac:dyDescent="0.2">
      <c r="A95" s="27">
        <v>1323187</v>
      </c>
      <c r="B95" s="27">
        <v>160</v>
      </c>
      <c r="C95" s="28" t="s">
        <v>41</v>
      </c>
      <c r="D95" s="28" t="s">
        <v>42</v>
      </c>
      <c r="E95" s="28" t="s">
        <v>126</v>
      </c>
      <c r="F95" s="28" t="s">
        <v>127</v>
      </c>
      <c r="G95" s="28" t="s">
        <v>45</v>
      </c>
      <c r="H95" s="28" t="s">
        <v>122</v>
      </c>
      <c r="I95" s="35">
        <v>2.3400001000000001</v>
      </c>
      <c r="J95" s="35">
        <v>1.895</v>
      </c>
      <c r="K95" s="29">
        <v>37162</v>
      </c>
      <c r="L95" s="28" t="s">
        <v>125</v>
      </c>
      <c r="N95" s="30">
        <v>-4450.0010000000002</v>
      </c>
      <c r="O95" s="28" t="s">
        <v>48</v>
      </c>
    </row>
    <row r="96" spans="1:15" ht="12.75" customHeight="1" outlineLevel="2" x14ac:dyDescent="0.2">
      <c r="A96" s="27">
        <v>1323187</v>
      </c>
      <c r="B96" s="27">
        <v>161</v>
      </c>
      <c r="C96" s="28" t="s">
        <v>41</v>
      </c>
      <c r="D96" s="28" t="s">
        <v>42</v>
      </c>
      <c r="E96" s="28" t="s">
        <v>126</v>
      </c>
      <c r="F96" s="28" t="s">
        <v>127</v>
      </c>
      <c r="G96" s="28" t="s">
        <v>45</v>
      </c>
      <c r="H96" s="28" t="s">
        <v>122</v>
      </c>
      <c r="I96" s="35">
        <v>2.3400001000000001</v>
      </c>
      <c r="J96" s="35">
        <v>1.895</v>
      </c>
      <c r="K96" s="29">
        <v>37163</v>
      </c>
      <c r="L96" s="28" t="s">
        <v>125</v>
      </c>
      <c r="N96" s="30">
        <v>-4449.5564000000004</v>
      </c>
      <c r="O96" s="28" t="s">
        <v>48</v>
      </c>
    </row>
    <row r="97" spans="1:15" ht="12.75" customHeight="1" outlineLevel="2" x14ac:dyDescent="0.2">
      <c r="A97" s="27">
        <v>1323187</v>
      </c>
      <c r="B97" s="27">
        <v>162</v>
      </c>
      <c r="C97" s="28" t="s">
        <v>41</v>
      </c>
      <c r="D97" s="28" t="s">
        <v>42</v>
      </c>
      <c r="E97" s="28" t="s">
        <v>126</v>
      </c>
      <c r="F97" s="28" t="s">
        <v>127</v>
      </c>
      <c r="G97" s="28" t="s">
        <v>45</v>
      </c>
      <c r="H97" s="28" t="s">
        <v>122</v>
      </c>
      <c r="I97" s="35">
        <v>2.3400001000000001</v>
      </c>
      <c r="J97" s="35">
        <v>1.895</v>
      </c>
      <c r="K97" s="29">
        <v>37164</v>
      </c>
      <c r="L97" s="28" t="s">
        <v>125</v>
      </c>
      <c r="N97" s="30">
        <v>-4449.1671000000006</v>
      </c>
      <c r="O97" s="28" t="s">
        <v>48</v>
      </c>
    </row>
    <row r="98" spans="1:15" ht="12.75" customHeight="1" outlineLevel="2" x14ac:dyDescent="0.2">
      <c r="A98" s="27">
        <v>1323187</v>
      </c>
      <c r="B98" s="27">
        <v>209</v>
      </c>
      <c r="C98" s="28" t="s">
        <v>41</v>
      </c>
      <c r="D98" s="28" t="s">
        <v>42</v>
      </c>
      <c r="E98" s="28" t="s">
        <v>128</v>
      </c>
      <c r="F98" s="28" t="s">
        <v>121</v>
      </c>
      <c r="G98" s="28" t="s">
        <v>45</v>
      </c>
      <c r="H98" s="28" t="s">
        <v>129</v>
      </c>
      <c r="I98" s="35">
        <v>2.4600001000000002</v>
      </c>
      <c r="J98" s="35">
        <v>2.48</v>
      </c>
      <c r="K98" s="29">
        <v>37140</v>
      </c>
      <c r="L98" s="28" t="s">
        <v>125</v>
      </c>
      <c r="N98" s="30">
        <v>-199.99900000000002</v>
      </c>
      <c r="O98" s="28" t="s">
        <v>48</v>
      </c>
    </row>
    <row r="99" spans="1:15" ht="12.75" customHeight="1" outlineLevel="2" x14ac:dyDescent="0.2">
      <c r="A99" s="27">
        <v>1323187</v>
      </c>
      <c r="B99" s="27">
        <v>210</v>
      </c>
      <c r="C99" s="28" t="s">
        <v>41</v>
      </c>
      <c r="D99" s="28" t="s">
        <v>42</v>
      </c>
      <c r="E99" s="28" t="s">
        <v>128</v>
      </c>
      <c r="F99" s="28" t="s">
        <v>121</v>
      </c>
      <c r="G99" s="28" t="s">
        <v>45</v>
      </c>
      <c r="H99" s="28" t="s">
        <v>129</v>
      </c>
      <c r="I99" s="35">
        <v>2.4600001000000002</v>
      </c>
      <c r="J99" s="35">
        <v>2.5249999999999999</v>
      </c>
      <c r="K99" s="29">
        <v>37141</v>
      </c>
      <c r="L99" s="28" t="s">
        <v>125</v>
      </c>
      <c r="N99" s="30">
        <v>-649.99900000000002</v>
      </c>
      <c r="O99" s="28" t="s">
        <v>48</v>
      </c>
    </row>
    <row r="100" spans="1:15" ht="12.75" customHeight="1" outlineLevel="2" x14ac:dyDescent="0.2">
      <c r="A100" s="27">
        <v>1323187</v>
      </c>
      <c r="B100" s="27">
        <v>211</v>
      </c>
      <c r="C100" s="28" t="s">
        <v>41</v>
      </c>
      <c r="D100" s="28" t="s">
        <v>42</v>
      </c>
      <c r="E100" s="28" t="s">
        <v>128</v>
      </c>
      <c r="F100" s="28" t="s">
        <v>121</v>
      </c>
      <c r="G100" s="28" t="s">
        <v>45</v>
      </c>
      <c r="H100" s="28" t="s">
        <v>129</v>
      </c>
      <c r="I100" s="35">
        <v>2.4600001000000002</v>
      </c>
      <c r="J100" s="35">
        <v>2.4900000000000002</v>
      </c>
      <c r="K100" s="29">
        <v>37142</v>
      </c>
      <c r="L100" s="28" t="s">
        <v>125</v>
      </c>
      <c r="N100" s="30">
        <v>-299.99900000000002</v>
      </c>
      <c r="O100" s="28" t="s">
        <v>48</v>
      </c>
    </row>
    <row r="101" spans="1:15" ht="12.75" customHeight="1" outlineLevel="2" x14ac:dyDescent="0.2">
      <c r="A101" s="27">
        <v>1323187</v>
      </c>
      <c r="B101" s="27">
        <v>212</v>
      </c>
      <c r="C101" s="28" t="s">
        <v>41</v>
      </c>
      <c r="D101" s="28" t="s">
        <v>42</v>
      </c>
      <c r="E101" s="28" t="s">
        <v>128</v>
      </c>
      <c r="F101" s="28" t="s">
        <v>121</v>
      </c>
      <c r="G101" s="28" t="s">
        <v>45</v>
      </c>
      <c r="H101" s="28" t="s">
        <v>129</v>
      </c>
      <c r="I101" s="35">
        <v>2.4600001000000002</v>
      </c>
      <c r="J101" s="35">
        <v>2.4900000000000002</v>
      </c>
      <c r="K101" s="29">
        <v>37143</v>
      </c>
      <c r="L101" s="28" t="s">
        <v>125</v>
      </c>
      <c r="N101" s="30">
        <v>-299.99900000000002</v>
      </c>
      <c r="O101" s="28" t="s">
        <v>48</v>
      </c>
    </row>
    <row r="102" spans="1:15" ht="12.75" customHeight="1" outlineLevel="2" x14ac:dyDescent="0.2">
      <c r="A102" s="27">
        <v>1323187</v>
      </c>
      <c r="B102" s="27">
        <v>213</v>
      </c>
      <c r="C102" s="28" t="s">
        <v>41</v>
      </c>
      <c r="D102" s="28" t="s">
        <v>42</v>
      </c>
      <c r="E102" s="28" t="s">
        <v>128</v>
      </c>
      <c r="F102" s="28" t="s">
        <v>121</v>
      </c>
      <c r="G102" s="28" t="s">
        <v>45</v>
      </c>
      <c r="H102" s="28" t="s">
        <v>129</v>
      </c>
      <c r="I102" s="35">
        <v>2.4600001000000002</v>
      </c>
      <c r="J102" s="35">
        <v>2.4900000000000002</v>
      </c>
      <c r="K102" s="29">
        <v>37144</v>
      </c>
      <c r="L102" s="28" t="s">
        <v>125</v>
      </c>
      <c r="N102" s="30">
        <v>-299.99900000000002</v>
      </c>
      <c r="O102" s="28" t="s">
        <v>48</v>
      </c>
    </row>
    <row r="103" spans="1:15" ht="12.75" customHeight="1" outlineLevel="2" x14ac:dyDescent="0.2">
      <c r="A103" s="27">
        <v>1323187</v>
      </c>
      <c r="B103" s="27">
        <v>214</v>
      </c>
      <c r="C103" s="28" t="s">
        <v>41</v>
      </c>
      <c r="D103" s="28" t="s">
        <v>42</v>
      </c>
      <c r="E103" s="28" t="s">
        <v>128</v>
      </c>
      <c r="F103" s="28" t="s">
        <v>121</v>
      </c>
      <c r="G103" s="28" t="s">
        <v>45</v>
      </c>
      <c r="H103" s="28" t="s">
        <v>129</v>
      </c>
      <c r="I103" s="35">
        <v>2.4600001000000002</v>
      </c>
      <c r="J103" s="35">
        <v>2.5449999999999999</v>
      </c>
      <c r="K103" s="29">
        <v>37145</v>
      </c>
      <c r="L103" s="28" t="s">
        <v>125</v>
      </c>
      <c r="N103" s="30">
        <v>-849.99900000000002</v>
      </c>
      <c r="O103" s="28" t="s">
        <v>48</v>
      </c>
    </row>
    <row r="104" spans="1:15" ht="12.75" customHeight="1" outlineLevel="2" x14ac:dyDescent="0.2">
      <c r="A104" s="27">
        <v>1323187</v>
      </c>
      <c r="B104" s="27">
        <v>215</v>
      </c>
      <c r="C104" s="28" t="s">
        <v>41</v>
      </c>
      <c r="D104" s="28" t="s">
        <v>42</v>
      </c>
      <c r="E104" s="28" t="s">
        <v>128</v>
      </c>
      <c r="F104" s="28" t="s">
        <v>121</v>
      </c>
      <c r="G104" s="28" t="s">
        <v>45</v>
      </c>
      <c r="H104" s="28" t="s">
        <v>129</v>
      </c>
      <c r="I104" s="35">
        <v>2.4600001000000002</v>
      </c>
      <c r="J104" s="35">
        <v>2.61</v>
      </c>
      <c r="K104" s="29">
        <v>37146</v>
      </c>
      <c r="L104" s="28" t="s">
        <v>125</v>
      </c>
      <c r="N104" s="30">
        <v>-1499.999</v>
      </c>
      <c r="O104" s="28" t="s">
        <v>48</v>
      </c>
    </row>
    <row r="105" spans="1:15" ht="12.75" customHeight="1" outlineLevel="2" x14ac:dyDescent="0.2">
      <c r="A105" s="27">
        <v>1323187</v>
      </c>
      <c r="B105" s="27">
        <v>216</v>
      </c>
      <c r="C105" s="28" t="s">
        <v>41</v>
      </c>
      <c r="D105" s="28" t="s">
        <v>42</v>
      </c>
      <c r="E105" s="28" t="s">
        <v>128</v>
      </c>
      <c r="F105" s="28" t="s">
        <v>121</v>
      </c>
      <c r="G105" s="28" t="s">
        <v>45</v>
      </c>
      <c r="H105" s="28" t="s">
        <v>129</v>
      </c>
      <c r="I105" s="35">
        <v>2.4600001000000002</v>
      </c>
      <c r="J105" s="35">
        <v>2.59</v>
      </c>
      <c r="K105" s="29">
        <v>37147</v>
      </c>
      <c r="L105" s="28" t="s">
        <v>125</v>
      </c>
      <c r="N105" s="30">
        <v>-1299.999</v>
      </c>
      <c r="O105" s="28" t="s">
        <v>48</v>
      </c>
    </row>
    <row r="106" spans="1:15" ht="12.75" customHeight="1" outlineLevel="2" x14ac:dyDescent="0.2">
      <c r="A106" s="27">
        <v>1323187</v>
      </c>
      <c r="B106" s="27">
        <v>217</v>
      </c>
      <c r="C106" s="28" t="s">
        <v>41</v>
      </c>
      <c r="D106" s="28" t="s">
        <v>42</v>
      </c>
      <c r="E106" s="28" t="s">
        <v>128</v>
      </c>
      <c r="F106" s="28" t="s">
        <v>121</v>
      </c>
      <c r="G106" s="28" t="s">
        <v>45</v>
      </c>
      <c r="H106" s="28" t="s">
        <v>129</v>
      </c>
      <c r="I106" s="35">
        <v>2.4600001000000002</v>
      </c>
      <c r="J106" s="35">
        <v>2.5649999999999999</v>
      </c>
      <c r="K106" s="29">
        <v>37148</v>
      </c>
      <c r="L106" s="28" t="s">
        <v>125</v>
      </c>
      <c r="N106" s="30">
        <v>-1049.999</v>
      </c>
      <c r="O106" s="28" t="s">
        <v>48</v>
      </c>
    </row>
    <row r="107" spans="1:15" ht="12.75" customHeight="1" outlineLevel="2" x14ac:dyDescent="0.2">
      <c r="A107" s="27">
        <v>1323187</v>
      </c>
      <c r="B107" s="27">
        <v>218</v>
      </c>
      <c r="C107" s="28" t="s">
        <v>41</v>
      </c>
      <c r="D107" s="28" t="s">
        <v>42</v>
      </c>
      <c r="E107" s="28" t="s">
        <v>128</v>
      </c>
      <c r="F107" s="28" t="s">
        <v>121</v>
      </c>
      <c r="G107" s="28" t="s">
        <v>45</v>
      </c>
      <c r="H107" s="28" t="s">
        <v>129</v>
      </c>
      <c r="I107" s="35">
        <v>2.4600001000000002</v>
      </c>
      <c r="J107" s="35">
        <v>2.61</v>
      </c>
      <c r="K107" s="29">
        <v>37149</v>
      </c>
      <c r="L107" s="28" t="s">
        <v>125</v>
      </c>
      <c r="N107" s="30">
        <v>-1499.999</v>
      </c>
      <c r="O107" s="28" t="s">
        <v>48</v>
      </c>
    </row>
    <row r="108" spans="1:15" ht="12.75" customHeight="1" outlineLevel="2" x14ac:dyDescent="0.2">
      <c r="A108" s="27">
        <v>1323187</v>
      </c>
      <c r="B108" s="27">
        <v>219</v>
      </c>
      <c r="C108" s="28" t="s">
        <v>41</v>
      </c>
      <c r="D108" s="28" t="s">
        <v>42</v>
      </c>
      <c r="E108" s="28" t="s">
        <v>128</v>
      </c>
      <c r="F108" s="28" t="s">
        <v>121</v>
      </c>
      <c r="G108" s="28" t="s">
        <v>45</v>
      </c>
      <c r="H108" s="28" t="s">
        <v>129</v>
      </c>
      <c r="I108" s="35">
        <v>2.4600001000000002</v>
      </c>
      <c r="J108" s="35">
        <v>2.61</v>
      </c>
      <c r="K108" s="29">
        <v>37150</v>
      </c>
      <c r="L108" s="28" t="s">
        <v>125</v>
      </c>
      <c r="N108" s="30">
        <v>-1499.999</v>
      </c>
      <c r="O108" s="28" t="s">
        <v>48</v>
      </c>
    </row>
    <row r="109" spans="1:15" ht="12.75" customHeight="1" outlineLevel="2" x14ac:dyDescent="0.2">
      <c r="A109" s="27">
        <v>1323187</v>
      </c>
      <c r="B109" s="27">
        <v>220</v>
      </c>
      <c r="C109" s="28" t="s">
        <v>41</v>
      </c>
      <c r="D109" s="28" t="s">
        <v>42</v>
      </c>
      <c r="E109" s="28" t="s">
        <v>128</v>
      </c>
      <c r="F109" s="28" t="s">
        <v>121</v>
      </c>
      <c r="G109" s="28" t="s">
        <v>45</v>
      </c>
      <c r="H109" s="28" t="s">
        <v>129</v>
      </c>
      <c r="I109" s="35">
        <v>2.4600001000000002</v>
      </c>
      <c r="J109" s="35">
        <v>2.61</v>
      </c>
      <c r="K109" s="29">
        <v>37151</v>
      </c>
      <c r="L109" s="28" t="s">
        <v>125</v>
      </c>
      <c r="N109" s="30">
        <v>-1499.999</v>
      </c>
      <c r="O109" s="28" t="s">
        <v>48</v>
      </c>
    </row>
    <row r="110" spans="1:15" ht="12.75" customHeight="1" outlineLevel="2" x14ac:dyDescent="0.2">
      <c r="A110" s="27">
        <v>1323187</v>
      </c>
      <c r="B110" s="27">
        <v>221</v>
      </c>
      <c r="C110" s="28" t="s">
        <v>41</v>
      </c>
      <c r="D110" s="28" t="s">
        <v>42</v>
      </c>
      <c r="E110" s="28" t="s">
        <v>128</v>
      </c>
      <c r="F110" s="28" t="s">
        <v>121</v>
      </c>
      <c r="G110" s="28" t="s">
        <v>45</v>
      </c>
      <c r="H110" s="28" t="s">
        <v>129</v>
      </c>
      <c r="I110" s="35">
        <v>2.4600001000000002</v>
      </c>
      <c r="J110" s="35">
        <v>2.4750000000000001</v>
      </c>
      <c r="K110" s="29">
        <v>37152</v>
      </c>
      <c r="L110" s="28" t="s">
        <v>125</v>
      </c>
      <c r="N110" s="30">
        <v>-149.999</v>
      </c>
      <c r="O110" s="28" t="s">
        <v>48</v>
      </c>
    </row>
    <row r="111" spans="1:15" ht="12.75" customHeight="1" outlineLevel="2" x14ac:dyDescent="0.2">
      <c r="A111" s="27">
        <v>1323187</v>
      </c>
      <c r="B111" s="27">
        <v>232</v>
      </c>
      <c r="C111" s="28" t="s">
        <v>41</v>
      </c>
      <c r="D111" s="28" t="s">
        <v>42</v>
      </c>
      <c r="E111" s="28" t="s">
        <v>128</v>
      </c>
      <c r="F111" s="28" t="s">
        <v>121</v>
      </c>
      <c r="G111" s="28" t="s">
        <v>45</v>
      </c>
      <c r="H111" s="28" t="s">
        <v>129</v>
      </c>
      <c r="I111" s="35">
        <v>2.4600001000000002</v>
      </c>
      <c r="J111" s="35">
        <v>2.23</v>
      </c>
      <c r="K111" s="29">
        <v>37163</v>
      </c>
      <c r="L111" s="28" t="s">
        <v>125</v>
      </c>
      <c r="N111" s="30">
        <v>-4.9592000000000001</v>
      </c>
      <c r="O111" s="28" t="s">
        <v>48</v>
      </c>
    </row>
    <row r="112" spans="1:15" ht="12.75" customHeight="1" outlineLevel="2" x14ac:dyDescent="0.2">
      <c r="A112" s="27">
        <v>1323187</v>
      </c>
      <c r="B112" s="27">
        <v>233</v>
      </c>
      <c r="C112" s="28" t="s">
        <v>41</v>
      </c>
      <c r="D112" s="28" t="s">
        <v>42</v>
      </c>
      <c r="E112" s="28" t="s">
        <v>128</v>
      </c>
      <c r="F112" s="28" t="s">
        <v>121</v>
      </c>
      <c r="G112" s="28" t="s">
        <v>45</v>
      </c>
      <c r="H112" s="28" t="s">
        <v>129</v>
      </c>
      <c r="I112" s="35">
        <v>2.4600001000000002</v>
      </c>
      <c r="J112" s="35">
        <v>2.23</v>
      </c>
      <c r="K112" s="29">
        <v>37164</v>
      </c>
      <c r="L112" s="28" t="s">
        <v>125</v>
      </c>
      <c r="N112" s="30">
        <v>-37.488900000000001</v>
      </c>
      <c r="O112" s="28" t="s">
        <v>48</v>
      </c>
    </row>
    <row r="113" spans="1:15" ht="12.75" customHeight="1" outlineLevel="2" x14ac:dyDescent="0.2">
      <c r="A113" s="27">
        <v>1323187</v>
      </c>
      <c r="B113" s="27">
        <v>265</v>
      </c>
      <c r="C113" s="28" t="s">
        <v>41</v>
      </c>
      <c r="D113" s="28" t="s">
        <v>42</v>
      </c>
      <c r="E113" s="28" t="s">
        <v>130</v>
      </c>
      <c r="F113" s="28" t="s">
        <v>127</v>
      </c>
      <c r="G113" s="28" t="s">
        <v>45</v>
      </c>
      <c r="H113" s="28" t="s">
        <v>129</v>
      </c>
      <c r="I113" s="35">
        <v>2.4600001000000002</v>
      </c>
      <c r="J113" s="35">
        <v>2.2949999999999999</v>
      </c>
      <c r="K113" s="29">
        <v>37135</v>
      </c>
      <c r="L113" s="28" t="s">
        <v>125</v>
      </c>
      <c r="N113" s="30">
        <v>-1650.001</v>
      </c>
      <c r="O113" s="28" t="s">
        <v>48</v>
      </c>
    </row>
    <row r="114" spans="1:15" ht="12.75" customHeight="1" outlineLevel="2" x14ac:dyDescent="0.2">
      <c r="A114" s="27">
        <v>1323187</v>
      </c>
      <c r="B114" s="27">
        <v>266</v>
      </c>
      <c r="C114" s="28" t="s">
        <v>41</v>
      </c>
      <c r="D114" s="28" t="s">
        <v>42</v>
      </c>
      <c r="E114" s="28" t="s">
        <v>130</v>
      </c>
      <c r="F114" s="28" t="s">
        <v>127</v>
      </c>
      <c r="G114" s="28" t="s">
        <v>45</v>
      </c>
      <c r="H114" s="28" t="s">
        <v>129</v>
      </c>
      <c r="I114" s="35">
        <v>2.4600001000000002</v>
      </c>
      <c r="J114" s="35">
        <v>2.2949999999999999</v>
      </c>
      <c r="K114" s="29">
        <v>37136</v>
      </c>
      <c r="L114" s="28" t="s">
        <v>125</v>
      </c>
      <c r="N114" s="30">
        <v>-1650.001</v>
      </c>
      <c r="O114" s="28" t="s">
        <v>48</v>
      </c>
    </row>
    <row r="115" spans="1:15" ht="12.75" customHeight="1" outlineLevel="2" x14ac:dyDescent="0.2">
      <c r="A115" s="27">
        <v>1323187</v>
      </c>
      <c r="B115" s="27">
        <v>267</v>
      </c>
      <c r="C115" s="28" t="s">
        <v>41</v>
      </c>
      <c r="D115" s="28" t="s">
        <v>42</v>
      </c>
      <c r="E115" s="28" t="s">
        <v>130</v>
      </c>
      <c r="F115" s="28" t="s">
        <v>127</v>
      </c>
      <c r="G115" s="28" t="s">
        <v>45</v>
      </c>
      <c r="H115" s="28" t="s">
        <v>129</v>
      </c>
      <c r="I115" s="35">
        <v>2.4600001000000002</v>
      </c>
      <c r="J115" s="35">
        <v>2.2949999999999999</v>
      </c>
      <c r="K115" s="29">
        <v>37137</v>
      </c>
      <c r="L115" s="28" t="s">
        <v>125</v>
      </c>
      <c r="N115" s="30">
        <v>-1650.001</v>
      </c>
      <c r="O115" s="28" t="s">
        <v>48</v>
      </c>
    </row>
    <row r="116" spans="1:15" ht="12.75" customHeight="1" outlineLevel="2" x14ac:dyDescent="0.2">
      <c r="A116" s="27">
        <v>1323187</v>
      </c>
      <c r="B116" s="27">
        <v>268</v>
      </c>
      <c r="C116" s="28" t="s">
        <v>41</v>
      </c>
      <c r="D116" s="28" t="s">
        <v>42</v>
      </c>
      <c r="E116" s="28" t="s">
        <v>130</v>
      </c>
      <c r="F116" s="28" t="s">
        <v>127</v>
      </c>
      <c r="G116" s="28" t="s">
        <v>45</v>
      </c>
      <c r="H116" s="28" t="s">
        <v>129</v>
      </c>
      <c r="I116" s="35">
        <v>2.4600001000000002</v>
      </c>
      <c r="J116" s="35">
        <v>2.2949999999999999</v>
      </c>
      <c r="K116" s="29">
        <v>37138</v>
      </c>
      <c r="L116" s="28" t="s">
        <v>125</v>
      </c>
      <c r="N116" s="30">
        <v>-1650.001</v>
      </c>
      <c r="O116" s="28" t="s">
        <v>48</v>
      </c>
    </row>
    <row r="117" spans="1:15" ht="12.75" customHeight="1" outlineLevel="2" x14ac:dyDescent="0.2">
      <c r="A117" s="27">
        <v>1323187</v>
      </c>
      <c r="B117" s="27">
        <v>269</v>
      </c>
      <c r="C117" s="28" t="s">
        <v>41</v>
      </c>
      <c r="D117" s="28" t="s">
        <v>42</v>
      </c>
      <c r="E117" s="28" t="s">
        <v>130</v>
      </c>
      <c r="F117" s="28" t="s">
        <v>127</v>
      </c>
      <c r="G117" s="28" t="s">
        <v>45</v>
      </c>
      <c r="H117" s="28" t="s">
        <v>129</v>
      </c>
      <c r="I117" s="35">
        <v>2.4600001000000002</v>
      </c>
      <c r="J117" s="35">
        <v>2.4</v>
      </c>
      <c r="K117" s="29">
        <v>37139</v>
      </c>
      <c r="L117" s="28" t="s">
        <v>125</v>
      </c>
      <c r="N117" s="30">
        <v>-600.00099999999998</v>
      </c>
      <c r="O117" s="28" t="s">
        <v>48</v>
      </c>
    </row>
    <row r="118" spans="1:15" ht="12.75" customHeight="1" outlineLevel="2" x14ac:dyDescent="0.2">
      <c r="A118" s="27">
        <v>1323187</v>
      </c>
      <c r="B118" s="27">
        <v>283</v>
      </c>
      <c r="C118" s="28" t="s">
        <v>41</v>
      </c>
      <c r="D118" s="28" t="s">
        <v>42</v>
      </c>
      <c r="E118" s="28" t="s">
        <v>130</v>
      </c>
      <c r="F118" s="28" t="s">
        <v>127</v>
      </c>
      <c r="G118" s="28" t="s">
        <v>45</v>
      </c>
      <c r="H118" s="28" t="s">
        <v>129</v>
      </c>
      <c r="I118" s="35">
        <v>2.4600001000000002</v>
      </c>
      <c r="J118" s="35">
        <v>2.29</v>
      </c>
      <c r="K118" s="29">
        <v>37153</v>
      </c>
      <c r="L118" s="28" t="s">
        <v>125</v>
      </c>
      <c r="N118" s="30">
        <v>-1700.001</v>
      </c>
      <c r="O118" s="28" t="s">
        <v>48</v>
      </c>
    </row>
    <row r="119" spans="1:15" ht="12.75" customHeight="1" outlineLevel="2" x14ac:dyDescent="0.2">
      <c r="A119" s="27">
        <v>1323187</v>
      </c>
      <c r="B119" s="27">
        <v>284</v>
      </c>
      <c r="C119" s="28" t="s">
        <v>41</v>
      </c>
      <c r="D119" s="28" t="s">
        <v>42</v>
      </c>
      <c r="E119" s="28" t="s">
        <v>130</v>
      </c>
      <c r="F119" s="28" t="s">
        <v>127</v>
      </c>
      <c r="G119" s="28" t="s">
        <v>45</v>
      </c>
      <c r="H119" s="28" t="s">
        <v>129</v>
      </c>
      <c r="I119" s="35">
        <v>2.4600001000000002</v>
      </c>
      <c r="J119" s="35">
        <v>2.2549999999999999</v>
      </c>
      <c r="K119" s="29">
        <v>37154</v>
      </c>
      <c r="L119" s="28" t="s">
        <v>125</v>
      </c>
      <c r="N119" s="30">
        <v>-2050.0010000000002</v>
      </c>
      <c r="O119" s="28" t="s">
        <v>48</v>
      </c>
    </row>
    <row r="120" spans="1:15" ht="12.75" customHeight="1" outlineLevel="2" x14ac:dyDescent="0.2">
      <c r="A120" s="27">
        <v>1323187</v>
      </c>
      <c r="B120" s="27">
        <v>285</v>
      </c>
      <c r="C120" s="28" t="s">
        <v>41</v>
      </c>
      <c r="D120" s="28" t="s">
        <v>42</v>
      </c>
      <c r="E120" s="28" t="s">
        <v>130</v>
      </c>
      <c r="F120" s="28" t="s">
        <v>127</v>
      </c>
      <c r="G120" s="28" t="s">
        <v>45</v>
      </c>
      <c r="H120" s="28" t="s">
        <v>129</v>
      </c>
      <c r="I120" s="35">
        <v>2.4600001000000002</v>
      </c>
      <c r="J120" s="35">
        <v>2.25</v>
      </c>
      <c r="K120" s="29">
        <v>37155</v>
      </c>
      <c r="L120" s="28" t="s">
        <v>125</v>
      </c>
      <c r="N120" s="30">
        <v>-2100.0010000000002</v>
      </c>
      <c r="O120" s="28" t="s">
        <v>48</v>
      </c>
    </row>
    <row r="121" spans="1:15" ht="12.75" customHeight="1" outlineLevel="2" x14ac:dyDescent="0.2">
      <c r="A121" s="27">
        <v>1323187</v>
      </c>
      <c r="B121" s="27">
        <v>286</v>
      </c>
      <c r="C121" s="28" t="s">
        <v>41</v>
      </c>
      <c r="D121" s="28" t="s">
        <v>42</v>
      </c>
      <c r="E121" s="28" t="s">
        <v>130</v>
      </c>
      <c r="F121" s="28" t="s">
        <v>127</v>
      </c>
      <c r="G121" s="28" t="s">
        <v>45</v>
      </c>
      <c r="H121" s="28" t="s">
        <v>129</v>
      </c>
      <c r="I121" s="35">
        <v>2.4600001000000002</v>
      </c>
      <c r="J121" s="35">
        <v>2.27</v>
      </c>
      <c r="K121" s="29">
        <v>37156</v>
      </c>
      <c r="L121" s="28" t="s">
        <v>125</v>
      </c>
      <c r="N121" s="30">
        <v>-1900.0010000000002</v>
      </c>
      <c r="O121" s="28" t="s">
        <v>48</v>
      </c>
    </row>
    <row r="122" spans="1:15" ht="12.75" customHeight="1" outlineLevel="2" x14ac:dyDescent="0.2">
      <c r="A122" s="27">
        <v>1323187</v>
      </c>
      <c r="B122" s="27">
        <v>287</v>
      </c>
      <c r="C122" s="28" t="s">
        <v>41</v>
      </c>
      <c r="D122" s="28" t="s">
        <v>42</v>
      </c>
      <c r="E122" s="28" t="s">
        <v>130</v>
      </c>
      <c r="F122" s="28" t="s">
        <v>127</v>
      </c>
      <c r="G122" s="28" t="s">
        <v>45</v>
      </c>
      <c r="H122" s="28" t="s">
        <v>129</v>
      </c>
      <c r="I122" s="35">
        <v>2.4600001000000002</v>
      </c>
      <c r="J122" s="35">
        <v>2.27</v>
      </c>
      <c r="K122" s="29">
        <v>37157</v>
      </c>
      <c r="L122" s="28" t="s">
        <v>125</v>
      </c>
      <c r="N122" s="30">
        <v>-1900.0010000000002</v>
      </c>
      <c r="O122" s="28" t="s">
        <v>48</v>
      </c>
    </row>
    <row r="123" spans="1:15" ht="12.75" customHeight="1" outlineLevel="2" x14ac:dyDescent="0.2">
      <c r="A123" s="27">
        <v>1323187</v>
      </c>
      <c r="B123" s="27">
        <v>288</v>
      </c>
      <c r="C123" s="28" t="s">
        <v>41</v>
      </c>
      <c r="D123" s="28" t="s">
        <v>42</v>
      </c>
      <c r="E123" s="28" t="s">
        <v>130</v>
      </c>
      <c r="F123" s="28" t="s">
        <v>127</v>
      </c>
      <c r="G123" s="28" t="s">
        <v>45</v>
      </c>
      <c r="H123" s="28" t="s">
        <v>129</v>
      </c>
      <c r="I123" s="35">
        <v>2.4600001000000002</v>
      </c>
      <c r="J123" s="35">
        <v>2.27</v>
      </c>
      <c r="K123" s="29">
        <v>37158</v>
      </c>
      <c r="L123" s="28" t="s">
        <v>125</v>
      </c>
      <c r="N123" s="30">
        <v>-1900.0010000000002</v>
      </c>
      <c r="O123" s="28" t="s">
        <v>48</v>
      </c>
    </row>
    <row r="124" spans="1:15" ht="12.75" customHeight="1" outlineLevel="2" x14ac:dyDescent="0.2">
      <c r="A124" s="27">
        <v>1323187</v>
      </c>
      <c r="B124" s="27">
        <v>289</v>
      </c>
      <c r="C124" s="28" t="s">
        <v>41</v>
      </c>
      <c r="D124" s="28" t="s">
        <v>42</v>
      </c>
      <c r="E124" s="28" t="s">
        <v>130</v>
      </c>
      <c r="F124" s="28" t="s">
        <v>127</v>
      </c>
      <c r="G124" s="28" t="s">
        <v>45</v>
      </c>
      <c r="H124" s="28" t="s">
        <v>129</v>
      </c>
      <c r="I124" s="35">
        <v>2.4600001000000002</v>
      </c>
      <c r="J124" s="35">
        <v>2.25</v>
      </c>
      <c r="K124" s="29">
        <v>37159</v>
      </c>
      <c r="L124" s="28" t="s">
        <v>125</v>
      </c>
      <c r="N124" s="30">
        <v>-2100.0010000000002</v>
      </c>
      <c r="O124" s="28" t="s">
        <v>48</v>
      </c>
    </row>
    <row r="125" spans="1:15" ht="12.75" customHeight="1" outlineLevel="2" x14ac:dyDescent="0.2">
      <c r="A125" s="27">
        <v>1323187</v>
      </c>
      <c r="B125" s="27">
        <v>290</v>
      </c>
      <c r="C125" s="28" t="s">
        <v>41</v>
      </c>
      <c r="D125" s="28" t="s">
        <v>42</v>
      </c>
      <c r="E125" s="28" t="s">
        <v>130</v>
      </c>
      <c r="F125" s="28" t="s">
        <v>127</v>
      </c>
      <c r="G125" s="28" t="s">
        <v>45</v>
      </c>
      <c r="H125" s="28" t="s">
        <v>129</v>
      </c>
      <c r="I125" s="35">
        <v>2.4600001000000002</v>
      </c>
      <c r="J125" s="35">
        <v>2.2349999999999999</v>
      </c>
      <c r="K125" s="29">
        <v>37160</v>
      </c>
      <c r="L125" s="28" t="s">
        <v>125</v>
      </c>
      <c r="N125" s="30">
        <v>-2250.0010000000002</v>
      </c>
      <c r="O125" s="28" t="s">
        <v>48</v>
      </c>
    </row>
    <row r="126" spans="1:15" ht="12.75" customHeight="1" outlineLevel="2" x14ac:dyDescent="0.2">
      <c r="A126" s="27">
        <v>1323187</v>
      </c>
      <c r="B126" s="27">
        <v>291</v>
      </c>
      <c r="C126" s="28" t="s">
        <v>41</v>
      </c>
      <c r="D126" s="28" t="s">
        <v>42</v>
      </c>
      <c r="E126" s="28" t="s">
        <v>130</v>
      </c>
      <c r="F126" s="28" t="s">
        <v>127</v>
      </c>
      <c r="G126" s="28" t="s">
        <v>45</v>
      </c>
      <c r="H126" s="28" t="s">
        <v>129</v>
      </c>
      <c r="I126" s="35">
        <v>2.4600001000000002</v>
      </c>
      <c r="J126" s="35">
        <v>2.2400000000000002</v>
      </c>
      <c r="K126" s="29">
        <v>37161</v>
      </c>
      <c r="L126" s="28" t="s">
        <v>125</v>
      </c>
      <c r="N126" s="30">
        <v>-2200.0010000000002</v>
      </c>
      <c r="O126" s="28" t="s">
        <v>48</v>
      </c>
    </row>
    <row r="127" spans="1:15" ht="12.75" customHeight="1" outlineLevel="2" x14ac:dyDescent="0.2">
      <c r="A127" s="27">
        <v>1323187</v>
      </c>
      <c r="B127" s="27">
        <v>292</v>
      </c>
      <c r="C127" s="28" t="s">
        <v>41</v>
      </c>
      <c r="D127" s="28" t="s">
        <v>42</v>
      </c>
      <c r="E127" s="28" t="s">
        <v>130</v>
      </c>
      <c r="F127" s="28" t="s">
        <v>127</v>
      </c>
      <c r="G127" s="28" t="s">
        <v>45</v>
      </c>
      <c r="H127" s="28" t="s">
        <v>129</v>
      </c>
      <c r="I127" s="35">
        <v>2.4600001000000002</v>
      </c>
      <c r="J127" s="35">
        <v>2.23</v>
      </c>
      <c r="K127" s="29">
        <v>37162</v>
      </c>
      <c r="L127" s="28" t="s">
        <v>125</v>
      </c>
      <c r="N127" s="30">
        <v>-2300.0010000000002</v>
      </c>
      <c r="O127" s="28" t="s">
        <v>48</v>
      </c>
    </row>
    <row r="128" spans="1:15" ht="12.75" customHeight="1" outlineLevel="2" x14ac:dyDescent="0.2">
      <c r="A128" s="27">
        <v>1323187</v>
      </c>
      <c r="B128" s="27">
        <v>293</v>
      </c>
      <c r="C128" s="28" t="s">
        <v>41</v>
      </c>
      <c r="D128" s="28" t="s">
        <v>42</v>
      </c>
      <c r="E128" s="28" t="s">
        <v>130</v>
      </c>
      <c r="F128" s="28" t="s">
        <v>127</v>
      </c>
      <c r="G128" s="28" t="s">
        <v>45</v>
      </c>
      <c r="H128" s="28" t="s">
        <v>129</v>
      </c>
      <c r="I128" s="35">
        <v>2.4600001000000002</v>
      </c>
      <c r="J128" s="35">
        <v>2.23</v>
      </c>
      <c r="K128" s="29">
        <v>37163</v>
      </c>
      <c r="L128" s="28" t="s">
        <v>125</v>
      </c>
      <c r="N128" s="30">
        <v>-2304.7303999999999</v>
      </c>
      <c r="O128" s="28" t="s">
        <v>48</v>
      </c>
    </row>
    <row r="129" spans="1:15" ht="12.75" customHeight="1" outlineLevel="2" x14ac:dyDescent="0.2">
      <c r="A129" s="27">
        <v>1323187</v>
      </c>
      <c r="B129" s="27">
        <v>294</v>
      </c>
      <c r="C129" s="28" t="s">
        <v>41</v>
      </c>
      <c r="D129" s="28" t="s">
        <v>42</v>
      </c>
      <c r="E129" s="28" t="s">
        <v>130</v>
      </c>
      <c r="F129" s="28" t="s">
        <v>127</v>
      </c>
      <c r="G129" s="28" t="s">
        <v>45</v>
      </c>
      <c r="H129" s="28" t="s">
        <v>129</v>
      </c>
      <c r="I129" s="35">
        <v>2.4600001000000002</v>
      </c>
      <c r="J129" s="35">
        <v>2.23</v>
      </c>
      <c r="K129" s="29">
        <v>37164</v>
      </c>
      <c r="L129" s="28" t="s">
        <v>125</v>
      </c>
      <c r="N129" s="30">
        <v>-2337.0302000000001</v>
      </c>
      <c r="O129" s="28" t="s">
        <v>48</v>
      </c>
    </row>
    <row r="130" spans="1:15" ht="12.75" customHeight="1" outlineLevel="1" x14ac:dyDescent="0.2">
      <c r="A130" s="36" t="s">
        <v>131</v>
      </c>
      <c r="B130" s="37"/>
      <c r="C130" s="38"/>
      <c r="D130" s="38"/>
      <c r="E130" s="38"/>
      <c r="F130" s="38"/>
      <c r="G130" s="38"/>
      <c r="H130" s="38"/>
      <c r="I130" s="39"/>
      <c r="J130" s="39"/>
      <c r="K130" s="34"/>
      <c r="L130" s="38"/>
      <c r="N130" s="33">
        <f>SUBTOTAL(9,N54:N129)</f>
        <v>-102208.01530000007</v>
      </c>
      <c r="O130" s="38"/>
    </row>
    <row r="131" spans="1:15" ht="12.75" customHeight="1" x14ac:dyDescent="0.2">
      <c r="A131" s="36" t="s">
        <v>132</v>
      </c>
      <c r="B131" s="37"/>
      <c r="C131" s="38"/>
      <c r="D131" s="38"/>
      <c r="E131" s="38"/>
      <c r="F131" s="38"/>
      <c r="G131" s="38"/>
      <c r="H131" s="38"/>
      <c r="I131" s="39"/>
      <c r="J131" s="39"/>
      <c r="K131" s="34"/>
      <c r="L131" s="38"/>
      <c r="N131" s="33">
        <f>SUBTOTAL(9,N4:N129)</f>
        <v>372760.18870000058</v>
      </c>
      <c r="O131" s="38"/>
    </row>
    <row r="133" spans="1:15" ht="12.75" customHeight="1" x14ac:dyDescent="0.2">
      <c r="A133" s="23" t="s">
        <v>133</v>
      </c>
      <c r="N133" s="24">
        <v>-92033</v>
      </c>
    </row>
    <row r="135" spans="1:15" ht="12.75" customHeight="1" x14ac:dyDescent="0.2">
      <c r="A135" s="22" t="s">
        <v>134</v>
      </c>
      <c r="N135" s="40">
        <f>N131+N133</f>
        <v>280727.18870000058</v>
      </c>
    </row>
    <row r="138" spans="1:15" ht="12.75" customHeight="1" x14ac:dyDescent="0.2">
      <c r="A138" s="22" t="s">
        <v>135</v>
      </c>
      <c r="N138" s="41">
        <f>-[4]Report!$AC$35-[4]Report!$AC$49+[4]Report!$AC$57+[4]Report!$AC$58+[4]Report!$AC$62</f>
        <v>280727.1886999975</v>
      </c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</vt:lpstr>
      <vt:lpstr>LIQ</vt:lpstr>
      <vt:lpstr>RM!Print_Titles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2001-11-26T14:11:35Z</cp:lastPrinted>
  <dcterms:created xsi:type="dcterms:W3CDTF">2001-11-26T14:18:22Z</dcterms:created>
  <dcterms:modified xsi:type="dcterms:W3CDTF">2023-09-15T15:19:13Z</dcterms:modified>
</cp:coreProperties>
</file>