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4275BC-4071-44C7-9CD9-CD0486798900}" xr6:coauthVersionLast="47" xr6:coauthVersionMax="47" xr10:uidLastSave="{00000000-0000-0000-0000-000000000000}"/>
  <bookViews>
    <workbookView xWindow="-120" yWindow="-120" windowWidth="38640" windowHeight="15720"/>
  </bookViews>
  <sheets>
    <sheet name="Net APAR" sheetId="2" r:id="rId1"/>
    <sheet name="SAPKeyspan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7" i="2"/>
  <c r="J9" i="2"/>
  <c r="J11" i="2"/>
  <c r="J13" i="2"/>
  <c r="J15" i="2"/>
  <c r="C17" i="2"/>
  <c r="D17" i="2"/>
  <c r="E17" i="2"/>
  <c r="F17" i="2"/>
  <c r="G17" i="2"/>
  <c r="H17" i="2"/>
  <c r="I17" i="2"/>
  <c r="J17" i="2"/>
  <c r="J23" i="2"/>
  <c r="J25" i="2"/>
  <c r="J27" i="2"/>
  <c r="C29" i="2"/>
  <c r="D29" i="2"/>
  <c r="E29" i="2"/>
  <c r="F29" i="2"/>
  <c r="G29" i="2"/>
  <c r="H29" i="2"/>
  <c r="I29" i="2"/>
  <c r="J29" i="2"/>
  <c r="C31" i="2"/>
  <c r="D31" i="2"/>
  <c r="E31" i="2"/>
  <c r="F31" i="2"/>
  <c r="G31" i="2"/>
  <c r="H31" i="2"/>
  <c r="I31" i="2"/>
  <c r="J31" i="2"/>
  <c r="L5" i="1"/>
  <c r="M5" i="1"/>
  <c r="N5" i="1"/>
  <c r="O5" i="1"/>
  <c r="P5" i="1"/>
  <c r="Q5" i="1"/>
  <c r="R5" i="1"/>
  <c r="S5" i="1"/>
  <c r="L43" i="1"/>
  <c r="M43" i="1"/>
  <c r="N43" i="1"/>
  <c r="O43" i="1"/>
  <c r="P43" i="1"/>
  <c r="Q43" i="1"/>
  <c r="R43" i="1"/>
  <c r="S43" i="1"/>
  <c r="L46" i="1"/>
  <c r="M46" i="1"/>
  <c r="N46" i="1"/>
  <c r="O46" i="1"/>
  <c r="P46" i="1"/>
  <c r="Q46" i="1"/>
  <c r="R46" i="1"/>
  <c r="S46" i="1"/>
  <c r="L49" i="1"/>
  <c r="M49" i="1"/>
  <c r="N49" i="1"/>
  <c r="O49" i="1"/>
  <c r="P49" i="1"/>
  <c r="Q49" i="1"/>
  <c r="R49" i="1"/>
  <c r="S49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</calcChain>
</file>

<file path=xl/sharedStrings.xml><?xml version="1.0" encoding="utf-8"?>
<sst xmlns="http://schemas.openxmlformats.org/spreadsheetml/2006/main" count="275" uniqueCount="144">
  <si>
    <t>Customer Name</t>
  </si>
  <si>
    <t>Customer</t>
  </si>
  <si>
    <t>Allocation</t>
  </si>
  <si>
    <t>Document header text</t>
  </si>
  <si>
    <t>Company code</t>
  </si>
  <si>
    <t>Invoice #</t>
  </si>
  <si>
    <t>Invoice Date</t>
  </si>
  <si>
    <t>Net Due Date</t>
  </si>
  <si>
    <t>Delivery Period</t>
  </si>
  <si>
    <t>Posting date</t>
  </si>
  <si>
    <t>Document type</t>
  </si>
  <si>
    <t xml:space="preserve">         Current</t>
  </si>
  <si>
    <t xml:space="preserve">         1 To 30</t>
  </si>
  <si>
    <t xml:space="preserve">        31 To 60</t>
  </si>
  <si>
    <t xml:space="preserve">        61 To 90</t>
  </si>
  <si>
    <t xml:space="preserve">       91 To 120</t>
  </si>
  <si>
    <t xml:space="preserve">        Over 120</t>
  </si>
  <si>
    <t xml:space="preserve">      On Account</t>
  </si>
  <si>
    <t xml:space="preserve">       Total Amt</t>
  </si>
  <si>
    <t>Text</t>
  </si>
  <si>
    <t>KeySpan Gas East Corporation</t>
  </si>
  <si>
    <t>23649SA</t>
  </si>
  <si>
    <t>UN96043121</t>
  </si>
  <si>
    <t>XF</t>
  </si>
  <si>
    <t>*23649SA P Hamic</t>
  </si>
  <si>
    <t>18253SA</t>
  </si>
  <si>
    <t>Mltpl</t>
  </si>
  <si>
    <t>XO</t>
  </si>
  <si>
    <t>cash app residual</t>
  </si>
  <si>
    <t>Keyspan Energy Corporation</t>
  </si>
  <si>
    <t>15470SA</t>
  </si>
  <si>
    <t>UN96045041</t>
  </si>
  <si>
    <t>15470SA0364</t>
  </si>
  <si>
    <t>15393SA</t>
  </si>
  <si>
    <t>15393SA0364</t>
  </si>
  <si>
    <t>Keyspan Energy Services, Inc.</t>
  </si>
  <si>
    <t>24757SA</t>
  </si>
  <si>
    <t>UN96006391</t>
  </si>
  <si>
    <t>*24757SA P Hamic</t>
  </si>
  <si>
    <t>23644SA</t>
  </si>
  <si>
    <t>XG</t>
  </si>
  <si>
    <t>*23644SA P Hamic</t>
  </si>
  <si>
    <t>22139SA</t>
  </si>
  <si>
    <t>*22139SA P Hamic</t>
  </si>
  <si>
    <t>21674SA</t>
  </si>
  <si>
    <t>UN96008127</t>
  </si>
  <si>
    <t>cash app residual Deal#550489 not theirs</t>
  </si>
  <si>
    <t>21671SA</t>
  </si>
  <si>
    <t>*21671SA P Hamic</t>
  </si>
  <si>
    <t>20962SA</t>
  </si>
  <si>
    <t>*20962SA P Hamic</t>
  </si>
  <si>
    <t>20961SA</t>
  </si>
  <si>
    <t>*20961SA P Hamic</t>
  </si>
  <si>
    <t>13200SA</t>
  </si>
  <si>
    <t>13200SA0364</t>
  </si>
  <si>
    <t>14299SA</t>
  </si>
  <si>
    <t>14299SA0364</t>
  </si>
  <si>
    <t>26404SA</t>
  </si>
  <si>
    <t>*26404SA P Hamic</t>
  </si>
  <si>
    <t>31632SA</t>
  </si>
  <si>
    <t>*31632SA P Hamic</t>
  </si>
  <si>
    <t>30635SA</t>
  </si>
  <si>
    <t>*30635SA P Hamic</t>
  </si>
  <si>
    <t>27802SA</t>
  </si>
  <si>
    <t>*27802SA P Hamic</t>
  </si>
  <si>
    <t>27789SA</t>
  </si>
  <si>
    <t>*27789SA P Hamic</t>
  </si>
  <si>
    <t>27638SA</t>
  </si>
  <si>
    <t>*27638SA P Hamic</t>
  </si>
  <si>
    <t>26976SA</t>
  </si>
  <si>
    <t>*26976SA P Hamic</t>
  </si>
  <si>
    <t>26437SA</t>
  </si>
  <si>
    <t>*26437SA P Hamic</t>
  </si>
  <si>
    <t>26426SA</t>
  </si>
  <si>
    <t>*26426SA P Hamic</t>
  </si>
  <si>
    <t>26422SA</t>
  </si>
  <si>
    <t>*26422SA P Hamic</t>
  </si>
  <si>
    <t>20746SA</t>
  </si>
  <si>
    <t>*20746SA P Hamic</t>
  </si>
  <si>
    <t>20718SA</t>
  </si>
  <si>
    <t>netting residual clearing</t>
  </si>
  <si>
    <t>17541SA</t>
  </si>
  <si>
    <t>17103SA</t>
  </si>
  <si>
    <t>N/A</t>
  </si>
  <si>
    <t>netting residual Cleared 10/00 bal.btwn accts.</t>
  </si>
  <si>
    <t>16153SA</t>
  </si>
  <si>
    <t>14332SA</t>
  </si>
  <si>
    <t>14332SA0364</t>
  </si>
  <si>
    <t>14305SA</t>
  </si>
  <si>
    <t>14305SA0364</t>
  </si>
  <si>
    <t>14303SA</t>
  </si>
  <si>
    <t>14303SA0364</t>
  </si>
  <si>
    <t>14302SA</t>
  </si>
  <si>
    <t>14302SA0364</t>
  </si>
  <si>
    <t>20747SA</t>
  </si>
  <si>
    <t>cash app residual net 11/00 cr &amp; dr</t>
  </si>
  <si>
    <t>14301SA</t>
  </si>
  <si>
    <t>14301SA0364</t>
  </si>
  <si>
    <t>14300SA</t>
  </si>
  <si>
    <t>14300SA0364</t>
  </si>
  <si>
    <t>9704SA-0364</t>
  </si>
  <si>
    <t>UN96029495</t>
  </si>
  <si>
    <t>CkData</t>
  </si>
  <si>
    <t>DR</t>
  </si>
  <si>
    <t>200003Converted From Unify</t>
  </si>
  <si>
    <t>20758SA</t>
  </si>
  <si>
    <t>*20758SA P Hamic</t>
  </si>
  <si>
    <t>20750SA</t>
  </si>
  <si>
    <t>*20750SA P Hamic</t>
  </si>
  <si>
    <t>20749SA</t>
  </si>
  <si>
    <t>*20749SA P Hamic</t>
  </si>
  <si>
    <t>Keyspan Gas East Corporation</t>
  </si>
  <si>
    <t>cash app residual J. Westover</t>
  </si>
  <si>
    <t>14895SA</t>
  </si>
  <si>
    <t>14895SA0364</t>
  </si>
  <si>
    <t>Keyspan Gas East Corporation, dba</t>
  </si>
  <si>
    <t>33409SA</t>
  </si>
  <si>
    <t>UN96067295</t>
  </si>
  <si>
    <t>10/01 cash app residual</t>
  </si>
  <si>
    <t>32705SA</t>
  </si>
  <si>
    <t>cash app residual 09/01 prod.</t>
  </si>
  <si>
    <t>Keyspan Ravenswood Inc</t>
  </si>
  <si>
    <t>26978SA</t>
  </si>
  <si>
    <t>UN96058480</t>
  </si>
  <si>
    <t>cash app residual write off</t>
  </si>
  <si>
    <t xml:space="preserve"> </t>
  </si>
  <si>
    <t>Over 120</t>
  </si>
  <si>
    <t>On Account</t>
  </si>
  <si>
    <t>Total Amt.</t>
  </si>
  <si>
    <t>Company</t>
  </si>
  <si>
    <t>KeySpan Gas East Corp</t>
  </si>
  <si>
    <t>Keyspan Energy Services</t>
  </si>
  <si>
    <t>Keyspan Gas East Corp.</t>
  </si>
  <si>
    <t>Keyspan Ravenswood Inc.</t>
  </si>
  <si>
    <t>Current AR</t>
  </si>
  <si>
    <t>Current AP</t>
  </si>
  <si>
    <t>Keyspan Ravenswood</t>
  </si>
  <si>
    <t>Net Position</t>
  </si>
  <si>
    <t>The Brooklyn Union Gas Co*</t>
  </si>
  <si>
    <t>*Brookly Union "On Account" is amount we owe them for the BUG Asset mgmt - See Ruth Concannon</t>
  </si>
  <si>
    <t>**Keyspan Gas East Corp dba is manual invoice prepay - expecting payment on the 30th for November Production</t>
  </si>
  <si>
    <t>Keyspan Gas East Corp dba**</t>
  </si>
  <si>
    <t>Total AR</t>
  </si>
  <si>
    <t>Total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</si>
</sst>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40" fontId="1" fillId="0" borderId="0" xfId="0" applyNumberFormat="1" applyFont="1"/>
    <xf numFmtId="40" fontId="0" fillId="0" borderId="0" xfId="0" applyNumberFormat="1"/>
    <xf numFmtId="0" fontId="1" fillId="0" borderId="1" xfId="0" applyFont="1" applyBorder="1"/>
    <xf numFmtId="17" fontId="1" fillId="0" borderId="1" xfId="0" applyNumberFormat="1" applyFont="1" applyBorder="1"/>
    <xf numFmtId="40" fontId="1" fillId="0" borderId="1" xfId="0" applyNumberFormat="1" applyFont="1" applyBorder="1"/>
    <xf numFmtId="0" fontId="0" fillId="0" borderId="2" xfId="0" applyBorder="1"/>
    <xf numFmtId="40" fontId="0" fillId="0" borderId="2" xfId="0" applyNumberFormat="1" applyBorder="1"/>
    <xf numFmtId="40" fontId="1" fillId="0" borderId="2" xfId="0" applyNumberFormat="1" applyFont="1" applyBorder="1"/>
    <xf numFmtId="0" fontId="1" fillId="0" borderId="3" xfId="0" applyFont="1" applyBorder="1"/>
    <xf numFmtId="40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zoomScaleNormal="100" workbookViewId="0">
      <selection activeCell="G34" sqref="G34"/>
    </sheetView>
  </sheetViews>
  <sheetFormatPr defaultRowHeight="12.75" x14ac:dyDescent="0.2"/>
  <cols>
    <col min="1" max="1" width="26.85546875" customWidth="1"/>
    <col min="2" max="2" width="7.28515625" customWidth="1"/>
    <col min="3" max="3" width="14" style="7" bestFit="1" customWidth="1"/>
    <col min="4" max="8" width="12.7109375" style="7" customWidth="1"/>
    <col min="9" max="9" width="14.85546875" style="7" bestFit="1" customWidth="1"/>
    <col min="10" max="10" width="18.28515625" style="6" bestFit="1" customWidth="1"/>
  </cols>
  <sheetData>
    <row r="2" spans="1:10" x14ac:dyDescent="0.2">
      <c r="A2" s="3" t="s">
        <v>134</v>
      </c>
    </row>
    <row r="3" spans="1:10" s="8" customFormat="1" x14ac:dyDescent="0.2">
      <c r="A3" s="8" t="s">
        <v>129</v>
      </c>
      <c r="C3" s="9">
        <v>37196</v>
      </c>
      <c r="D3" s="9">
        <v>37165</v>
      </c>
      <c r="E3" s="9">
        <v>37135</v>
      </c>
      <c r="F3" s="9">
        <v>37104</v>
      </c>
      <c r="G3" s="9">
        <v>37073</v>
      </c>
      <c r="H3" s="10" t="s">
        <v>126</v>
      </c>
      <c r="I3" s="10" t="s">
        <v>127</v>
      </c>
      <c r="J3" s="10" t="s">
        <v>128</v>
      </c>
    </row>
    <row r="5" spans="1:10" x14ac:dyDescent="0.2">
      <c r="A5" t="s">
        <v>130</v>
      </c>
      <c r="C5" s="7">
        <v>64783.25</v>
      </c>
      <c r="D5" s="7">
        <v>0</v>
      </c>
      <c r="E5" s="7">
        <v>0</v>
      </c>
      <c r="F5" s="7">
        <v>0</v>
      </c>
      <c r="G5" s="7">
        <v>0</v>
      </c>
      <c r="H5" s="7">
        <v>39275.9</v>
      </c>
      <c r="I5" s="7">
        <v>0</v>
      </c>
      <c r="J5" s="6">
        <f>SUM(C5:I5)</f>
        <v>104059.15</v>
      </c>
    </row>
    <row r="7" spans="1:10" x14ac:dyDescent="0.2">
      <c r="A7" t="s">
        <v>131</v>
      </c>
      <c r="C7" s="7">
        <v>1655313.8</v>
      </c>
      <c r="D7" s="7">
        <v>0</v>
      </c>
      <c r="E7" s="7">
        <v>0</v>
      </c>
      <c r="F7" s="7">
        <v>-586.45000000000005</v>
      </c>
      <c r="G7" s="7">
        <v>0</v>
      </c>
      <c r="H7" s="7">
        <v>393736.55</v>
      </c>
      <c r="I7" s="7">
        <v>0</v>
      </c>
      <c r="J7" s="6">
        <f>SUM(C7:I7)</f>
        <v>2048463.9000000001</v>
      </c>
    </row>
    <row r="9" spans="1:10" x14ac:dyDescent="0.2">
      <c r="A9" t="s">
        <v>132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-1300.74</v>
      </c>
      <c r="I9" s="7">
        <v>-775</v>
      </c>
      <c r="J9" s="6">
        <f>SUM(C9:I9)</f>
        <v>-2075.7399999999998</v>
      </c>
    </row>
    <row r="11" spans="1:10" x14ac:dyDescent="0.2">
      <c r="A11" t="s">
        <v>141</v>
      </c>
      <c r="C11" s="7">
        <v>2941332.06</v>
      </c>
      <c r="D11" s="7">
        <v>20723.45</v>
      </c>
      <c r="E11" s="7">
        <v>9964.6</v>
      </c>
      <c r="F11" s="7">
        <v>0</v>
      </c>
      <c r="G11" s="7">
        <v>0</v>
      </c>
      <c r="H11" s="7">
        <v>0</v>
      </c>
      <c r="I11" s="7">
        <v>0</v>
      </c>
      <c r="J11" s="6">
        <f>SUM(C11:I11)</f>
        <v>2972020.1100000003</v>
      </c>
    </row>
    <row r="13" spans="1:10" x14ac:dyDescent="0.2">
      <c r="A13" t="s">
        <v>133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55.78</v>
      </c>
      <c r="I13" s="7">
        <v>0</v>
      </c>
      <c r="J13" s="6">
        <f>SUM(C13:I13)</f>
        <v>55.78</v>
      </c>
    </row>
    <row r="15" spans="1:10" x14ac:dyDescent="0.2">
      <c r="A15" t="s">
        <v>138</v>
      </c>
      <c r="C15" s="7">
        <v>5167753.8499999996</v>
      </c>
      <c r="D15" s="7">
        <v>0</v>
      </c>
      <c r="E15" s="7">
        <v>0</v>
      </c>
      <c r="F15" s="7">
        <v>0</v>
      </c>
      <c r="G15" s="7">
        <v>0</v>
      </c>
      <c r="H15" s="7">
        <v>81141.399999999994</v>
      </c>
      <c r="I15" s="7">
        <v>-2365115.46</v>
      </c>
      <c r="J15" s="6">
        <f>SUM(C15:I15)</f>
        <v>2883779.79</v>
      </c>
    </row>
    <row r="17" spans="1:10" s="11" customFormat="1" x14ac:dyDescent="0.2">
      <c r="A17" s="11" t="s">
        <v>142</v>
      </c>
      <c r="C17" s="12">
        <f>SUM(C5:C16)</f>
        <v>9829182.9600000009</v>
      </c>
      <c r="D17" s="12">
        <f>SUM(D5:D15)</f>
        <v>20723.45</v>
      </c>
      <c r="E17" s="12">
        <f>SUM(E5:E16)</f>
        <v>9964.6</v>
      </c>
      <c r="F17" s="12">
        <f>SUM(F5:F15)</f>
        <v>-586.45000000000005</v>
      </c>
      <c r="G17" s="12">
        <f>SUM(G5:G15)</f>
        <v>0</v>
      </c>
      <c r="H17" s="12">
        <f>SUM(H5:H15)</f>
        <v>512908.89</v>
      </c>
      <c r="I17" s="12">
        <f>SUM(I5:I15)</f>
        <v>-2365890.46</v>
      </c>
      <c r="J17" s="13">
        <f>SUM(J5:J16)</f>
        <v>8006302.9900000002</v>
      </c>
    </row>
    <row r="20" spans="1:10" x14ac:dyDescent="0.2">
      <c r="A20" s="3" t="s">
        <v>135</v>
      </c>
    </row>
    <row r="21" spans="1:10" s="8" customFormat="1" x14ac:dyDescent="0.2">
      <c r="A21" s="8" t="s">
        <v>129</v>
      </c>
      <c r="C21" s="9">
        <v>37196</v>
      </c>
      <c r="D21" s="9">
        <v>37165</v>
      </c>
      <c r="E21" s="9">
        <v>37135</v>
      </c>
      <c r="F21" s="9">
        <v>37104</v>
      </c>
      <c r="G21" s="9">
        <v>37073</v>
      </c>
      <c r="H21" s="10" t="s">
        <v>126</v>
      </c>
      <c r="I21" s="10" t="s">
        <v>127</v>
      </c>
      <c r="J21" s="10" t="s">
        <v>128</v>
      </c>
    </row>
    <row r="23" spans="1:10" x14ac:dyDescent="0.2">
      <c r="A23" t="s">
        <v>130</v>
      </c>
      <c r="C23" s="7">
        <v>-649831.06000000006</v>
      </c>
      <c r="D23" s="7">
        <v>0</v>
      </c>
      <c r="E23" s="7">
        <v>0</v>
      </c>
      <c r="F23" s="7">
        <v>-165990</v>
      </c>
      <c r="G23" s="7">
        <v>-750</v>
      </c>
      <c r="H23" s="7">
        <v>59650</v>
      </c>
      <c r="I23" s="7">
        <v>0</v>
      </c>
      <c r="J23" s="6">
        <f>SUM(C23:I23)</f>
        <v>-756921.06</v>
      </c>
    </row>
    <row r="25" spans="1:10" x14ac:dyDescent="0.2">
      <c r="A25" t="s">
        <v>131</v>
      </c>
      <c r="C25" s="7">
        <v>-716323.21</v>
      </c>
      <c r="D25" s="7">
        <v>-50000</v>
      </c>
      <c r="E25" s="7">
        <v>0</v>
      </c>
      <c r="F25" s="7">
        <v>0</v>
      </c>
      <c r="G25" s="7">
        <v>0</v>
      </c>
      <c r="H25" s="7">
        <v>433558.27</v>
      </c>
      <c r="I25" s="7">
        <v>0</v>
      </c>
      <c r="J25" s="6">
        <f>SUM(C25:I25)</f>
        <v>-332764.93999999994</v>
      </c>
    </row>
    <row r="27" spans="1:10" x14ac:dyDescent="0.2">
      <c r="A27" t="s">
        <v>136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-67950</v>
      </c>
      <c r="I27" s="7">
        <v>0</v>
      </c>
      <c r="J27" s="6">
        <f>SUM(C27:I27)</f>
        <v>-67950</v>
      </c>
    </row>
    <row r="29" spans="1:10" s="11" customFormat="1" x14ac:dyDescent="0.2">
      <c r="A29" s="11" t="s">
        <v>143</v>
      </c>
      <c r="C29" s="12">
        <f t="shared" ref="C29:J29" si="0">SUM(C23:C27)</f>
        <v>-1366154.27</v>
      </c>
      <c r="D29" s="12">
        <f t="shared" si="0"/>
        <v>-50000</v>
      </c>
      <c r="E29" s="12">
        <f t="shared" si="0"/>
        <v>0</v>
      </c>
      <c r="F29" s="12">
        <f t="shared" si="0"/>
        <v>-165990</v>
      </c>
      <c r="G29" s="12">
        <f t="shared" si="0"/>
        <v>-750</v>
      </c>
      <c r="H29" s="12">
        <f t="shared" si="0"/>
        <v>425258.27</v>
      </c>
      <c r="I29" s="12">
        <f t="shared" si="0"/>
        <v>0</v>
      </c>
      <c r="J29" s="13">
        <f t="shared" si="0"/>
        <v>-1157636</v>
      </c>
    </row>
    <row r="31" spans="1:10" s="14" customFormat="1" ht="13.5" thickBot="1" x14ac:dyDescent="0.25">
      <c r="A31" s="14" t="s">
        <v>137</v>
      </c>
      <c r="C31" s="15">
        <f t="shared" ref="C31:J31" si="1">C17+C29</f>
        <v>8463028.6900000013</v>
      </c>
      <c r="D31" s="15">
        <f t="shared" si="1"/>
        <v>-29276.55</v>
      </c>
      <c r="E31" s="15">
        <f t="shared" si="1"/>
        <v>9964.6</v>
      </c>
      <c r="F31" s="15">
        <f t="shared" si="1"/>
        <v>-166576.45000000001</v>
      </c>
      <c r="G31" s="15">
        <f t="shared" si="1"/>
        <v>-750</v>
      </c>
      <c r="H31" s="15">
        <f t="shared" si="1"/>
        <v>938167.16</v>
      </c>
      <c r="I31" s="15">
        <f t="shared" si="1"/>
        <v>-2365890.46</v>
      </c>
      <c r="J31" s="15">
        <f t="shared" si="1"/>
        <v>6848666.9900000002</v>
      </c>
    </row>
    <row r="32" spans="1:10" ht="13.5" thickTop="1" x14ac:dyDescent="0.2"/>
    <row r="35" spans="1:1" x14ac:dyDescent="0.2">
      <c r="A35" t="s">
        <v>139</v>
      </c>
    </row>
    <row r="36" spans="1:1" x14ac:dyDescent="0.2">
      <c r="A36" t="s">
        <v>140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view="pageBreakPreview" topLeftCell="F1" zoomScale="60" zoomScaleNormal="75" workbookViewId="0">
      <selection activeCell="K3" sqref="K3"/>
    </sheetView>
  </sheetViews>
  <sheetFormatPr defaultRowHeight="12.75" x14ac:dyDescent="0.2"/>
  <cols>
    <col min="1" max="1" width="31.5703125" bestFit="1" customWidth="1"/>
    <col min="2" max="2" width="11" bestFit="1" customWidth="1"/>
    <col min="3" max="3" width="12.140625" bestFit="1" customWidth="1"/>
    <col min="4" max="4" width="19.5703125" bestFit="1" customWidth="1"/>
    <col min="5" max="5" width="13.5703125" bestFit="1" customWidth="1"/>
    <col min="6" max="6" width="13.42578125" bestFit="1" customWidth="1"/>
    <col min="7" max="7" width="11.28515625" bestFit="1" customWidth="1"/>
    <col min="8" max="8" width="12.28515625" bestFit="1" customWidth="1"/>
    <col min="9" max="9" width="13.5703125" bestFit="1" customWidth="1"/>
    <col min="10" max="10" width="11.85546875" bestFit="1" customWidth="1"/>
    <col min="11" max="11" width="13.7109375" bestFit="1" customWidth="1"/>
    <col min="12" max="12" width="12.28515625" bestFit="1" customWidth="1"/>
    <col min="13" max="13" width="12.42578125" bestFit="1" customWidth="1"/>
    <col min="14" max="15" width="12.85546875" bestFit="1" customWidth="1"/>
    <col min="16" max="16" width="13.42578125" bestFit="1" customWidth="1"/>
    <col min="17" max="17" width="14.140625" bestFit="1" customWidth="1"/>
    <col min="18" max="18" width="14.5703125" bestFit="1" customWidth="1"/>
    <col min="19" max="19" width="13.7109375" bestFit="1" customWidth="1"/>
    <col min="20" max="20" width="39.7109375" bestFit="1" customWidth="1"/>
    <col min="21" max="21" width="9.28515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" spans="1:20" x14ac:dyDescent="0.2">
      <c r="A3" t="s">
        <v>20</v>
      </c>
      <c r="B3">
        <v>3000012613</v>
      </c>
      <c r="C3" t="s">
        <v>21</v>
      </c>
      <c r="D3" t="s">
        <v>22</v>
      </c>
      <c r="E3">
        <v>364</v>
      </c>
      <c r="F3">
        <v>1800002988</v>
      </c>
      <c r="G3" s="1">
        <v>36980</v>
      </c>
      <c r="H3" s="1">
        <v>36980</v>
      </c>
      <c r="I3">
        <v>200102</v>
      </c>
      <c r="J3" s="1">
        <v>36951</v>
      </c>
      <c r="K3" t="s">
        <v>23</v>
      </c>
      <c r="L3">
        <v>0</v>
      </c>
      <c r="M3">
        <v>0</v>
      </c>
      <c r="N3">
        <v>0</v>
      </c>
      <c r="O3">
        <v>0</v>
      </c>
      <c r="P3">
        <v>0</v>
      </c>
      <c r="Q3" s="2">
        <v>29916</v>
      </c>
      <c r="R3">
        <v>0</v>
      </c>
      <c r="S3" s="2">
        <v>29916</v>
      </c>
      <c r="T3" t="s">
        <v>24</v>
      </c>
    </row>
    <row r="4" spans="1:20" x14ac:dyDescent="0.2">
      <c r="A4" t="s">
        <v>20</v>
      </c>
      <c r="B4">
        <v>3000012613</v>
      </c>
      <c r="C4" t="s">
        <v>25</v>
      </c>
      <c r="D4" t="s">
        <v>22</v>
      </c>
      <c r="E4">
        <v>364</v>
      </c>
      <c r="F4">
        <v>100094697</v>
      </c>
      <c r="G4" s="1">
        <v>36857</v>
      </c>
      <c r="H4" s="1">
        <v>36857</v>
      </c>
      <c r="I4" t="s">
        <v>26</v>
      </c>
      <c r="J4" s="1">
        <v>36874</v>
      </c>
      <c r="K4" t="s">
        <v>27</v>
      </c>
      <c r="L4">
        <v>0</v>
      </c>
      <c r="M4">
        <v>0</v>
      </c>
      <c r="N4">
        <v>0</v>
      </c>
      <c r="O4">
        <v>0</v>
      </c>
      <c r="P4">
        <v>0</v>
      </c>
      <c r="Q4" s="2">
        <v>9359.9</v>
      </c>
      <c r="R4">
        <v>0</v>
      </c>
      <c r="S4" s="2">
        <v>9359.9</v>
      </c>
      <c r="T4" t="s">
        <v>28</v>
      </c>
    </row>
    <row r="5" spans="1:20" s="3" customFormat="1" x14ac:dyDescent="0.2">
      <c r="G5" s="4"/>
      <c r="H5" s="4"/>
      <c r="J5" s="4"/>
      <c r="L5" s="3">
        <f t="shared" ref="L5:Q5" si="0">SUM(L3:L4)</f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5">
        <f t="shared" si="0"/>
        <v>39275.9</v>
      </c>
      <c r="R5" s="3">
        <f>SUM(R3:R4)</f>
        <v>0</v>
      </c>
      <c r="S5" s="5">
        <f>SUM(S3:S4)</f>
        <v>39275.9</v>
      </c>
    </row>
    <row r="6" spans="1:20" x14ac:dyDescent="0.2">
      <c r="A6" t="s">
        <v>29</v>
      </c>
      <c r="B6">
        <v>3000011733</v>
      </c>
      <c r="C6" t="s">
        <v>30</v>
      </c>
      <c r="D6" t="s">
        <v>31</v>
      </c>
      <c r="E6">
        <v>364</v>
      </c>
      <c r="F6">
        <v>1800009700</v>
      </c>
      <c r="G6" s="1">
        <v>36784</v>
      </c>
      <c r="H6" s="1">
        <v>36794</v>
      </c>
      <c r="I6">
        <v>200008</v>
      </c>
      <c r="J6" s="1">
        <v>36770</v>
      </c>
      <c r="K6" t="s">
        <v>23</v>
      </c>
      <c r="L6">
        <v>0</v>
      </c>
      <c r="M6">
        <v>0</v>
      </c>
      <c r="N6">
        <v>0</v>
      </c>
      <c r="O6">
        <v>0</v>
      </c>
      <c r="P6">
        <v>0</v>
      </c>
      <c r="Q6">
        <v>395.2</v>
      </c>
      <c r="R6">
        <v>0</v>
      </c>
      <c r="S6">
        <v>395.2</v>
      </c>
      <c r="T6" t="s">
        <v>32</v>
      </c>
    </row>
    <row r="7" spans="1:20" x14ac:dyDescent="0.2">
      <c r="A7" t="s">
        <v>29</v>
      </c>
      <c r="B7">
        <v>3000011733</v>
      </c>
      <c r="C7" t="s">
        <v>33</v>
      </c>
      <c r="D7" t="s">
        <v>31</v>
      </c>
      <c r="E7">
        <v>364</v>
      </c>
      <c r="F7">
        <v>1800009622</v>
      </c>
      <c r="G7" s="1">
        <v>36781</v>
      </c>
      <c r="H7" s="1">
        <v>36794</v>
      </c>
      <c r="I7">
        <v>200008</v>
      </c>
      <c r="J7" s="1">
        <v>36770</v>
      </c>
      <c r="K7" t="s">
        <v>23</v>
      </c>
      <c r="L7">
        <v>0</v>
      </c>
      <c r="M7">
        <v>0</v>
      </c>
      <c r="N7">
        <v>0</v>
      </c>
      <c r="O7">
        <v>0</v>
      </c>
      <c r="P7">
        <v>0</v>
      </c>
      <c r="Q7" s="2">
        <v>234520</v>
      </c>
      <c r="R7">
        <v>0</v>
      </c>
      <c r="S7" s="2">
        <v>234520</v>
      </c>
      <c r="T7" t="s">
        <v>34</v>
      </c>
    </row>
    <row r="8" spans="1:20" x14ac:dyDescent="0.2">
      <c r="A8" t="s">
        <v>35</v>
      </c>
      <c r="B8">
        <v>3000013992</v>
      </c>
      <c r="C8" t="s">
        <v>36</v>
      </c>
      <c r="D8" t="s">
        <v>37</v>
      </c>
      <c r="E8">
        <v>364</v>
      </c>
      <c r="F8">
        <v>1800003814</v>
      </c>
      <c r="G8" s="1">
        <v>37004</v>
      </c>
      <c r="H8" s="1">
        <v>37014</v>
      </c>
      <c r="I8">
        <v>200103</v>
      </c>
      <c r="J8" s="1">
        <v>36982</v>
      </c>
      <c r="K8" t="s">
        <v>23</v>
      </c>
      <c r="L8">
        <v>0</v>
      </c>
      <c r="M8">
        <v>0</v>
      </c>
      <c r="N8">
        <v>0</v>
      </c>
      <c r="O8">
        <v>0</v>
      </c>
      <c r="P8">
        <v>0</v>
      </c>
      <c r="Q8" s="2">
        <v>26680.79</v>
      </c>
      <c r="R8">
        <v>0</v>
      </c>
      <c r="S8" s="2">
        <v>26680.79</v>
      </c>
      <c r="T8" t="s">
        <v>38</v>
      </c>
    </row>
    <row r="9" spans="1:20" x14ac:dyDescent="0.2">
      <c r="A9" t="s">
        <v>35</v>
      </c>
      <c r="B9">
        <v>3000013992</v>
      </c>
      <c r="C9" t="s">
        <v>39</v>
      </c>
      <c r="D9" t="s">
        <v>37</v>
      </c>
      <c r="E9">
        <v>364</v>
      </c>
      <c r="F9">
        <v>1600000856</v>
      </c>
      <c r="G9" s="1">
        <v>36980</v>
      </c>
      <c r="H9" s="1">
        <v>36990</v>
      </c>
      <c r="I9">
        <v>200102</v>
      </c>
      <c r="J9" s="1">
        <v>36951</v>
      </c>
      <c r="K9" t="s">
        <v>40</v>
      </c>
      <c r="L9">
        <v>0</v>
      </c>
      <c r="M9">
        <v>0</v>
      </c>
      <c r="N9">
        <v>0</v>
      </c>
      <c r="O9">
        <v>0</v>
      </c>
      <c r="P9">
        <v>0</v>
      </c>
      <c r="Q9" s="2">
        <v>-1208.33</v>
      </c>
      <c r="R9">
        <v>0</v>
      </c>
      <c r="S9" s="2">
        <v>-1208.33</v>
      </c>
      <c r="T9" t="s">
        <v>41</v>
      </c>
    </row>
    <row r="10" spans="1:20" x14ac:dyDescent="0.2">
      <c r="A10" t="s">
        <v>35</v>
      </c>
      <c r="B10">
        <v>3000013992</v>
      </c>
      <c r="C10" t="s">
        <v>42</v>
      </c>
      <c r="D10" t="s">
        <v>37</v>
      </c>
      <c r="E10">
        <v>364</v>
      </c>
      <c r="F10">
        <v>1800001923</v>
      </c>
      <c r="G10" s="1">
        <v>36942</v>
      </c>
      <c r="H10" s="1">
        <v>36952</v>
      </c>
      <c r="I10">
        <v>200101</v>
      </c>
      <c r="J10" s="1">
        <v>36923</v>
      </c>
      <c r="K10" t="s">
        <v>23</v>
      </c>
      <c r="L10">
        <v>0</v>
      </c>
      <c r="M10">
        <v>0</v>
      </c>
      <c r="N10">
        <v>0</v>
      </c>
      <c r="O10">
        <v>0</v>
      </c>
      <c r="P10">
        <v>0</v>
      </c>
      <c r="Q10">
        <v>737.6</v>
      </c>
      <c r="R10">
        <v>0</v>
      </c>
      <c r="S10">
        <v>737.6</v>
      </c>
      <c r="T10" t="s">
        <v>43</v>
      </c>
    </row>
    <row r="11" spans="1:20" x14ac:dyDescent="0.2">
      <c r="A11" t="s">
        <v>35</v>
      </c>
      <c r="B11">
        <v>3000013992</v>
      </c>
      <c r="C11" t="s">
        <v>44</v>
      </c>
      <c r="D11" t="s">
        <v>45</v>
      </c>
      <c r="E11">
        <v>364</v>
      </c>
      <c r="F11">
        <v>100036340</v>
      </c>
      <c r="G11" s="1">
        <v>36930</v>
      </c>
      <c r="H11" s="1">
        <v>36945</v>
      </c>
      <c r="I11" t="s">
        <v>26</v>
      </c>
      <c r="J11" s="1">
        <v>36948</v>
      </c>
      <c r="K11" t="s">
        <v>27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195715</v>
      </c>
      <c r="R11">
        <v>0</v>
      </c>
      <c r="S11" s="2">
        <v>195715</v>
      </c>
      <c r="T11" t="s">
        <v>46</v>
      </c>
    </row>
    <row r="12" spans="1:20" x14ac:dyDescent="0.2">
      <c r="A12" t="s">
        <v>35</v>
      </c>
      <c r="B12">
        <v>3000013992</v>
      </c>
      <c r="C12" t="s">
        <v>47</v>
      </c>
      <c r="D12" t="s">
        <v>37</v>
      </c>
      <c r="E12">
        <v>364</v>
      </c>
      <c r="F12">
        <v>1800001325</v>
      </c>
      <c r="G12" s="1">
        <v>36930</v>
      </c>
      <c r="H12" s="1">
        <v>36945</v>
      </c>
      <c r="I12">
        <v>200101</v>
      </c>
      <c r="J12" s="1">
        <v>36923</v>
      </c>
      <c r="K12" t="s">
        <v>23</v>
      </c>
      <c r="L12">
        <v>0</v>
      </c>
      <c r="M12">
        <v>0</v>
      </c>
      <c r="N12">
        <v>0</v>
      </c>
      <c r="O12">
        <v>0</v>
      </c>
      <c r="P12">
        <v>0</v>
      </c>
      <c r="Q12" s="2">
        <v>158584</v>
      </c>
      <c r="R12">
        <v>0</v>
      </c>
      <c r="S12" s="2">
        <v>158584</v>
      </c>
      <c r="T12" t="s">
        <v>48</v>
      </c>
    </row>
    <row r="13" spans="1:20" x14ac:dyDescent="0.2">
      <c r="A13" t="s">
        <v>35</v>
      </c>
      <c r="B13">
        <v>3000013992</v>
      </c>
      <c r="C13" t="s">
        <v>49</v>
      </c>
      <c r="D13" t="s">
        <v>37</v>
      </c>
      <c r="E13">
        <v>364</v>
      </c>
      <c r="F13">
        <v>1600000314</v>
      </c>
      <c r="G13" s="1">
        <v>36922</v>
      </c>
      <c r="H13" s="1">
        <v>36931</v>
      </c>
      <c r="I13">
        <v>200002</v>
      </c>
      <c r="J13" s="1">
        <v>36892</v>
      </c>
      <c r="K13" t="s">
        <v>40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v>-27349.81</v>
      </c>
      <c r="R13">
        <v>0</v>
      </c>
      <c r="S13" s="2">
        <v>-27349.81</v>
      </c>
      <c r="T13" t="s">
        <v>50</v>
      </c>
    </row>
    <row r="14" spans="1:20" x14ac:dyDescent="0.2">
      <c r="A14" t="s">
        <v>35</v>
      </c>
      <c r="B14">
        <v>3000013992</v>
      </c>
      <c r="C14" t="s">
        <v>51</v>
      </c>
      <c r="D14" t="s">
        <v>45</v>
      </c>
      <c r="E14">
        <v>364</v>
      </c>
      <c r="F14">
        <v>1600000313</v>
      </c>
      <c r="G14" s="1">
        <v>36922</v>
      </c>
      <c r="H14" s="1">
        <v>36931</v>
      </c>
      <c r="I14">
        <v>200002</v>
      </c>
      <c r="J14" s="1">
        <v>36892</v>
      </c>
      <c r="K14" t="s">
        <v>40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v>-44816.87</v>
      </c>
      <c r="R14">
        <v>0</v>
      </c>
      <c r="S14" s="2">
        <v>-44816.87</v>
      </c>
      <c r="T14" t="s">
        <v>52</v>
      </c>
    </row>
    <row r="15" spans="1:20" x14ac:dyDescent="0.2">
      <c r="A15" t="s">
        <v>35</v>
      </c>
      <c r="B15">
        <v>3000009365</v>
      </c>
      <c r="C15" t="s">
        <v>53</v>
      </c>
      <c r="D15" t="s">
        <v>37</v>
      </c>
      <c r="E15">
        <v>364</v>
      </c>
      <c r="F15">
        <v>1600003065</v>
      </c>
      <c r="G15" s="1">
        <v>36742</v>
      </c>
      <c r="H15" s="1">
        <v>36763</v>
      </c>
      <c r="I15">
        <v>200003</v>
      </c>
      <c r="J15" s="1">
        <v>36739</v>
      </c>
      <c r="K15" t="s">
        <v>40</v>
      </c>
      <c r="L15">
        <v>0</v>
      </c>
      <c r="M15">
        <v>0</v>
      </c>
      <c r="N15">
        <v>0</v>
      </c>
      <c r="O15">
        <v>0</v>
      </c>
      <c r="P15">
        <v>0</v>
      </c>
      <c r="Q15">
        <v>-279.36</v>
      </c>
      <c r="R15">
        <v>0</v>
      </c>
      <c r="S15">
        <v>-279.36</v>
      </c>
      <c r="T15" t="s">
        <v>54</v>
      </c>
    </row>
    <row r="16" spans="1:20" x14ac:dyDescent="0.2">
      <c r="A16" t="s">
        <v>35</v>
      </c>
      <c r="B16">
        <v>3000009365</v>
      </c>
      <c r="C16" t="s">
        <v>55</v>
      </c>
      <c r="D16" t="s">
        <v>45</v>
      </c>
      <c r="E16">
        <v>364</v>
      </c>
      <c r="F16">
        <v>1600003450</v>
      </c>
      <c r="G16" s="1">
        <v>36766</v>
      </c>
      <c r="H16" s="1">
        <v>36776</v>
      </c>
      <c r="I16">
        <v>200004</v>
      </c>
      <c r="J16" s="1">
        <v>36739</v>
      </c>
      <c r="K16" t="s">
        <v>40</v>
      </c>
      <c r="L16">
        <v>0</v>
      </c>
      <c r="M16">
        <v>0</v>
      </c>
      <c r="N16">
        <v>0</v>
      </c>
      <c r="O16">
        <v>0</v>
      </c>
      <c r="P16">
        <v>0</v>
      </c>
      <c r="Q16">
        <v>-885.27</v>
      </c>
      <c r="R16">
        <v>0</v>
      </c>
      <c r="S16">
        <v>-885.27</v>
      </c>
      <c r="T16" t="s">
        <v>56</v>
      </c>
    </row>
    <row r="17" spans="1:20" x14ac:dyDescent="0.2">
      <c r="A17" t="s">
        <v>35</v>
      </c>
      <c r="B17">
        <v>3000013992</v>
      </c>
      <c r="C17" t="s">
        <v>57</v>
      </c>
      <c r="D17" t="s">
        <v>37</v>
      </c>
      <c r="E17">
        <v>364</v>
      </c>
      <c r="F17">
        <v>1800004899</v>
      </c>
      <c r="G17" s="1">
        <v>37042</v>
      </c>
      <c r="H17" s="1">
        <v>37050</v>
      </c>
      <c r="I17">
        <v>200101</v>
      </c>
      <c r="J17" s="1">
        <v>37012</v>
      </c>
      <c r="K17" t="s">
        <v>23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16235.6</v>
      </c>
      <c r="R17">
        <v>0</v>
      </c>
      <c r="S17" s="2">
        <v>16235.6</v>
      </c>
      <c r="T17" t="s">
        <v>58</v>
      </c>
    </row>
    <row r="18" spans="1:20" x14ac:dyDescent="0.2">
      <c r="A18" t="s">
        <v>35</v>
      </c>
      <c r="B18">
        <v>3000013992</v>
      </c>
      <c r="C18" t="s">
        <v>59</v>
      </c>
      <c r="D18" t="s">
        <v>37</v>
      </c>
      <c r="E18">
        <v>364</v>
      </c>
      <c r="F18">
        <v>1600006659</v>
      </c>
      <c r="G18" s="1">
        <v>37154</v>
      </c>
      <c r="H18" s="1">
        <v>37159</v>
      </c>
      <c r="I18">
        <v>200108</v>
      </c>
      <c r="J18" s="1">
        <v>37135</v>
      </c>
      <c r="K18" t="s">
        <v>40</v>
      </c>
      <c r="L18">
        <v>0</v>
      </c>
      <c r="M18">
        <v>0</v>
      </c>
      <c r="N18">
        <v>0</v>
      </c>
      <c r="O18">
        <v>-233.23</v>
      </c>
      <c r="P18">
        <v>0</v>
      </c>
      <c r="Q18">
        <v>0</v>
      </c>
      <c r="R18">
        <v>0</v>
      </c>
      <c r="S18">
        <v>-233.23</v>
      </c>
      <c r="T18" t="s">
        <v>60</v>
      </c>
    </row>
    <row r="19" spans="1:20" x14ac:dyDescent="0.2">
      <c r="A19" t="s">
        <v>35</v>
      </c>
      <c r="B19">
        <v>3000013992</v>
      </c>
      <c r="C19" t="s">
        <v>61</v>
      </c>
      <c r="D19" t="s">
        <v>45</v>
      </c>
      <c r="E19">
        <v>364</v>
      </c>
      <c r="F19">
        <v>1600003268</v>
      </c>
      <c r="G19" s="1">
        <v>37133</v>
      </c>
      <c r="H19" s="1">
        <v>37158</v>
      </c>
      <c r="I19">
        <v>200004</v>
      </c>
      <c r="J19" s="1">
        <v>37104</v>
      </c>
      <c r="K19" t="s">
        <v>40</v>
      </c>
      <c r="L19">
        <v>0</v>
      </c>
      <c r="M19">
        <v>0</v>
      </c>
      <c r="N19">
        <v>0</v>
      </c>
      <c r="O19">
        <v>-353.22</v>
      </c>
      <c r="P19">
        <v>0</v>
      </c>
      <c r="Q19">
        <v>0</v>
      </c>
      <c r="R19">
        <v>0</v>
      </c>
      <c r="S19">
        <v>-353.22</v>
      </c>
      <c r="T19" t="s">
        <v>62</v>
      </c>
    </row>
    <row r="20" spans="1:20" x14ac:dyDescent="0.2">
      <c r="A20" t="s">
        <v>35</v>
      </c>
      <c r="B20">
        <v>3000013992</v>
      </c>
      <c r="C20" t="s">
        <v>63</v>
      </c>
      <c r="D20" t="s">
        <v>37</v>
      </c>
      <c r="E20">
        <v>364</v>
      </c>
      <c r="F20">
        <v>1600002260</v>
      </c>
      <c r="G20" s="1">
        <v>37070</v>
      </c>
      <c r="H20" s="1">
        <v>37078</v>
      </c>
      <c r="I20">
        <v>200004</v>
      </c>
      <c r="J20" s="1">
        <v>37043</v>
      </c>
      <c r="K20" t="s">
        <v>40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v>-17920</v>
      </c>
      <c r="R20">
        <v>0</v>
      </c>
      <c r="S20" s="2">
        <v>-17920</v>
      </c>
      <c r="T20" t="s">
        <v>64</v>
      </c>
    </row>
    <row r="21" spans="1:20" x14ac:dyDescent="0.2">
      <c r="A21" t="s">
        <v>35</v>
      </c>
      <c r="B21">
        <v>3000013992</v>
      </c>
      <c r="C21" t="s">
        <v>65</v>
      </c>
      <c r="D21" t="s">
        <v>45</v>
      </c>
      <c r="E21">
        <v>364</v>
      </c>
      <c r="F21">
        <v>1600002256</v>
      </c>
      <c r="G21" s="1">
        <v>37070</v>
      </c>
      <c r="H21" s="1">
        <v>37078</v>
      </c>
      <c r="I21">
        <v>200104</v>
      </c>
      <c r="J21" s="1">
        <v>37043</v>
      </c>
      <c r="K21" t="s">
        <v>40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-6122.74</v>
      </c>
      <c r="R21">
        <v>0</v>
      </c>
      <c r="S21" s="2">
        <v>-6122.74</v>
      </c>
      <c r="T21" t="s">
        <v>66</v>
      </c>
    </row>
    <row r="22" spans="1:20" x14ac:dyDescent="0.2">
      <c r="A22" t="s">
        <v>35</v>
      </c>
      <c r="B22">
        <v>3000013992</v>
      </c>
      <c r="C22" t="s">
        <v>67</v>
      </c>
      <c r="D22" t="s">
        <v>37</v>
      </c>
      <c r="E22">
        <v>364</v>
      </c>
      <c r="F22">
        <v>1600001637</v>
      </c>
      <c r="G22" s="1">
        <v>37064</v>
      </c>
      <c r="H22" s="1">
        <v>37074</v>
      </c>
      <c r="I22">
        <v>200105</v>
      </c>
      <c r="J22" s="1">
        <v>37043</v>
      </c>
      <c r="K22" t="s">
        <v>40</v>
      </c>
      <c r="L22">
        <v>0</v>
      </c>
      <c r="M22">
        <v>0</v>
      </c>
      <c r="N22">
        <v>0</v>
      </c>
      <c r="O22">
        <v>0</v>
      </c>
      <c r="P22">
        <v>0</v>
      </c>
      <c r="Q22">
        <v>-832.2</v>
      </c>
      <c r="R22">
        <v>0</v>
      </c>
      <c r="S22">
        <v>-832.2</v>
      </c>
      <c r="T22" t="s">
        <v>68</v>
      </c>
    </row>
    <row r="23" spans="1:20" x14ac:dyDescent="0.2">
      <c r="A23" t="s">
        <v>35</v>
      </c>
      <c r="B23">
        <v>3000013992</v>
      </c>
      <c r="C23" t="s">
        <v>69</v>
      </c>
      <c r="D23" t="s">
        <v>37</v>
      </c>
      <c r="E23">
        <v>364</v>
      </c>
      <c r="F23">
        <v>1800005312</v>
      </c>
      <c r="G23" s="1">
        <v>37049</v>
      </c>
      <c r="H23" s="1">
        <v>37067</v>
      </c>
      <c r="I23">
        <v>200105</v>
      </c>
      <c r="J23" s="1">
        <v>37043</v>
      </c>
      <c r="K23" t="s">
        <v>23</v>
      </c>
      <c r="L23">
        <v>0</v>
      </c>
      <c r="M23">
        <v>0</v>
      </c>
      <c r="N23">
        <v>0</v>
      </c>
      <c r="O23">
        <v>0</v>
      </c>
      <c r="P23">
        <v>0</v>
      </c>
      <c r="Q23" s="2">
        <v>6720.5</v>
      </c>
      <c r="R23">
        <v>0</v>
      </c>
      <c r="S23" s="2">
        <v>6720.5</v>
      </c>
      <c r="T23" t="s">
        <v>70</v>
      </c>
    </row>
    <row r="24" spans="1:20" x14ac:dyDescent="0.2">
      <c r="A24" t="s">
        <v>35</v>
      </c>
      <c r="B24">
        <v>3000013992</v>
      </c>
      <c r="C24" t="s">
        <v>71</v>
      </c>
      <c r="D24" t="s">
        <v>37</v>
      </c>
      <c r="E24">
        <v>364</v>
      </c>
      <c r="F24">
        <v>1600001427</v>
      </c>
      <c r="G24" s="1">
        <v>37042</v>
      </c>
      <c r="H24" s="1">
        <v>37050</v>
      </c>
      <c r="I24">
        <v>200003</v>
      </c>
      <c r="J24" s="1">
        <v>37012</v>
      </c>
      <c r="K24" t="s">
        <v>40</v>
      </c>
      <c r="L24">
        <v>0</v>
      </c>
      <c r="M24">
        <v>0</v>
      </c>
      <c r="N24">
        <v>0</v>
      </c>
      <c r="O24">
        <v>0</v>
      </c>
      <c r="P24">
        <v>0</v>
      </c>
      <c r="Q24" s="2">
        <v>-7089.68</v>
      </c>
      <c r="R24">
        <v>0</v>
      </c>
      <c r="S24" s="2">
        <v>-7089.68</v>
      </c>
      <c r="T24" t="s">
        <v>72</v>
      </c>
    </row>
    <row r="25" spans="1:20" x14ac:dyDescent="0.2">
      <c r="A25" t="s">
        <v>35</v>
      </c>
      <c r="B25">
        <v>3000013992</v>
      </c>
      <c r="C25" t="s">
        <v>73</v>
      </c>
      <c r="D25" t="s">
        <v>45</v>
      </c>
      <c r="E25">
        <v>364</v>
      </c>
      <c r="F25">
        <v>1800004907</v>
      </c>
      <c r="G25" s="1">
        <v>37042</v>
      </c>
      <c r="H25" s="1">
        <v>37050</v>
      </c>
      <c r="I25">
        <v>200012</v>
      </c>
      <c r="J25" s="1">
        <v>37012</v>
      </c>
      <c r="K25" t="s">
        <v>23</v>
      </c>
      <c r="L25">
        <v>0</v>
      </c>
      <c r="M25">
        <v>0</v>
      </c>
      <c r="N25">
        <v>0</v>
      </c>
      <c r="O25">
        <v>0</v>
      </c>
      <c r="P25">
        <v>0</v>
      </c>
      <c r="Q25" s="2">
        <v>1179</v>
      </c>
      <c r="R25">
        <v>0</v>
      </c>
      <c r="S25" s="2">
        <v>1179</v>
      </c>
      <c r="T25" t="s">
        <v>74</v>
      </c>
    </row>
    <row r="26" spans="1:20" x14ac:dyDescent="0.2">
      <c r="A26" t="s">
        <v>35</v>
      </c>
      <c r="B26">
        <v>3000013992</v>
      </c>
      <c r="C26" t="s">
        <v>75</v>
      </c>
      <c r="D26" t="s">
        <v>45</v>
      </c>
      <c r="E26">
        <v>364</v>
      </c>
      <c r="F26">
        <v>1800004906</v>
      </c>
      <c r="G26" s="1">
        <v>37042</v>
      </c>
      <c r="H26" s="1">
        <v>37050</v>
      </c>
      <c r="I26">
        <v>200010</v>
      </c>
      <c r="J26" s="1">
        <v>37012</v>
      </c>
      <c r="K26" t="s">
        <v>23</v>
      </c>
      <c r="L26">
        <v>0</v>
      </c>
      <c r="M26">
        <v>0</v>
      </c>
      <c r="N26">
        <v>0</v>
      </c>
      <c r="O26">
        <v>0</v>
      </c>
      <c r="P26">
        <v>0</v>
      </c>
      <c r="Q26" s="2">
        <v>31531.77</v>
      </c>
      <c r="R26">
        <v>0</v>
      </c>
      <c r="S26" s="2">
        <v>31531.77</v>
      </c>
      <c r="T26" t="s">
        <v>76</v>
      </c>
    </row>
    <row r="27" spans="1:20" x14ac:dyDescent="0.2">
      <c r="A27" t="s">
        <v>35</v>
      </c>
      <c r="B27">
        <v>3000009365</v>
      </c>
      <c r="C27" t="s">
        <v>77</v>
      </c>
      <c r="D27" t="s">
        <v>45</v>
      </c>
      <c r="E27">
        <v>364</v>
      </c>
      <c r="F27">
        <v>1600000217</v>
      </c>
      <c r="G27" s="1">
        <v>36917</v>
      </c>
      <c r="H27" s="1">
        <v>36927</v>
      </c>
      <c r="I27">
        <v>199912</v>
      </c>
      <c r="J27" s="1">
        <v>36892</v>
      </c>
      <c r="K27" t="s">
        <v>40</v>
      </c>
      <c r="L27">
        <v>0</v>
      </c>
      <c r="M27">
        <v>0</v>
      </c>
      <c r="N27">
        <v>0</v>
      </c>
      <c r="O27">
        <v>0</v>
      </c>
      <c r="P27">
        <v>0</v>
      </c>
      <c r="Q27" s="2">
        <v>-48312.22</v>
      </c>
      <c r="R27">
        <v>0</v>
      </c>
      <c r="S27" s="2">
        <v>-48312.22</v>
      </c>
      <c r="T27" t="s">
        <v>78</v>
      </c>
    </row>
    <row r="28" spans="1:20" x14ac:dyDescent="0.2">
      <c r="A28" t="s">
        <v>35</v>
      </c>
      <c r="B28">
        <v>3000009365</v>
      </c>
      <c r="C28" t="s">
        <v>79</v>
      </c>
      <c r="D28" t="s">
        <v>45</v>
      </c>
      <c r="E28">
        <v>364</v>
      </c>
      <c r="F28">
        <v>100015798</v>
      </c>
      <c r="G28" s="1">
        <v>36917</v>
      </c>
      <c r="H28" s="1">
        <v>36927</v>
      </c>
      <c r="I28" t="s">
        <v>26</v>
      </c>
      <c r="J28" s="1">
        <v>36922</v>
      </c>
      <c r="K28" t="s">
        <v>27</v>
      </c>
      <c r="L28">
        <v>0</v>
      </c>
      <c r="M28">
        <v>0</v>
      </c>
      <c r="N28">
        <v>0</v>
      </c>
      <c r="O28">
        <v>0</v>
      </c>
      <c r="P28">
        <v>0</v>
      </c>
      <c r="Q28">
        <v>-138.85</v>
      </c>
      <c r="R28">
        <v>0</v>
      </c>
      <c r="S28">
        <v>-138.85</v>
      </c>
      <c r="T28" t="s">
        <v>80</v>
      </c>
    </row>
    <row r="29" spans="1:20" x14ac:dyDescent="0.2">
      <c r="A29" t="s">
        <v>35</v>
      </c>
      <c r="B29">
        <v>3000009365</v>
      </c>
      <c r="C29" t="s">
        <v>81</v>
      </c>
      <c r="D29" t="s">
        <v>45</v>
      </c>
      <c r="E29">
        <v>364</v>
      </c>
      <c r="F29">
        <v>100094536</v>
      </c>
      <c r="G29" s="1">
        <v>36838</v>
      </c>
      <c r="H29" s="1">
        <v>36854</v>
      </c>
      <c r="I29" t="s">
        <v>26</v>
      </c>
      <c r="J29" s="1">
        <v>36874</v>
      </c>
      <c r="K29" t="s">
        <v>27</v>
      </c>
      <c r="L29">
        <v>0</v>
      </c>
      <c r="M29">
        <v>0</v>
      </c>
      <c r="N29">
        <v>0</v>
      </c>
      <c r="O29">
        <v>0</v>
      </c>
      <c r="P29">
        <v>0</v>
      </c>
      <c r="Q29">
        <v>994.85</v>
      </c>
      <c r="R29">
        <v>0</v>
      </c>
      <c r="S29">
        <v>994.85</v>
      </c>
      <c r="T29" t="s">
        <v>28</v>
      </c>
    </row>
    <row r="30" spans="1:20" x14ac:dyDescent="0.2">
      <c r="A30" t="s">
        <v>35</v>
      </c>
      <c r="B30">
        <v>3000009365</v>
      </c>
      <c r="C30" t="s">
        <v>82</v>
      </c>
      <c r="D30" t="s">
        <v>45</v>
      </c>
      <c r="E30">
        <v>364</v>
      </c>
      <c r="F30">
        <v>100061532</v>
      </c>
      <c r="G30" s="1">
        <v>36977</v>
      </c>
      <c r="H30" s="1">
        <v>36839</v>
      </c>
      <c r="I30" t="s">
        <v>83</v>
      </c>
      <c r="J30" s="1">
        <v>36977</v>
      </c>
      <c r="K30" t="s">
        <v>27</v>
      </c>
      <c r="L30">
        <v>0</v>
      </c>
      <c r="M30">
        <v>0</v>
      </c>
      <c r="N30">
        <v>0</v>
      </c>
      <c r="O30">
        <v>0</v>
      </c>
      <c r="P30">
        <v>0</v>
      </c>
      <c r="Q30">
        <v>-33.68</v>
      </c>
      <c r="R30">
        <v>0</v>
      </c>
      <c r="S30">
        <v>-33.68</v>
      </c>
      <c r="T30" t="s">
        <v>84</v>
      </c>
    </row>
    <row r="31" spans="1:20" x14ac:dyDescent="0.2">
      <c r="A31" t="s">
        <v>35</v>
      </c>
      <c r="B31">
        <v>3000009365</v>
      </c>
      <c r="C31" t="s">
        <v>85</v>
      </c>
      <c r="D31" t="s">
        <v>45</v>
      </c>
      <c r="E31">
        <v>364</v>
      </c>
      <c r="F31">
        <v>100056334</v>
      </c>
      <c r="G31" s="1">
        <v>36805</v>
      </c>
      <c r="H31" s="1">
        <v>36824</v>
      </c>
      <c r="I31" t="s">
        <v>26</v>
      </c>
      <c r="J31" s="1">
        <v>36826</v>
      </c>
      <c r="K31" t="s">
        <v>27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1063.71</v>
      </c>
      <c r="R31">
        <v>0</v>
      </c>
      <c r="S31" s="2">
        <v>1063.71</v>
      </c>
      <c r="T31" t="s">
        <v>28</v>
      </c>
    </row>
    <row r="32" spans="1:20" x14ac:dyDescent="0.2">
      <c r="A32" t="s">
        <v>35</v>
      </c>
      <c r="B32">
        <v>3000009365</v>
      </c>
      <c r="C32" t="s">
        <v>86</v>
      </c>
      <c r="D32" t="s">
        <v>45</v>
      </c>
      <c r="E32">
        <v>364</v>
      </c>
      <c r="F32">
        <v>1800008823</v>
      </c>
      <c r="G32" s="1">
        <v>36767</v>
      </c>
      <c r="H32" s="1">
        <v>36777</v>
      </c>
      <c r="I32">
        <v>200003</v>
      </c>
      <c r="J32" s="1">
        <v>36739</v>
      </c>
      <c r="K32" t="s">
        <v>23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7416.91</v>
      </c>
      <c r="R32">
        <v>0</v>
      </c>
      <c r="S32" s="2">
        <v>7416.91</v>
      </c>
      <c r="T32" t="s">
        <v>87</v>
      </c>
    </row>
    <row r="33" spans="1:20" x14ac:dyDescent="0.2">
      <c r="A33" t="s">
        <v>35</v>
      </c>
      <c r="B33">
        <v>3000009365</v>
      </c>
      <c r="C33" t="s">
        <v>88</v>
      </c>
      <c r="D33" t="s">
        <v>37</v>
      </c>
      <c r="E33">
        <v>364</v>
      </c>
      <c r="F33">
        <v>1600003453</v>
      </c>
      <c r="G33" s="1">
        <v>36766</v>
      </c>
      <c r="H33" s="1">
        <v>36776</v>
      </c>
      <c r="I33">
        <v>200004</v>
      </c>
      <c r="J33" s="1">
        <v>36739</v>
      </c>
      <c r="K33" t="s">
        <v>40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-5985.19</v>
      </c>
      <c r="R33">
        <v>0</v>
      </c>
      <c r="S33" s="2">
        <v>-5985.19</v>
      </c>
      <c r="T33" t="s">
        <v>89</v>
      </c>
    </row>
    <row r="34" spans="1:20" x14ac:dyDescent="0.2">
      <c r="A34" t="s">
        <v>35</v>
      </c>
      <c r="B34">
        <v>3000009365</v>
      </c>
      <c r="C34" t="s">
        <v>90</v>
      </c>
      <c r="D34" t="s">
        <v>37</v>
      </c>
      <c r="E34">
        <v>364</v>
      </c>
      <c r="F34">
        <v>1800008816</v>
      </c>
      <c r="G34" s="1">
        <v>36766</v>
      </c>
      <c r="H34" s="1">
        <v>36776</v>
      </c>
      <c r="I34">
        <v>200006</v>
      </c>
      <c r="J34" s="1">
        <v>36739</v>
      </c>
      <c r="K34" t="s">
        <v>23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4663.68</v>
      </c>
      <c r="R34">
        <v>0</v>
      </c>
      <c r="S34" s="2">
        <v>4663.68</v>
      </c>
      <c r="T34" t="s">
        <v>91</v>
      </c>
    </row>
    <row r="35" spans="1:20" x14ac:dyDescent="0.2">
      <c r="A35" t="s">
        <v>35</v>
      </c>
      <c r="B35">
        <v>3000009365</v>
      </c>
      <c r="C35" t="s">
        <v>92</v>
      </c>
      <c r="D35" t="s">
        <v>37</v>
      </c>
      <c r="E35">
        <v>364</v>
      </c>
      <c r="F35">
        <v>1800008815</v>
      </c>
      <c r="G35" s="1">
        <v>36766</v>
      </c>
      <c r="H35" s="1">
        <v>36776</v>
      </c>
      <c r="I35">
        <v>199912</v>
      </c>
      <c r="J35" s="1">
        <v>36739</v>
      </c>
      <c r="K35" t="s">
        <v>23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1550</v>
      </c>
      <c r="R35">
        <v>0</v>
      </c>
      <c r="S35" s="2">
        <v>1550</v>
      </c>
      <c r="T35" t="s">
        <v>93</v>
      </c>
    </row>
    <row r="36" spans="1:20" x14ac:dyDescent="0.2">
      <c r="A36" t="s">
        <v>35</v>
      </c>
      <c r="B36">
        <v>3000009365</v>
      </c>
      <c r="C36" t="s">
        <v>94</v>
      </c>
      <c r="D36" t="s">
        <v>45</v>
      </c>
      <c r="E36">
        <v>364</v>
      </c>
      <c r="F36">
        <v>100148232</v>
      </c>
      <c r="G36" s="1">
        <v>36917</v>
      </c>
      <c r="H36" s="1">
        <v>36927</v>
      </c>
      <c r="I36" t="s">
        <v>26</v>
      </c>
      <c r="J36" s="1">
        <v>37097</v>
      </c>
      <c r="K36" t="s">
        <v>27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-95189.86</v>
      </c>
      <c r="R36">
        <v>0</v>
      </c>
      <c r="S36" s="2">
        <v>-95189.86</v>
      </c>
      <c r="T36" t="s">
        <v>95</v>
      </c>
    </row>
    <row r="37" spans="1:20" x14ac:dyDescent="0.2">
      <c r="A37" t="s">
        <v>35</v>
      </c>
      <c r="B37">
        <v>3000009365</v>
      </c>
      <c r="C37" t="s">
        <v>96</v>
      </c>
      <c r="D37" t="s">
        <v>37</v>
      </c>
      <c r="E37">
        <v>364</v>
      </c>
      <c r="F37">
        <v>1600003452</v>
      </c>
      <c r="G37" s="1">
        <v>36766</v>
      </c>
      <c r="H37" s="1">
        <v>36776</v>
      </c>
      <c r="I37">
        <v>199911</v>
      </c>
      <c r="J37" s="1">
        <v>36739</v>
      </c>
      <c r="K37" t="s">
        <v>40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-11000</v>
      </c>
      <c r="R37">
        <v>0</v>
      </c>
      <c r="S37" s="2">
        <v>-11000</v>
      </c>
      <c r="T37" t="s">
        <v>97</v>
      </c>
    </row>
    <row r="38" spans="1:20" x14ac:dyDescent="0.2">
      <c r="A38" t="s">
        <v>35</v>
      </c>
      <c r="B38">
        <v>3000009365</v>
      </c>
      <c r="C38" t="s">
        <v>98</v>
      </c>
      <c r="D38" t="s">
        <v>37</v>
      </c>
      <c r="E38">
        <v>364</v>
      </c>
      <c r="F38">
        <v>1600003451</v>
      </c>
      <c r="G38" s="1">
        <v>36766</v>
      </c>
      <c r="H38" s="1">
        <v>36776</v>
      </c>
      <c r="I38">
        <v>200001</v>
      </c>
      <c r="J38" s="1">
        <v>36739</v>
      </c>
      <c r="K38" t="s">
        <v>40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-3181.5</v>
      </c>
      <c r="R38">
        <v>0</v>
      </c>
      <c r="S38" s="2">
        <v>-3181.5</v>
      </c>
      <c r="T38" t="s">
        <v>99</v>
      </c>
    </row>
    <row r="39" spans="1:20" x14ac:dyDescent="0.2">
      <c r="A39" t="s">
        <v>35</v>
      </c>
      <c r="B39">
        <v>3000009365</v>
      </c>
      <c r="C39" t="s">
        <v>100</v>
      </c>
      <c r="D39" t="s">
        <v>101</v>
      </c>
      <c r="E39">
        <v>364</v>
      </c>
      <c r="F39">
        <v>1800001799</v>
      </c>
      <c r="G39" s="1">
        <v>36629</v>
      </c>
      <c r="H39" s="1">
        <v>36641</v>
      </c>
      <c r="I39" t="s">
        <v>102</v>
      </c>
      <c r="J39" s="1">
        <v>36707</v>
      </c>
      <c r="K39" t="s">
        <v>103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2600</v>
      </c>
      <c r="R39">
        <v>0</v>
      </c>
      <c r="S39" s="2">
        <v>2600</v>
      </c>
      <c r="T39" t="s">
        <v>104</v>
      </c>
    </row>
    <row r="40" spans="1:20" x14ac:dyDescent="0.2">
      <c r="A40" t="s">
        <v>35</v>
      </c>
      <c r="B40">
        <v>3000009365</v>
      </c>
      <c r="C40" t="s">
        <v>105</v>
      </c>
      <c r="D40" t="s">
        <v>37</v>
      </c>
      <c r="E40">
        <v>364</v>
      </c>
      <c r="F40">
        <v>1600000225</v>
      </c>
      <c r="G40" s="1">
        <v>36917</v>
      </c>
      <c r="H40" s="1">
        <v>36927</v>
      </c>
      <c r="I40">
        <v>200005</v>
      </c>
      <c r="J40" s="1">
        <v>36892</v>
      </c>
      <c r="K40" t="s">
        <v>40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-1445.04</v>
      </c>
      <c r="R40">
        <v>0</v>
      </c>
      <c r="S40" s="2">
        <v>-1445.04</v>
      </c>
      <c r="T40" t="s">
        <v>106</v>
      </c>
    </row>
    <row r="41" spans="1:20" x14ac:dyDescent="0.2">
      <c r="A41" t="s">
        <v>35</v>
      </c>
      <c r="B41">
        <v>3000009365</v>
      </c>
      <c r="C41" t="s">
        <v>107</v>
      </c>
      <c r="D41" t="s">
        <v>37</v>
      </c>
      <c r="E41">
        <v>364</v>
      </c>
      <c r="F41">
        <v>1600000220</v>
      </c>
      <c r="G41" s="1">
        <v>36917</v>
      </c>
      <c r="H41" s="1">
        <v>36927</v>
      </c>
      <c r="I41">
        <v>200001</v>
      </c>
      <c r="J41" s="1">
        <v>36892</v>
      </c>
      <c r="K41" t="s">
        <v>40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-22660.54</v>
      </c>
      <c r="R41">
        <v>0</v>
      </c>
      <c r="S41" s="2">
        <v>-22660.54</v>
      </c>
      <c r="T41" t="s">
        <v>108</v>
      </c>
    </row>
    <row r="42" spans="1:20" x14ac:dyDescent="0.2">
      <c r="A42" t="s">
        <v>35</v>
      </c>
      <c r="B42">
        <v>3000009365</v>
      </c>
      <c r="C42" t="s">
        <v>109</v>
      </c>
      <c r="D42" t="s">
        <v>37</v>
      </c>
      <c r="E42">
        <v>364</v>
      </c>
      <c r="F42">
        <v>1600000219</v>
      </c>
      <c r="G42" s="1">
        <v>36917</v>
      </c>
      <c r="H42" s="1">
        <v>36927</v>
      </c>
      <c r="I42">
        <v>199911</v>
      </c>
      <c r="J42" s="1">
        <v>36892</v>
      </c>
      <c r="K42" t="s">
        <v>40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-2400.92</v>
      </c>
      <c r="R42">
        <v>0</v>
      </c>
      <c r="S42" s="2">
        <v>-2400.92</v>
      </c>
      <c r="T42" t="s">
        <v>110</v>
      </c>
    </row>
    <row r="43" spans="1:20" x14ac:dyDescent="0.2">
      <c r="G43" s="1"/>
      <c r="H43" s="1"/>
      <c r="J43" s="1"/>
      <c r="L43" s="3">
        <f t="shared" ref="L43:S43" si="1">SUM(L6:L42)</f>
        <v>0</v>
      </c>
      <c r="M43" s="3">
        <f t="shared" si="1"/>
        <v>0</v>
      </c>
      <c r="N43" s="3">
        <f t="shared" si="1"/>
        <v>0</v>
      </c>
      <c r="O43" s="3">
        <f t="shared" si="1"/>
        <v>-586.45000000000005</v>
      </c>
      <c r="P43" s="3">
        <f t="shared" si="1"/>
        <v>0</v>
      </c>
      <c r="Q43" s="5">
        <f t="shared" si="1"/>
        <v>393736.5500000001</v>
      </c>
      <c r="R43" s="3">
        <f t="shared" si="1"/>
        <v>0</v>
      </c>
      <c r="S43" s="5">
        <f t="shared" si="1"/>
        <v>393150.10000000015</v>
      </c>
    </row>
    <row r="44" spans="1:20" x14ac:dyDescent="0.2">
      <c r="A44" t="s">
        <v>111</v>
      </c>
      <c r="B44">
        <v>3000011221</v>
      </c>
      <c r="E44">
        <v>364</v>
      </c>
      <c r="F44">
        <v>100038235</v>
      </c>
      <c r="G44" s="1">
        <v>36794</v>
      </c>
      <c r="H44" s="1">
        <v>36794</v>
      </c>
      <c r="I44" t="s">
        <v>26</v>
      </c>
      <c r="J44" s="1">
        <v>36795</v>
      </c>
      <c r="K44" t="s">
        <v>27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-775</v>
      </c>
      <c r="S44">
        <v>-775</v>
      </c>
      <c r="T44" t="s">
        <v>112</v>
      </c>
    </row>
    <row r="45" spans="1:20" x14ac:dyDescent="0.2">
      <c r="A45" t="s">
        <v>111</v>
      </c>
      <c r="B45">
        <v>3000011221</v>
      </c>
      <c r="C45" t="s">
        <v>113</v>
      </c>
      <c r="D45" t="s">
        <v>22</v>
      </c>
      <c r="E45">
        <v>364</v>
      </c>
      <c r="F45">
        <v>1600003633</v>
      </c>
      <c r="G45" s="1">
        <v>36779</v>
      </c>
      <c r="H45" s="1">
        <v>36794</v>
      </c>
      <c r="I45">
        <v>200006</v>
      </c>
      <c r="J45" s="1">
        <v>36770</v>
      </c>
      <c r="K45" t="s">
        <v>40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-1300.74</v>
      </c>
      <c r="R45">
        <v>0</v>
      </c>
      <c r="S45" s="2">
        <v>-1300.74</v>
      </c>
      <c r="T45" t="s">
        <v>114</v>
      </c>
    </row>
    <row r="46" spans="1:20" x14ac:dyDescent="0.2">
      <c r="G46" s="1"/>
      <c r="H46" s="1"/>
      <c r="J46" s="1"/>
      <c r="L46" s="3">
        <f t="shared" ref="L46:S46" si="2">SUM(L44:L45)</f>
        <v>0</v>
      </c>
      <c r="M46" s="3">
        <f t="shared" si="2"/>
        <v>0</v>
      </c>
      <c r="N46" s="3">
        <f t="shared" si="2"/>
        <v>0</v>
      </c>
      <c r="O46" s="3">
        <f t="shared" si="2"/>
        <v>0</v>
      </c>
      <c r="P46" s="3">
        <f t="shared" si="2"/>
        <v>0</v>
      </c>
      <c r="Q46" s="5">
        <f t="shared" si="2"/>
        <v>-1300.74</v>
      </c>
      <c r="R46" s="3">
        <f t="shared" si="2"/>
        <v>-775</v>
      </c>
      <c r="S46" s="5">
        <f t="shared" si="2"/>
        <v>-2075.7399999999998</v>
      </c>
    </row>
    <row r="47" spans="1:20" x14ac:dyDescent="0.2">
      <c r="A47" t="s">
        <v>115</v>
      </c>
      <c r="B47">
        <v>3000020479</v>
      </c>
      <c r="C47" t="s">
        <v>116</v>
      </c>
      <c r="D47" t="s">
        <v>117</v>
      </c>
      <c r="E47">
        <v>364</v>
      </c>
      <c r="F47">
        <v>100180319</v>
      </c>
      <c r="G47" s="1">
        <v>37195</v>
      </c>
      <c r="H47" s="1">
        <v>37195</v>
      </c>
      <c r="I47" t="s">
        <v>26</v>
      </c>
      <c r="J47" s="1">
        <v>37203</v>
      </c>
      <c r="K47" t="s">
        <v>27</v>
      </c>
      <c r="L47">
        <v>0</v>
      </c>
      <c r="M47" s="2">
        <v>20723.45</v>
      </c>
      <c r="N47">
        <v>0</v>
      </c>
      <c r="O47">
        <v>0</v>
      </c>
      <c r="P47">
        <v>0</v>
      </c>
      <c r="Q47">
        <v>0</v>
      </c>
      <c r="R47">
        <v>0</v>
      </c>
      <c r="S47" s="2">
        <v>20723.45</v>
      </c>
      <c r="T47" t="s">
        <v>118</v>
      </c>
    </row>
    <row r="48" spans="1:20" x14ac:dyDescent="0.2">
      <c r="A48" t="s">
        <v>115</v>
      </c>
      <c r="B48">
        <v>3000020479</v>
      </c>
      <c r="C48" t="s">
        <v>119</v>
      </c>
      <c r="D48" t="s">
        <v>117</v>
      </c>
      <c r="E48">
        <v>364</v>
      </c>
      <c r="F48">
        <v>100149539</v>
      </c>
      <c r="G48" s="1">
        <v>37174</v>
      </c>
      <c r="H48" s="1">
        <v>37189</v>
      </c>
      <c r="I48" t="s">
        <v>26</v>
      </c>
      <c r="J48" s="1">
        <v>37179</v>
      </c>
      <c r="K48" t="s">
        <v>27</v>
      </c>
      <c r="L48">
        <v>0</v>
      </c>
      <c r="M48">
        <v>0</v>
      </c>
      <c r="N48" s="2">
        <v>9964.6</v>
      </c>
      <c r="O48">
        <v>0</v>
      </c>
      <c r="P48">
        <v>0</v>
      </c>
      <c r="Q48">
        <v>0</v>
      </c>
      <c r="R48">
        <v>0</v>
      </c>
      <c r="S48" s="2">
        <v>9964.6</v>
      </c>
      <c r="T48" t="s">
        <v>120</v>
      </c>
    </row>
    <row r="49" spans="1:20" x14ac:dyDescent="0.2">
      <c r="G49" s="1"/>
      <c r="H49" s="1"/>
      <c r="J49" s="1"/>
      <c r="L49" s="3">
        <f t="shared" ref="L49:S49" si="3">SUM(L47:L48)</f>
        <v>0</v>
      </c>
      <c r="M49" s="3">
        <f t="shared" si="3"/>
        <v>20723.45</v>
      </c>
      <c r="N49" s="5">
        <f t="shared" si="3"/>
        <v>9964.6</v>
      </c>
      <c r="O49" s="3">
        <f t="shared" si="3"/>
        <v>0</v>
      </c>
      <c r="P49" s="3">
        <f t="shared" si="3"/>
        <v>0</v>
      </c>
      <c r="Q49" s="3">
        <f t="shared" si="3"/>
        <v>0</v>
      </c>
      <c r="R49" s="3">
        <f t="shared" si="3"/>
        <v>0</v>
      </c>
      <c r="S49" s="5">
        <f t="shared" si="3"/>
        <v>30688.050000000003</v>
      </c>
    </row>
    <row r="50" spans="1:20" x14ac:dyDescent="0.2">
      <c r="A50" t="s">
        <v>121</v>
      </c>
      <c r="B50">
        <v>3000011501</v>
      </c>
      <c r="C50" t="s">
        <v>122</v>
      </c>
      <c r="D50" t="s">
        <v>123</v>
      </c>
      <c r="E50">
        <v>364</v>
      </c>
      <c r="F50">
        <v>100181356</v>
      </c>
      <c r="G50" s="1">
        <v>37049</v>
      </c>
      <c r="H50" s="1">
        <v>37067</v>
      </c>
      <c r="I50" t="s">
        <v>26</v>
      </c>
      <c r="J50" s="1">
        <v>37133</v>
      </c>
      <c r="K50" t="s">
        <v>27</v>
      </c>
      <c r="L50">
        <v>0</v>
      </c>
      <c r="M50">
        <v>0</v>
      </c>
      <c r="N50">
        <v>0</v>
      </c>
      <c r="O50">
        <v>0</v>
      </c>
      <c r="P50">
        <v>0</v>
      </c>
      <c r="Q50">
        <v>55.78</v>
      </c>
      <c r="R50">
        <v>0</v>
      </c>
      <c r="S50">
        <v>55.78</v>
      </c>
      <c r="T50" t="s">
        <v>124</v>
      </c>
    </row>
    <row r="51" spans="1:20" x14ac:dyDescent="0.2">
      <c r="G51" s="1"/>
      <c r="H51" s="1"/>
      <c r="J51" s="1"/>
      <c r="L51" s="3">
        <f t="shared" ref="L51:S51" si="4">SUM(L50)</f>
        <v>0</v>
      </c>
      <c r="M51" s="3">
        <f t="shared" si="4"/>
        <v>0</v>
      </c>
      <c r="N51" s="3">
        <f t="shared" si="4"/>
        <v>0</v>
      </c>
      <c r="O51" s="3">
        <f t="shared" si="4"/>
        <v>0</v>
      </c>
      <c r="P51" s="3">
        <f t="shared" si="4"/>
        <v>0</v>
      </c>
      <c r="Q51" s="3">
        <f t="shared" si="4"/>
        <v>55.78</v>
      </c>
      <c r="R51" s="3">
        <f t="shared" si="4"/>
        <v>0</v>
      </c>
      <c r="S51" s="3">
        <f t="shared" si="4"/>
        <v>55.78</v>
      </c>
    </row>
    <row r="52" spans="1:20" x14ac:dyDescent="0.2">
      <c r="L52">
        <f t="shared" ref="L52:S52" si="5">L51+L49+L46+L43+L5</f>
        <v>0</v>
      </c>
      <c r="M52">
        <f t="shared" si="5"/>
        <v>20723.45</v>
      </c>
      <c r="N52">
        <f t="shared" si="5"/>
        <v>9964.6</v>
      </c>
      <c r="O52">
        <f t="shared" si="5"/>
        <v>-586.45000000000005</v>
      </c>
      <c r="P52">
        <f t="shared" si="5"/>
        <v>0</v>
      </c>
      <c r="Q52">
        <f t="shared" si="5"/>
        <v>431767.49000000011</v>
      </c>
      <c r="R52">
        <f t="shared" si="5"/>
        <v>-775</v>
      </c>
      <c r="S52">
        <f t="shared" si="5"/>
        <v>461094.0900000002</v>
      </c>
    </row>
    <row r="54" spans="1:20" x14ac:dyDescent="0.2">
      <c r="Q54" t="s">
        <v>125</v>
      </c>
    </row>
  </sheetData>
  <phoneticPr fontId="0" type="noConversion"/>
  <pageMargins left="0.75" right="0.75" top="1" bottom="1" header="0.5" footer="0.5"/>
  <pageSetup paperSize="5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APAR</vt:lpstr>
      <vt:lpstr>SAPKeyspan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cp:lastPrinted>2001-11-29T14:41:02Z</cp:lastPrinted>
  <dcterms:created xsi:type="dcterms:W3CDTF">2001-11-29T14:47:44Z</dcterms:created>
  <dcterms:modified xsi:type="dcterms:W3CDTF">2023-09-15T15:30:35Z</dcterms:modified>
</cp:coreProperties>
</file>