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39C6BD-C76E-4B4C-924F-8D4D7EE2D15A}" xr6:coauthVersionLast="47" xr6:coauthVersionMax="47" xr10:uidLastSave="{00000000-0000-0000-0000-000000000000}"/>
  <bookViews>
    <workbookView xWindow="-120" yWindow="-120" windowWidth="38640" windowHeight="157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FSum " sheetId="4" r:id="rId6"/>
    <sheet name="ASum " sheetId="5" r:id="rId7"/>
    <sheet name="FVar" sheetId="7" r:id="rId8"/>
    <sheet name="AVar" sheetId="8" r:id="rId9"/>
    <sheet name="all variances" sheetId="10" r:id="rId10"/>
  </sheets>
  <definedNames>
    <definedName name="_xlnm._FilterDatabase" localSheetId="3" hidden="1">ADetail!#REF!</definedName>
    <definedName name="_xlnm._FilterDatabase" localSheetId="9" hidden="1">'all variances'!$A$3:$J$3</definedName>
    <definedName name="_xlnm._FilterDatabase" localSheetId="6" hidden="1">'ASum '!$A$1:$G$1</definedName>
    <definedName name="_xlnm._FilterDatabase" localSheetId="8" hidden="1">AVar!#REF!</definedName>
    <definedName name="_xlnm._FilterDatabase" localSheetId="4" hidden="1">FDetail!$A$1:$F$1</definedName>
    <definedName name="_xlnm._FilterDatabase" localSheetId="5" hidden="1">'FSum '!$A$1:$D$1</definedName>
    <definedName name="_xlnm._FilterDatabase" localSheetId="2" hidden="1">'Recon Variances'!$A$2:$IT$28</definedName>
    <definedName name="_xlnm.Print_Area" localSheetId="9">'all variances'!$A$1:$J$3</definedName>
    <definedName name="_xlnm.Print_Area" localSheetId="8">AVar!#REF!</definedName>
    <definedName name="_xlnm.Print_Area" localSheetId="7">FVar!#REF!</definedName>
    <definedName name="_xlnm.Print_Area" localSheetId="0">Macros!$A$1:$K$29</definedName>
    <definedName name="_xlnm.Print_Area" localSheetId="2">'Recon Variances'!$A$1:$M$53</definedName>
    <definedName name="_xlnm.Print_Area" localSheetId="1">Summary!$A$1:$H$39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0" l="1"/>
  <c r="D2" i="10"/>
  <c r="E2" i="10"/>
  <c r="E29" i="11"/>
  <c r="E8" i="6"/>
  <c r="G11" i="6"/>
  <c r="B12" i="6"/>
  <c r="G12" i="6"/>
  <c r="G13" i="6"/>
  <c r="G14" i="6"/>
  <c r="G15" i="6"/>
  <c r="B16" i="6"/>
  <c r="F16" i="6"/>
  <c r="G16" i="6"/>
  <c r="B17" i="6"/>
  <c r="E20" i="6"/>
  <c r="D21" i="6"/>
  <c r="G24" i="6"/>
  <c r="G25" i="6"/>
  <c r="G26" i="6"/>
  <c r="B34" i="6"/>
  <c r="F34" i="6"/>
  <c r="G34" i="6"/>
  <c r="B36" i="6"/>
  <c r="G36" i="6"/>
  <c r="B38" i="6"/>
  <c r="B39" i="6"/>
</calcChain>
</file>

<file path=xl/comments1.xml><?xml version="1.0" encoding="utf-8"?>
<comments xmlns="http://schemas.openxmlformats.org/spreadsheetml/2006/main">
  <authors>
    <author>Carla Nguyen</author>
  </authors>
  <commentList>
    <comment ref="D8" authorId="0" shapeId="0">
      <text>
        <r>
          <rPr>
            <b/>
            <sz val="8"/>
            <color indexed="81"/>
            <rFont val="Tahoma"/>
          </rPr>
          <t>Carla Nguyen:</t>
        </r>
        <r>
          <rPr>
            <sz val="8"/>
            <color indexed="81"/>
            <rFont val="Tahoma"/>
          </rPr>
          <t xml:space="preserve">
updated for 9/00 prod
</t>
        </r>
      </text>
    </comment>
  </commentList>
</comments>
</file>

<file path=xl/sharedStrings.xml><?xml version="1.0" encoding="utf-8"?>
<sst xmlns="http://schemas.openxmlformats.org/spreadsheetml/2006/main" count="121" uniqueCount="71">
  <si>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</si>
  <si>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</si>
  <si>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</si>
  <si>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</si>
  <si>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</si>
  <si>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</si>
  <si>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</si>
  <si>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</si>
  <si>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</si>
  <si>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</si>
  <si>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</si>
  <si>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</si>
  <si>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</si>
  <si>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</si>
  <si>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</si>
  <si>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</si>
  <si>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</si>
  <si>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</si>
  <si>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</si>
  <si>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</si>
  <si>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</si>
  <si>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</si>
  <si>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</si>
  <si>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Discrepancies between Actuals &amp; Flash</t>
  </si>
  <si>
    <t>In Flash, not Actuals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</si>
  <si>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</si>
  <si>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</si>
  <si>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</si>
  <si>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</si>
  <si>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</si>
  <si>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</si>
  <si>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</si>
  <si>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</si>
  <si>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</si>
  <si>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</si>
  <si>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</si>
  <si>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</si>
  <si>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</si>
  <si>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</si>
  <si>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</si>
  <si>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</si>
  <si>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</si>
  <si>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</si>
  <si>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ABS</t>
  </si>
  <si>
    <t>Less:</t>
  </si>
  <si>
    <t>Discrepancies between Actuals and Flash</t>
  </si>
  <si>
    <t>Not TAGG related &amp; ST-Assumption/St-Bammel Deals</t>
  </si>
  <si>
    <t>DESK</t>
  </si>
  <si>
    <t>FVAR/AVAR</t>
  </si>
  <si>
    <t>Discrepancies between OA Flash and Details</t>
  </si>
  <si>
    <t>To be updated by Economic &amp; Gas Acctng:</t>
  </si>
  <si>
    <t>Remaining</t>
  </si>
  <si>
    <t>Resolved Amount</t>
  </si>
  <si>
    <t>To Be Resolved</t>
  </si>
  <si>
    <t>GL Amount</t>
  </si>
  <si>
    <t>Vlookup Flash</t>
  </si>
  <si>
    <t>Value booked between Stg. And Texas already complete</t>
  </si>
  <si>
    <t>Spindeltop in Actuals not Flashed</t>
  </si>
  <si>
    <t>Reporting Sign/Opposite Support Sign</t>
  </si>
  <si>
    <t>In Flash not Actuals; Acct to look at</t>
  </si>
  <si>
    <t>In Actuals not Flash; Economics to look at</t>
  </si>
  <si>
    <t>Feb PMA</t>
  </si>
  <si>
    <t>DESK:  Peoples</t>
  </si>
  <si>
    <t>EY4106.3</t>
  </si>
  <si>
    <t>EY4108.9</t>
  </si>
  <si>
    <t>EY4106.1</t>
  </si>
  <si>
    <t>EY4108.1</t>
  </si>
  <si>
    <t>Intra-Month -Peoples</t>
  </si>
  <si>
    <t>EY4106.5</t>
  </si>
  <si>
    <t>EY4108.G</t>
  </si>
  <si>
    <t>PRODUCTION MONTH: 08/01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</si>
</sst>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9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3" fillId="0" borderId="0" xfId="0" applyFont="1" applyFill="1"/>
    <xf numFmtId="0" fontId="6" fillId="0" borderId="0" xfId="0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5" fillId="0" borderId="0" xfId="1" applyNumberFormat="1" applyFont="1" applyAlignment="1">
      <alignment horizontal="center"/>
    </xf>
    <xf numFmtId="43" fontId="6" fillId="0" borderId="0" xfId="1" applyFont="1" applyFill="1"/>
    <xf numFmtId="0" fontId="6" fillId="0" borderId="0" xfId="2" applyFont="1" applyFill="1"/>
    <xf numFmtId="0" fontId="6" fillId="0" borderId="0" xfId="8" applyFont="1" applyFill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6" fillId="2" borderId="0" xfId="0" applyFont="1" applyFill="1" applyAlignment="1">
      <alignment horizontal="left"/>
    </xf>
    <xf numFmtId="0" fontId="17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13" fillId="0" borderId="0" xfId="0" applyFont="1" applyFill="1"/>
    <xf numFmtId="43" fontId="18" fillId="0" borderId="1" xfId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43" fontId="19" fillId="0" borderId="0" xfId="1" applyFont="1" applyFill="1" applyBorder="1"/>
    <xf numFmtId="43" fontId="13" fillId="0" borderId="0" xfId="1" applyFont="1" applyFill="1" applyBorder="1"/>
    <xf numFmtId="0" fontId="13" fillId="0" borderId="0" xfId="0" applyFont="1" applyFill="1" applyBorder="1"/>
    <xf numFmtId="0" fontId="20" fillId="0" borderId="0" xfId="2" applyFont="1" applyFill="1"/>
    <xf numFmtId="0" fontId="20" fillId="0" borderId="0" xfId="0" applyFont="1" applyFill="1"/>
    <xf numFmtId="0" fontId="20" fillId="0" borderId="0" xfId="3" applyFont="1" applyFill="1"/>
    <xf numFmtId="0" fontId="20" fillId="0" borderId="0" xfId="4" applyFont="1" applyFill="1"/>
    <xf numFmtId="0" fontId="13" fillId="0" borderId="0" xfId="8" applyFont="1" applyFill="1"/>
    <xf numFmtId="0" fontId="13" fillId="0" borderId="0" xfId="2" applyFont="1" applyFill="1"/>
    <xf numFmtId="0" fontId="18" fillId="0" borderId="0" xfId="0" applyFont="1" applyFill="1" applyBorder="1" applyAlignment="1">
      <alignment horizontal="center"/>
    </xf>
    <xf numFmtId="43" fontId="18" fillId="0" borderId="0" xfId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43" fontId="14" fillId="0" borderId="1" xfId="1" applyFont="1" applyFill="1" applyBorder="1" applyAlignment="1">
      <alignment horizontal="center"/>
    </xf>
    <xf numFmtId="43" fontId="4" fillId="0" borderId="0" xfId="1" applyFont="1" applyFill="1"/>
    <xf numFmtId="43" fontId="13" fillId="0" borderId="0" xfId="1" applyFont="1" applyFill="1"/>
    <xf numFmtId="0" fontId="0" fillId="0" borderId="0" xfId="0" applyFill="1"/>
    <xf numFmtId="43" fontId="0" fillId="0" borderId="0" xfId="1" applyFont="1" applyFill="1"/>
    <xf numFmtId="0" fontId="20" fillId="0" borderId="0" xfId="6" applyFont="1" applyFill="1"/>
    <xf numFmtId="0" fontId="13" fillId="0" borderId="0" xfId="6" applyFont="1" applyFill="1"/>
    <xf numFmtId="0" fontId="20" fillId="0" borderId="0" xfId="5" applyFont="1" applyFill="1"/>
    <xf numFmtId="0" fontId="20" fillId="0" borderId="0" xfId="7" applyFont="1" applyFill="1"/>
    <xf numFmtId="43" fontId="6" fillId="0" borderId="0" xfId="0" applyNumberFormat="1" applyFont="1" applyFill="1"/>
    <xf numFmtId="0" fontId="5" fillId="0" borderId="0" xfId="3" applyFont="1" applyFill="1"/>
    <xf numFmtId="0" fontId="20" fillId="0" borderId="0" xfId="9" applyFont="1" applyFill="1"/>
    <xf numFmtId="43" fontId="1" fillId="0" borderId="0" xfId="1" applyNumberFormat="1" applyFill="1"/>
    <xf numFmtId="164" fontId="6" fillId="3" borderId="0" xfId="1" applyNumberFormat="1" applyFont="1" applyFill="1"/>
    <xf numFmtId="164" fontId="3" fillId="3" borderId="0" xfId="1" applyNumberFormat="1" applyFont="1" applyFill="1" applyAlignment="1">
      <alignment horizontal="center"/>
    </xf>
    <xf numFmtId="164" fontId="21" fillId="0" borderId="0" xfId="1" applyNumberFormat="1" applyFont="1"/>
    <xf numFmtId="164" fontId="22" fillId="0" borderId="0" xfId="1" applyNumberFormat="1" applyFont="1"/>
    <xf numFmtId="164" fontId="22" fillId="0" borderId="1" xfId="1" applyNumberFormat="1" applyFont="1" applyBorder="1"/>
    <xf numFmtId="164" fontId="23" fillId="0" borderId="0" xfId="1" applyNumberFormat="1" applyFont="1"/>
    <xf numFmtId="164" fontId="6" fillId="0" borderId="1" xfId="1" applyNumberFormat="1" applyFont="1" applyBorder="1"/>
    <xf numFmtId="0" fontId="6" fillId="0" borderId="0" xfId="0" applyFont="1" applyFill="1" applyAlignment="1">
      <alignment horizontal="left"/>
    </xf>
    <xf numFmtId="0" fontId="11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4" fillId="0" borderId="1" xfId="0" applyFont="1" applyFill="1" applyBorder="1" applyAlignment="1">
      <alignment horizontal="left"/>
    </xf>
    <xf numFmtId="164" fontId="13" fillId="0" borderId="0" xfId="1" applyNumberFormat="1" applyFont="1" applyFill="1"/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2" fontId="13" fillId="0" borderId="0" xfId="0" applyNumberFormat="1" applyFont="1" applyFill="1"/>
    <xf numFmtId="0" fontId="0" fillId="4" borderId="0" xfId="0" quotePrefix="1" applyNumberFormat="1" applyFill="1"/>
    <xf numFmtId="43" fontId="0" fillId="4" borderId="0" xfId="1" quotePrefix="1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0">
    <cellStyle name="Comma" xfId="1" builtinId="3"/>
    <cellStyle name="Normal" xfId="0" builtinId="0"/>
    <cellStyle name="Normal_FT1" xfId="2"/>
    <cellStyle name="Normal_FTTEX1" xfId="3"/>
    <cellStyle name="Normal_NBI_2" xfId="4"/>
    <cellStyle name="Normal_OC1" xfId="5"/>
    <cellStyle name="Normal_OM1" xfId="6"/>
    <cellStyle name="Normal_P!1" xfId="7"/>
    <cellStyle name="Normal_pg_wd1" xfId="8"/>
    <cellStyle name="Normal_W8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DCED6E6-BFAB-4899-32A8-3BF910C76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3EE6CC3-1CFD-02E1-AF0B-30C9D71A72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2982BD0-AE7C-3993-7541-FB8781569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I16" sqref="I16"/>
    </sheetView>
  </sheetViews>
  <sheetFormatPr defaultRowHeight="12.75" x14ac:dyDescent="0.2"/>
  <cols>
    <col min="1" max="1" width="3.7109375" style="33" customWidth="1"/>
    <col min="2" max="2" width="5.85546875" style="33" customWidth="1"/>
    <col min="3" max="4" width="9.140625" style="33"/>
    <col min="5" max="5" width="3.5703125" style="33" customWidth="1"/>
    <col min="6" max="16384" width="9.140625" style="33"/>
  </cols>
  <sheetData>
    <row r="1" spans="1:6" ht="18" x14ac:dyDescent="0.25">
      <c r="A1" s="32" t="s">
        <v>26</v>
      </c>
    </row>
    <row r="3" spans="1:6" x14ac:dyDescent="0.2">
      <c r="A3" s="37" t="s">
        <v>2</v>
      </c>
    </row>
    <row r="4" spans="1:6" x14ac:dyDescent="0.2">
      <c r="B4" s="34">
        <v>1</v>
      </c>
      <c r="C4" s="33" t="s">
        <v>3</v>
      </c>
    </row>
    <row r="5" spans="1:6" x14ac:dyDescent="0.2">
      <c r="A5" s="35"/>
      <c r="B5" s="34"/>
    </row>
    <row r="6" spans="1:6" x14ac:dyDescent="0.2">
      <c r="B6" s="34">
        <v>2</v>
      </c>
      <c r="C6" s="33" t="s">
        <v>4</v>
      </c>
    </row>
    <row r="7" spans="1:6" ht="13.5" customHeight="1" x14ac:dyDescent="0.2">
      <c r="B7" s="34"/>
      <c r="C7" s="33" t="s">
        <v>5</v>
      </c>
    </row>
    <row r="8" spans="1:6" x14ac:dyDescent="0.2">
      <c r="B8" s="36"/>
    </row>
    <row r="9" spans="1:6" x14ac:dyDescent="0.2">
      <c r="B9" s="34">
        <v>3</v>
      </c>
      <c r="C9" s="33" t="s">
        <v>27</v>
      </c>
    </row>
    <row r="10" spans="1:6" x14ac:dyDescent="0.2">
      <c r="B10" s="36"/>
      <c r="C10" s="33" t="s">
        <v>28</v>
      </c>
    </row>
    <row r="11" spans="1:6" x14ac:dyDescent="0.2">
      <c r="B11" s="36"/>
    </row>
    <row r="12" spans="1:6" x14ac:dyDescent="0.2">
      <c r="B12" s="34">
        <v>4</v>
      </c>
      <c r="F12" s="33" t="s">
        <v>6</v>
      </c>
    </row>
    <row r="13" spans="1:6" x14ac:dyDescent="0.2">
      <c r="B13" s="34"/>
      <c r="F13" s="33" t="s">
        <v>13</v>
      </c>
    </row>
    <row r="14" spans="1:6" x14ac:dyDescent="0.2">
      <c r="B14" s="36"/>
    </row>
    <row r="15" spans="1:6" x14ac:dyDescent="0.2">
      <c r="B15" s="34">
        <v>5</v>
      </c>
      <c r="C15" s="33" t="s">
        <v>35</v>
      </c>
    </row>
    <row r="16" spans="1:6" x14ac:dyDescent="0.2">
      <c r="B16" s="34"/>
    </row>
    <row r="17" spans="2:6" x14ac:dyDescent="0.2">
      <c r="B17" s="34">
        <v>6</v>
      </c>
      <c r="F17" s="33" t="s">
        <v>14</v>
      </c>
    </row>
    <row r="18" spans="2:6" x14ac:dyDescent="0.2">
      <c r="B18" s="34"/>
      <c r="F18" s="33" t="s">
        <v>15</v>
      </c>
    </row>
    <row r="19" spans="2:6" x14ac:dyDescent="0.2">
      <c r="B19" s="34"/>
    </row>
    <row r="20" spans="2:6" x14ac:dyDescent="0.2">
      <c r="B20" s="34">
        <v>7</v>
      </c>
      <c r="C20" s="33" t="s">
        <v>29</v>
      </c>
    </row>
    <row r="21" spans="2:6" x14ac:dyDescent="0.2">
      <c r="B21" s="36"/>
      <c r="C21" s="33" t="s">
        <v>30</v>
      </c>
    </row>
    <row r="22" spans="2:6" x14ac:dyDescent="0.2">
      <c r="B22" s="36"/>
    </row>
    <row r="23" spans="2:6" x14ac:dyDescent="0.2">
      <c r="B23" s="34">
        <v>8</v>
      </c>
      <c r="F23" s="33" t="s">
        <v>7</v>
      </c>
    </row>
    <row r="24" spans="2:6" x14ac:dyDescent="0.2">
      <c r="B24" s="36"/>
      <c r="F24" s="33" t="s">
        <v>12</v>
      </c>
    </row>
    <row r="26" spans="2:6" x14ac:dyDescent="0.2">
      <c r="B26" s="34">
        <v>9</v>
      </c>
      <c r="C26" s="33" t="s">
        <v>11</v>
      </c>
    </row>
    <row r="27" spans="2:6" x14ac:dyDescent="0.2">
      <c r="C27" s="38" t="s">
        <v>12</v>
      </c>
    </row>
    <row r="29" spans="2:6" x14ac:dyDescent="0.2">
      <c r="B29" s="36">
        <v>10</v>
      </c>
      <c r="C29" s="33" t="s">
        <v>31</v>
      </c>
    </row>
    <row r="30" spans="2:6" x14ac:dyDescent="0.2">
      <c r="B30" s="36"/>
    </row>
    <row r="31" spans="2:6" x14ac:dyDescent="0.2">
      <c r="B31" s="36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3"/>
  <sheetViews>
    <sheetView workbookViewId="0">
      <pane ySplit="3" topLeftCell="A4" activePane="bottomLeft" state="frozen"/>
      <selection activeCell="D4" activeCellId="1" sqref="B4:B14 D4:D14"/>
      <selection pane="bottomLeft" activeCell="C17" sqref="C17"/>
    </sheetView>
  </sheetViews>
  <sheetFormatPr defaultColWidth="15.140625" defaultRowHeight="16.5" customHeight="1" x14ac:dyDescent="0.15"/>
  <cols>
    <col min="1" max="1" width="15.140625" style="18" customWidth="1"/>
    <col min="2" max="3" width="16.42578125" style="18" customWidth="1"/>
    <col min="4" max="4" width="22.28515625" style="25" bestFit="1" customWidth="1"/>
    <col min="5" max="5" width="20.42578125" style="25" customWidth="1"/>
    <col min="6" max="6" width="16.42578125" style="18" hidden="1" customWidth="1"/>
    <col min="7" max="7" width="6.85546875" style="18" customWidth="1"/>
    <col min="8" max="8" width="3.140625" style="18" customWidth="1"/>
    <col min="9" max="9" width="9.85546875" style="18" customWidth="1"/>
    <col min="10" max="10" width="40.5703125" style="18" bestFit="1" customWidth="1"/>
    <col min="11" max="16384" width="15.140625" style="18"/>
  </cols>
  <sheetData>
    <row r="1" spans="1:10" s="29" customFormat="1" ht="16.5" customHeight="1" x14ac:dyDescent="0.25">
      <c r="A1" s="29" t="s">
        <v>42</v>
      </c>
      <c r="D1" s="58">
        <f>+Summary!D21</f>
        <v>15367</v>
      </c>
      <c r="E1" s="58"/>
    </row>
    <row r="2" spans="1:10" s="29" customFormat="1" ht="16.5" customHeight="1" x14ac:dyDescent="0.25">
      <c r="B2" s="42"/>
      <c r="D2" s="58">
        <f>SUM(D4:D11)</f>
        <v>0</v>
      </c>
      <c r="E2" s="58">
        <f>+D1-D2</f>
        <v>15367</v>
      </c>
    </row>
    <row r="3" spans="1:10" s="41" customFormat="1" ht="16.5" customHeight="1" x14ac:dyDescent="0.2">
      <c r="A3" s="80" t="s">
        <v>32</v>
      </c>
      <c r="B3" s="57" t="s">
        <v>54</v>
      </c>
      <c r="C3" s="57" t="s">
        <v>55</v>
      </c>
      <c r="D3" s="57" t="s">
        <v>36</v>
      </c>
      <c r="E3" s="42" t="s">
        <v>43</v>
      </c>
      <c r="F3" s="42"/>
      <c r="G3" s="42"/>
      <c r="H3" s="42" t="s">
        <v>39</v>
      </c>
      <c r="I3" s="42" t="s">
        <v>40</v>
      </c>
      <c r="J3" s="43" t="s">
        <v>41</v>
      </c>
    </row>
  </sheetData>
  <phoneticPr fontId="0" type="noConversion"/>
  <pageMargins left="0.25" right="0.25" top="0.5" bottom="0.5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Q39"/>
  <sheetViews>
    <sheetView tabSelected="1" topLeftCell="A2" zoomScaleNormal="100" workbookViewId="0">
      <selection activeCell="B14" sqref="B14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11.7109375" style="3" customWidth="1"/>
    <col min="6" max="6" width="18.5703125" style="3" customWidth="1"/>
    <col min="7" max="7" width="14" style="3" customWidth="1"/>
    <col min="8" max="16384" width="9.140625" style="3"/>
  </cols>
  <sheetData>
    <row r="1" spans="1:8" s="22" customFormat="1" ht="18" x14ac:dyDescent="0.25">
      <c r="A1" s="87" t="s">
        <v>25</v>
      </c>
      <c r="B1" s="87"/>
      <c r="C1" s="87"/>
      <c r="D1" s="87"/>
      <c r="E1" s="87"/>
      <c r="F1" s="87"/>
      <c r="G1" s="87"/>
    </row>
    <row r="2" spans="1:8" s="23" customFormat="1" ht="19.5" x14ac:dyDescent="0.25">
      <c r="A2" s="88" t="s">
        <v>70</v>
      </c>
      <c r="B2" s="88"/>
      <c r="C2" s="88"/>
      <c r="D2" s="88"/>
      <c r="E2" s="88"/>
      <c r="F2" s="88"/>
      <c r="G2" s="88"/>
    </row>
    <row r="3" spans="1:8" s="23" customFormat="1" ht="12.75" x14ac:dyDescent="0.2">
      <c r="A3" s="87" t="s">
        <v>62</v>
      </c>
      <c r="B3" s="87"/>
      <c r="C3" s="87"/>
      <c r="D3" s="87"/>
      <c r="E3" s="87"/>
      <c r="F3" s="87"/>
      <c r="G3" s="87"/>
    </row>
    <row r="5" spans="1:8" x14ac:dyDescent="0.15">
      <c r="A5" s="1"/>
      <c r="F5" s="72" t="s">
        <v>50</v>
      </c>
    </row>
    <row r="6" spans="1:8" x14ac:dyDescent="0.15">
      <c r="A6" s="1"/>
      <c r="F6" s="73"/>
      <c r="G6" s="73" t="s">
        <v>51</v>
      </c>
    </row>
    <row r="7" spans="1:8" ht="12.75" x14ac:dyDescent="0.3">
      <c r="B7" s="24" t="s">
        <v>18</v>
      </c>
      <c r="C7" s="24"/>
      <c r="D7" s="24" t="s">
        <v>16</v>
      </c>
      <c r="E7" s="24" t="s">
        <v>19</v>
      </c>
      <c r="F7" s="74" t="s">
        <v>52</v>
      </c>
      <c r="G7" s="75" t="s">
        <v>53</v>
      </c>
      <c r="H7" s="24" t="s">
        <v>17</v>
      </c>
    </row>
    <row r="8" spans="1:8" ht="12.75" x14ac:dyDescent="0.2">
      <c r="A8" s="15" t="s">
        <v>0</v>
      </c>
      <c r="B8" s="39">
        <v>74166</v>
      </c>
      <c r="D8" s="5">
        <v>0</v>
      </c>
      <c r="E8" s="70">
        <f>+B8-D8</f>
        <v>74166</v>
      </c>
    </row>
    <row r="9" spans="1:8" ht="12.75" x14ac:dyDescent="0.2">
      <c r="A9" s="6"/>
      <c r="B9" s="7"/>
    </row>
    <row r="10" spans="1:8" ht="12.75" x14ac:dyDescent="0.2">
      <c r="A10" s="8" t="s">
        <v>44</v>
      </c>
      <c r="B10" s="7"/>
    </row>
    <row r="11" spans="1:8" ht="12.75" x14ac:dyDescent="0.2">
      <c r="A11" s="31" t="s">
        <v>45</v>
      </c>
      <c r="B11" s="7"/>
      <c r="F11" s="3">
        <v>0</v>
      </c>
      <c r="G11" s="3">
        <f>+B11-F11</f>
        <v>0</v>
      </c>
    </row>
    <row r="12" spans="1:8" ht="12.75" x14ac:dyDescent="0.2">
      <c r="A12" s="31" t="s">
        <v>49</v>
      </c>
      <c r="B12" s="71">
        <f>+E8</f>
        <v>74166</v>
      </c>
      <c r="F12" s="4">
        <v>0</v>
      </c>
      <c r="G12" s="4">
        <f>+B12-F12</f>
        <v>74166</v>
      </c>
    </row>
    <row r="13" spans="1:8" ht="12.75" x14ac:dyDescent="0.2">
      <c r="A13" s="18" t="s">
        <v>60</v>
      </c>
      <c r="B13" s="7">
        <v>15367</v>
      </c>
      <c r="F13" s="4">
        <v>0</v>
      </c>
      <c r="G13" s="4">
        <f>+B13-F13</f>
        <v>15367</v>
      </c>
    </row>
    <row r="14" spans="1:8" ht="12.75" x14ac:dyDescent="0.2">
      <c r="A14" s="30" t="s">
        <v>57</v>
      </c>
      <c r="B14" s="81">
        <v>0</v>
      </c>
      <c r="F14" s="4">
        <v>0</v>
      </c>
      <c r="G14" s="4">
        <f>+B14-F14</f>
        <v>0</v>
      </c>
    </row>
    <row r="15" spans="1:8" ht="12.75" x14ac:dyDescent="0.2">
      <c r="A15" s="31" t="s">
        <v>22</v>
      </c>
      <c r="B15" s="10"/>
      <c r="C15" s="2"/>
      <c r="F15" s="76">
        <v>0</v>
      </c>
      <c r="G15" s="76">
        <f>+B15-F15</f>
        <v>0</v>
      </c>
    </row>
    <row r="16" spans="1:8" ht="12.75" x14ac:dyDescent="0.2">
      <c r="A16" s="9"/>
      <c r="B16" s="7">
        <f>SUM(B10:B15)</f>
        <v>89533</v>
      </c>
      <c r="F16" s="7">
        <f>SUM(F10:F15)</f>
        <v>0</v>
      </c>
      <c r="G16" s="7">
        <f>SUM(G10:G15)</f>
        <v>89533</v>
      </c>
    </row>
    <row r="17" spans="1:251" ht="12.75" x14ac:dyDescent="0.2">
      <c r="A17" s="11" t="s">
        <v>10</v>
      </c>
      <c r="B17" s="10">
        <f>+B8-B16</f>
        <v>-15367</v>
      </c>
    </row>
    <row r="18" spans="1:251" ht="12.75" x14ac:dyDescent="0.2">
      <c r="A18" s="30"/>
      <c r="B18" s="7"/>
    </row>
    <row r="19" spans="1:251" ht="12.75" x14ac:dyDescent="0.2">
      <c r="A19" s="6"/>
      <c r="B19" s="7"/>
      <c r="C19" s="7" t="s">
        <v>58</v>
      </c>
    </row>
    <row r="20" spans="1:251" s="4" customFormat="1" ht="12.75" x14ac:dyDescent="0.2">
      <c r="A20" s="15" t="s">
        <v>1</v>
      </c>
      <c r="B20" s="39">
        <v>-15367</v>
      </c>
      <c r="C20" s="16"/>
      <c r="D20" s="5">
        <v>-15367</v>
      </c>
      <c r="E20" s="3">
        <f>+B20-D20</f>
        <v>0</v>
      </c>
      <c r="F20" s="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</row>
    <row r="21" spans="1:251" ht="12.75" x14ac:dyDescent="0.2">
      <c r="A21" s="8"/>
      <c r="B21" s="7"/>
      <c r="D21" s="3">
        <f>-D20+D8</f>
        <v>15367</v>
      </c>
      <c r="E21" s="1"/>
    </row>
    <row r="22" spans="1:251" ht="12.75" x14ac:dyDescent="0.2">
      <c r="A22" s="8" t="s">
        <v>44</v>
      </c>
      <c r="B22" s="7"/>
    </row>
    <row r="23" spans="1:251" ht="12.75" x14ac:dyDescent="0.2">
      <c r="A23" s="8"/>
      <c r="B23" s="20"/>
    </row>
    <row r="24" spans="1:251" ht="12.75" x14ac:dyDescent="0.2">
      <c r="A24" s="18" t="s">
        <v>59</v>
      </c>
      <c r="B24" s="20"/>
      <c r="F24" s="3">
        <v>0</v>
      </c>
      <c r="G24" s="3">
        <f>+B24-F24</f>
        <v>0</v>
      </c>
    </row>
    <row r="25" spans="1:251" ht="12.75" x14ac:dyDescent="0.2">
      <c r="A25" s="41" t="s">
        <v>61</v>
      </c>
      <c r="B25" s="20"/>
      <c r="F25" s="3">
        <v>0</v>
      </c>
      <c r="G25" s="3">
        <f>+B25-F25</f>
        <v>0</v>
      </c>
    </row>
    <row r="26" spans="1:251" ht="12.75" x14ac:dyDescent="0.2">
      <c r="A26" s="41" t="s">
        <v>56</v>
      </c>
      <c r="B26" s="20">
        <v>0</v>
      </c>
      <c r="F26" s="3">
        <v>0</v>
      </c>
      <c r="G26" s="3">
        <f>+B26-F26</f>
        <v>0</v>
      </c>
    </row>
    <row r="27" spans="1:251" ht="12.75" x14ac:dyDescent="0.2">
      <c r="A27" s="6"/>
      <c r="B27" s="10"/>
      <c r="F27" s="76"/>
      <c r="G27" s="76"/>
    </row>
    <row r="28" spans="1:251" ht="12.75" hidden="1" x14ac:dyDescent="0.2">
      <c r="A28" s="6"/>
      <c r="B28" s="20"/>
    </row>
    <row r="29" spans="1:251" ht="12.75" hidden="1" x14ac:dyDescent="0.2">
      <c r="A29" s="30" t="s">
        <v>23</v>
      </c>
      <c r="B29" s="21"/>
      <c r="C29" s="2"/>
    </row>
    <row r="30" spans="1:251" ht="12.75" hidden="1" x14ac:dyDescent="0.2">
      <c r="A30" s="30" t="s">
        <v>20</v>
      </c>
      <c r="B30" s="21"/>
      <c r="C30" s="2"/>
    </row>
    <row r="31" spans="1:251" ht="12.75" hidden="1" x14ac:dyDescent="0.2">
      <c r="A31" s="30" t="s">
        <v>21</v>
      </c>
      <c r="B31" s="21"/>
      <c r="C31" s="2"/>
    </row>
    <row r="32" spans="1:251" ht="12.75" hidden="1" x14ac:dyDescent="0.2">
      <c r="A32" s="30" t="s">
        <v>24</v>
      </c>
      <c r="B32" s="21">
        <v>0</v>
      </c>
      <c r="C32" s="2"/>
    </row>
    <row r="33" spans="1:7" ht="12.75" hidden="1" x14ac:dyDescent="0.2">
      <c r="A33" s="30" t="s">
        <v>46</v>
      </c>
      <c r="B33" s="19">
        <v>0</v>
      </c>
      <c r="C33" s="2"/>
    </row>
    <row r="34" spans="1:7" ht="12.75" x14ac:dyDescent="0.2">
      <c r="A34" s="9"/>
      <c r="B34" s="7">
        <f>SUM(B24:B27)</f>
        <v>0</v>
      </c>
      <c r="F34" s="7">
        <f>SUM(F24:F27)</f>
        <v>0</v>
      </c>
      <c r="G34" s="7">
        <f>SUM(G24:G27)</f>
        <v>0</v>
      </c>
    </row>
    <row r="35" spans="1:7" ht="12.75" x14ac:dyDescent="0.2">
      <c r="A35" s="6"/>
      <c r="B35" s="7"/>
    </row>
    <row r="36" spans="1:7" ht="12.75" x14ac:dyDescent="0.2">
      <c r="A36" s="11" t="s">
        <v>9</v>
      </c>
      <c r="B36" s="10">
        <f>+B20-B34</f>
        <v>-15367</v>
      </c>
      <c r="G36" s="3">
        <f>+G34-G16</f>
        <v>-89533</v>
      </c>
    </row>
    <row r="37" spans="1:7" ht="12.75" x14ac:dyDescent="0.2">
      <c r="A37" s="6"/>
      <c r="B37" s="7"/>
    </row>
    <row r="38" spans="1:7" ht="17.25" customHeight="1" thickBot="1" x14ac:dyDescent="0.25">
      <c r="A38" s="12" t="s">
        <v>36</v>
      </c>
      <c r="B38" s="40">
        <f>+B17-B36</f>
        <v>0</v>
      </c>
      <c r="C38" s="5"/>
    </row>
    <row r="39" spans="1:7" ht="11.25" thickTop="1" x14ac:dyDescent="0.15">
      <c r="A39" s="13" t="s">
        <v>8</v>
      </c>
      <c r="B39" s="14">
        <f>+B17-B36</f>
        <v>0</v>
      </c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pageSetup scale="64" orientation="portrait" r:id="rId1"/>
  <headerFooter alignWithMargins="0">
    <oddFooter>&amp;L&amp;08O:\NAES\LIQUIDAT\2001\Jan\&amp;F {&amp;A}&amp;R&amp;08Page &amp;P of &amp;N
&amp;D  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52"/>
  <sheetViews>
    <sheetView zoomScaleNormal="100" workbookViewId="0">
      <selection activeCell="C29" sqref="C29"/>
    </sheetView>
  </sheetViews>
  <sheetFormatPr defaultRowHeight="12.75" x14ac:dyDescent="0.2"/>
  <cols>
    <col min="1" max="2" width="9.140625" style="60"/>
    <col min="3" max="3" width="17.5703125" style="60" bestFit="1" customWidth="1"/>
    <col min="4" max="4" width="15.85546875" style="60" bestFit="1" customWidth="1"/>
    <col min="5" max="5" width="13.28515625" style="61" bestFit="1" customWidth="1"/>
    <col min="6" max="6" width="14.7109375" style="60" bestFit="1" customWidth="1"/>
    <col min="7" max="7" width="17.140625" style="60" bestFit="1" customWidth="1"/>
    <col min="8" max="8" width="8.140625" style="60" customWidth="1"/>
    <col min="9" max="9" width="13.28515625" style="60" customWidth="1"/>
    <col min="10" max="10" width="45.28515625" style="60" customWidth="1"/>
    <col min="11" max="11" width="0" style="60" hidden="1" customWidth="1"/>
    <col min="12" max="12" width="0.140625" style="60" hidden="1" customWidth="1"/>
    <col min="13" max="13" width="9.140625" style="60"/>
    <col min="14" max="14" width="0" style="60" hidden="1" customWidth="1"/>
    <col min="15" max="16384" width="9.140625" style="60"/>
  </cols>
  <sheetData>
    <row r="2" spans="1:12" s="41" customFormat="1" x14ac:dyDescent="0.2">
      <c r="A2" s="53" t="s">
        <v>47</v>
      </c>
      <c r="B2" s="53" t="s">
        <v>32</v>
      </c>
      <c r="C2" s="54" t="s">
        <v>37</v>
      </c>
      <c r="D2" s="54" t="s">
        <v>38</v>
      </c>
      <c r="E2" s="54" t="s">
        <v>36</v>
      </c>
      <c r="F2" s="42" t="s">
        <v>43</v>
      </c>
      <c r="G2" s="42" t="s">
        <v>48</v>
      </c>
      <c r="H2" s="42" t="s">
        <v>39</v>
      </c>
      <c r="I2" s="42" t="s">
        <v>40</v>
      </c>
      <c r="J2" s="43" t="s">
        <v>41</v>
      </c>
    </row>
    <row r="3" spans="1:12" s="41" customFormat="1" ht="12.95" customHeight="1" x14ac:dyDescent="0.2">
      <c r="A3" s="46"/>
      <c r="B3" s="18"/>
      <c r="C3" s="25"/>
      <c r="D3" s="25"/>
      <c r="E3" s="66"/>
      <c r="F3" s="61"/>
      <c r="G3" s="59"/>
      <c r="J3" s="59"/>
    </row>
    <row r="4" spans="1:12" s="41" customFormat="1" ht="12.95" customHeight="1" x14ac:dyDescent="0.2">
      <c r="A4" s="46"/>
      <c r="B4" s="28"/>
      <c r="C4" s="25"/>
      <c r="D4" s="25"/>
      <c r="E4" s="66"/>
      <c r="F4" s="61"/>
      <c r="G4" s="59"/>
      <c r="J4" s="59"/>
      <c r="K4" s="46"/>
      <c r="L4" s="46"/>
    </row>
    <row r="5" spans="1:12" s="41" customFormat="1" ht="12.95" customHeight="1" x14ac:dyDescent="0.2">
      <c r="A5" s="46"/>
      <c r="B5" s="28"/>
      <c r="C5" s="25"/>
      <c r="D5" s="25"/>
      <c r="E5" s="66"/>
      <c r="F5" s="61"/>
      <c r="G5" s="59"/>
      <c r="J5" s="59"/>
      <c r="K5" s="46"/>
      <c r="L5" s="46"/>
    </row>
    <row r="6" spans="1:12" s="41" customFormat="1" ht="12.95" customHeight="1" x14ac:dyDescent="0.2">
      <c r="A6" s="46"/>
      <c r="B6" s="28"/>
      <c r="C6" s="25"/>
      <c r="D6" s="25"/>
      <c r="E6" s="25"/>
      <c r="F6" s="61"/>
      <c r="G6" s="59"/>
      <c r="J6" s="59"/>
      <c r="K6" s="46"/>
      <c r="L6" s="46"/>
    </row>
    <row r="7" spans="1:12" s="41" customFormat="1" ht="12.95" customHeight="1" x14ac:dyDescent="0.2">
      <c r="A7" s="46"/>
      <c r="B7" s="18"/>
      <c r="C7" s="25"/>
      <c r="D7" s="25"/>
      <c r="E7" s="66"/>
      <c r="F7" s="61"/>
      <c r="J7" s="59"/>
    </row>
    <row r="8" spans="1:12" s="41" customFormat="1" ht="12.95" customHeight="1" x14ac:dyDescent="0.2">
      <c r="A8" s="46"/>
      <c r="B8" s="28"/>
      <c r="C8" s="25"/>
      <c r="D8" s="25"/>
      <c r="E8" s="66"/>
      <c r="F8" s="61"/>
      <c r="G8" s="45"/>
      <c r="J8" s="59"/>
      <c r="K8" s="46"/>
      <c r="L8" s="46"/>
    </row>
    <row r="9" spans="1:12" s="41" customFormat="1" ht="12.95" customHeight="1" x14ac:dyDescent="0.2">
      <c r="A9" s="46"/>
      <c r="B9" s="28"/>
      <c r="C9" s="25"/>
      <c r="D9" s="25"/>
      <c r="E9" s="66"/>
      <c r="F9" s="61"/>
      <c r="G9" s="45"/>
      <c r="J9" s="59"/>
      <c r="K9" s="46"/>
      <c r="L9" s="46"/>
    </row>
    <row r="10" spans="1:12" s="41" customFormat="1" ht="12.95" customHeight="1" x14ac:dyDescent="0.2">
      <c r="A10" s="46"/>
      <c r="B10" s="18"/>
      <c r="C10" s="25"/>
      <c r="D10" s="25"/>
      <c r="E10" s="66"/>
      <c r="F10" s="61"/>
      <c r="G10" s="46"/>
      <c r="J10" s="59"/>
    </row>
    <row r="11" spans="1:12" s="41" customFormat="1" ht="12.95" customHeight="1" x14ac:dyDescent="0.25">
      <c r="B11" s="26"/>
      <c r="C11" s="25"/>
      <c r="D11" s="25"/>
      <c r="E11" s="25"/>
      <c r="F11" s="69"/>
      <c r="G11" s="44"/>
      <c r="L11" s="46"/>
    </row>
    <row r="12" spans="1:12" s="41" customFormat="1" ht="12.95" customHeight="1" x14ac:dyDescent="0.25">
      <c r="B12" s="28"/>
      <c r="C12" s="25"/>
      <c r="D12" s="25"/>
      <c r="E12" s="25"/>
      <c r="F12" s="69"/>
      <c r="G12" s="44"/>
    </row>
    <row r="13" spans="1:12" s="41" customFormat="1" ht="12.95" customHeight="1" x14ac:dyDescent="0.25">
      <c r="B13" s="28"/>
      <c r="C13" s="25"/>
      <c r="D13" s="25"/>
      <c r="E13" s="25"/>
      <c r="F13" s="69"/>
      <c r="G13" s="44"/>
    </row>
    <row r="14" spans="1:12" s="41" customFormat="1" ht="12.95" customHeight="1" x14ac:dyDescent="0.25">
      <c r="B14" s="27"/>
      <c r="C14" s="25"/>
      <c r="D14" s="25"/>
      <c r="E14" s="25"/>
      <c r="F14" s="69"/>
      <c r="G14" s="44"/>
    </row>
    <row r="15" spans="1:12" s="41" customFormat="1" ht="12.95" customHeight="1" x14ac:dyDescent="0.25">
      <c r="B15" s="26"/>
      <c r="C15" s="25"/>
      <c r="D15" s="25"/>
      <c r="E15" s="25"/>
      <c r="F15" s="69"/>
      <c r="G15" s="44"/>
    </row>
    <row r="16" spans="1:12" s="41" customFormat="1" ht="12.95" customHeight="1" x14ac:dyDescent="0.25">
      <c r="B16" s="26"/>
      <c r="C16" s="25"/>
      <c r="D16" s="25"/>
      <c r="E16" s="25"/>
      <c r="F16" s="69"/>
      <c r="G16" s="44"/>
    </row>
    <row r="17" spans="1:11" s="41" customFormat="1" x14ac:dyDescent="0.2">
      <c r="A17" s="46"/>
      <c r="B17" s="52"/>
      <c r="C17" s="59"/>
      <c r="D17" s="59"/>
      <c r="E17" s="59"/>
      <c r="F17" s="45"/>
      <c r="G17" s="45"/>
      <c r="K17" s="45"/>
    </row>
    <row r="18" spans="1:11" s="41" customFormat="1" x14ac:dyDescent="0.2">
      <c r="A18" s="46"/>
      <c r="B18" s="52"/>
      <c r="C18" s="59"/>
      <c r="D18" s="59"/>
      <c r="E18" s="59"/>
      <c r="F18" s="45"/>
      <c r="G18" s="45"/>
      <c r="K18" s="45"/>
    </row>
    <row r="19" spans="1:11" s="41" customFormat="1" x14ac:dyDescent="0.2">
      <c r="A19" s="46"/>
      <c r="C19" s="59"/>
      <c r="D19" s="59"/>
      <c r="E19" s="59"/>
      <c r="F19" s="45"/>
      <c r="G19" s="45"/>
      <c r="K19" s="45"/>
    </row>
    <row r="20" spans="1:11" s="41" customFormat="1" x14ac:dyDescent="0.2">
      <c r="A20" s="46"/>
      <c r="B20" s="65"/>
      <c r="C20" s="59"/>
      <c r="D20" s="59"/>
      <c r="E20" s="59"/>
      <c r="F20" s="45"/>
      <c r="G20" s="46"/>
      <c r="K20" s="45"/>
    </row>
    <row r="21" spans="1:11" s="41" customFormat="1" x14ac:dyDescent="0.2">
      <c r="A21" s="46"/>
      <c r="B21" s="67"/>
      <c r="C21" s="25"/>
      <c r="D21" s="25"/>
      <c r="E21" s="25"/>
      <c r="F21" s="45"/>
      <c r="G21" s="45"/>
      <c r="K21" s="45"/>
    </row>
    <row r="22" spans="1:11" s="41" customFormat="1" x14ac:dyDescent="0.2">
      <c r="A22" s="46"/>
      <c r="B22" s="47"/>
      <c r="C22" s="59"/>
      <c r="D22" s="59"/>
      <c r="E22" s="59"/>
      <c r="F22" s="45"/>
      <c r="G22" s="45"/>
      <c r="K22" s="45"/>
    </row>
    <row r="23" spans="1:11" s="41" customFormat="1" x14ac:dyDescent="0.2">
      <c r="A23" s="46"/>
      <c r="B23" s="62"/>
      <c r="C23" s="59"/>
      <c r="D23" s="59"/>
      <c r="E23" s="59"/>
      <c r="F23" s="45"/>
      <c r="G23" s="46"/>
      <c r="K23" s="45"/>
    </row>
    <row r="24" spans="1:11" s="41" customFormat="1" x14ac:dyDescent="0.2">
      <c r="A24" s="46"/>
      <c r="B24" s="47"/>
      <c r="C24" s="59"/>
      <c r="D24" s="59"/>
      <c r="E24" s="59"/>
      <c r="F24" s="45"/>
      <c r="G24" s="45"/>
      <c r="K24" s="45"/>
    </row>
    <row r="25" spans="1:11" s="41" customFormat="1" x14ac:dyDescent="0.2">
      <c r="A25" s="46"/>
      <c r="B25" s="68"/>
      <c r="C25" s="59"/>
      <c r="D25" s="59"/>
      <c r="E25" s="59"/>
      <c r="F25" s="45"/>
      <c r="G25" s="45"/>
      <c r="K25" s="45"/>
    </row>
    <row r="26" spans="1:11" s="41" customFormat="1" x14ac:dyDescent="0.2">
      <c r="A26" s="46"/>
      <c r="B26" s="52"/>
      <c r="C26" s="59"/>
      <c r="D26" s="59"/>
      <c r="E26" s="59"/>
      <c r="F26" s="45"/>
      <c r="G26" s="45"/>
      <c r="K26" s="45"/>
    </row>
    <row r="27" spans="1:11" s="41" customFormat="1" x14ac:dyDescent="0.2">
      <c r="A27" s="46"/>
      <c r="B27" s="28"/>
      <c r="C27" s="25"/>
      <c r="D27" s="25"/>
      <c r="E27" s="25"/>
      <c r="F27" s="45"/>
      <c r="G27" s="45"/>
      <c r="K27" s="45"/>
    </row>
    <row r="28" spans="1:11" s="41" customFormat="1" x14ac:dyDescent="0.2">
      <c r="A28" s="46"/>
      <c r="B28" s="64"/>
      <c r="C28" s="59"/>
      <c r="D28" s="59"/>
      <c r="E28" s="59"/>
      <c r="F28" s="45"/>
      <c r="G28" s="45"/>
      <c r="K28" s="45"/>
    </row>
    <row r="29" spans="1:11" s="41" customFormat="1" x14ac:dyDescent="0.2">
      <c r="A29" s="46"/>
      <c r="B29" s="65"/>
      <c r="C29" s="59"/>
      <c r="D29" s="59"/>
      <c r="E29" s="59">
        <f>SUBTOTAL(9,E3:E28)</f>
        <v>0</v>
      </c>
      <c r="F29" s="45"/>
      <c r="G29" s="46"/>
      <c r="K29" s="45"/>
    </row>
    <row r="30" spans="1:11" s="41" customFormat="1" x14ac:dyDescent="0.2">
      <c r="A30" s="46"/>
      <c r="B30" s="68"/>
      <c r="C30" s="59"/>
      <c r="D30" s="59"/>
      <c r="E30" s="59"/>
      <c r="F30" s="45"/>
      <c r="G30" s="45"/>
      <c r="K30" s="45"/>
    </row>
    <row r="31" spans="1:11" s="41" customFormat="1" x14ac:dyDescent="0.2">
      <c r="A31" s="46"/>
      <c r="B31" s="65"/>
      <c r="C31" s="59"/>
      <c r="D31" s="59"/>
      <c r="E31" s="59"/>
      <c r="F31" s="45"/>
      <c r="G31" s="45"/>
      <c r="K31" s="45"/>
    </row>
    <row r="32" spans="1:11" s="41" customFormat="1" x14ac:dyDescent="0.2">
      <c r="A32" s="46"/>
      <c r="B32" s="47"/>
      <c r="C32" s="59"/>
      <c r="D32" s="59"/>
      <c r="E32" s="59"/>
      <c r="F32" s="45"/>
      <c r="G32" s="45"/>
      <c r="K32" s="45"/>
    </row>
    <row r="33" spans="1:11" s="41" customFormat="1" x14ac:dyDescent="0.2">
      <c r="A33" s="46"/>
      <c r="B33" s="51"/>
      <c r="C33" s="59"/>
      <c r="D33" s="59"/>
      <c r="E33" s="59"/>
      <c r="F33" s="45"/>
      <c r="G33" s="45"/>
      <c r="K33" s="45"/>
    </row>
    <row r="34" spans="1:11" s="41" customFormat="1" x14ac:dyDescent="0.2">
      <c r="A34" s="46"/>
      <c r="C34" s="59"/>
      <c r="D34" s="59"/>
      <c r="E34" s="59"/>
      <c r="F34" s="45"/>
      <c r="G34" s="45"/>
      <c r="K34" s="45"/>
    </row>
    <row r="35" spans="1:11" s="41" customFormat="1" x14ac:dyDescent="0.2">
      <c r="A35" s="46"/>
      <c r="B35" s="49"/>
      <c r="C35" s="59"/>
      <c r="D35" s="59"/>
      <c r="E35" s="59"/>
      <c r="F35" s="45"/>
      <c r="G35" s="46"/>
      <c r="K35" s="45"/>
    </row>
    <row r="36" spans="1:11" s="41" customFormat="1" x14ac:dyDescent="0.2">
      <c r="A36" s="46"/>
      <c r="B36" s="63"/>
      <c r="C36" s="59"/>
      <c r="D36" s="59"/>
      <c r="E36" s="59"/>
      <c r="F36" s="45"/>
      <c r="G36" s="45"/>
      <c r="K36" s="45"/>
    </row>
    <row r="37" spans="1:11" s="41" customFormat="1" x14ac:dyDescent="0.2">
      <c r="A37" s="46"/>
      <c r="B37" s="48"/>
      <c r="C37" s="59"/>
      <c r="D37" s="59"/>
      <c r="E37" s="59"/>
      <c r="F37" s="45"/>
      <c r="G37" s="45"/>
      <c r="K37" s="45"/>
    </row>
    <row r="38" spans="1:11" s="41" customFormat="1" x14ac:dyDescent="0.2">
      <c r="A38" s="46"/>
      <c r="B38" s="47"/>
      <c r="C38" s="59"/>
      <c r="D38" s="59"/>
      <c r="E38" s="59"/>
      <c r="F38" s="45"/>
      <c r="G38" s="45"/>
      <c r="K38" s="45"/>
    </row>
    <row r="39" spans="1:11" s="41" customFormat="1" x14ac:dyDescent="0.2">
      <c r="A39" s="46"/>
      <c r="B39" s="49"/>
      <c r="C39" s="59"/>
      <c r="D39" s="59"/>
      <c r="E39" s="59"/>
      <c r="F39" s="45"/>
      <c r="G39" s="45"/>
      <c r="K39" s="45"/>
    </row>
    <row r="40" spans="1:11" s="41" customFormat="1" x14ac:dyDescent="0.2">
      <c r="A40" s="46"/>
      <c r="B40" s="48"/>
      <c r="C40" s="59"/>
      <c r="D40" s="59"/>
      <c r="E40" s="59"/>
      <c r="F40" s="45"/>
      <c r="G40" s="45"/>
      <c r="J40" s="59"/>
    </row>
    <row r="41" spans="1:11" s="41" customFormat="1" x14ac:dyDescent="0.2">
      <c r="A41" s="46"/>
      <c r="B41" s="49"/>
      <c r="C41" s="59"/>
      <c r="D41" s="59"/>
      <c r="E41" s="59"/>
      <c r="F41" s="45"/>
      <c r="G41" s="45"/>
      <c r="J41" s="59"/>
    </row>
    <row r="42" spans="1:11" s="41" customFormat="1" x14ac:dyDescent="0.2">
      <c r="A42" s="46"/>
      <c r="B42" s="49"/>
      <c r="C42" s="59"/>
      <c r="D42" s="59"/>
      <c r="E42" s="59"/>
      <c r="F42" s="45"/>
      <c r="G42" s="45"/>
      <c r="J42" s="59"/>
    </row>
    <row r="43" spans="1:11" s="41" customFormat="1" x14ac:dyDescent="0.2">
      <c r="A43" s="46"/>
      <c r="B43" s="49"/>
      <c r="C43" s="59"/>
      <c r="D43" s="59"/>
      <c r="E43" s="59"/>
      <c r="F43" s="45"/>
      <c r="G43" s="45"/>
      <c r="J43" s="59"/>
    </row>
    <row r="44" spans="1:11" s="41" customFormat="1" x14ac:dyDescent="0.2">
      <c r="A44" s="46"/>
      <c r="B44" s="47"/>
      <c r="C44" s="59"/>
      <c r="D44" s="59"/>
      <c r="E44" s="59"/>
      <c r="F44" s="45"/>
      <c r="G44" s="45"/>
      <c r="J44" s="59"/>
    </row>
    <row r="45" spans="1:11" s="41" customFormat="1" x14ac:dyDescent="0.2">
      <c r="A45" s="46"/>
      <c r="B45" s="52"/>
      <c r="C45" s="59"/>
      <c r="D45" s="59"/>
      <c r="E45" s="59"/>
      <c r="F45" s="45"/>
      <c r="G45" s="45"/>
      <c r="J45" s="59"/>
    </row>
    <row r="46" spans="1:11" s="41" customFormat="1" x14ac:dyDescent="0.2">
      <c r="A46" s="46"/>
      <c r="B46" s="48"/>
      <c r="C46" s="59"/>
      <c r="D46" s="59"/>
      <c r="E46" s="59"/>
      <c r="F46" s="45"/>
      <c r="G46" s="45"/>
      <c r="J46" s="59"/>
    </row>
    <row r="47" spans="1:11" s="41" customFormat="1" x14ac:dyDescent="0.2">
      <c r="A47" s="46"/>
      <c r="B47" s="48"/>
      <c r="C47" s="59"/>
      <c r="D47" s="59"/>
      <c r="E47" s="59"/>
      <c r="F47" s="45"/>
      <c r="G47" s="45"/>
      <c r="J47" s="59"/>
    </row>
    <row r="48" spans="1:11" s="41" customFormat="1" x14ac:dyDescent="0.2">
      <c r="A48" s="46"/>
      <c r="B48" s="48"/>
      <c r="C48" s="59"/>
      <c r="D48" s="59"/>
      <c r="E48" s="59"/>
      <c r="F48" s="45"/>
      <c r="G48" s="45"/>
      <c r="J48" s="59"/>
    </row>
    <row r="49" spans="1:10" s="41" customFormat="1" x14ac:dyDescent="0.2">
      <c r="A49" s="46"/>
      <c r="B49" s="50"/>
      <c r="C49" s="59"/>
      <c r="D49" s="59"/>
      <c r="E49" s="59"/>
      <c r="F49" s="45"/>
      <c r="G49" s="45"/>
      <c r="J49" s="59"/>
    </row>
    <row r="50" spans="1:10" s="41" customFormat="1" x14ac:dyDescent="0.2">
      <c r="A50" s="46"/>
      <c r="B50" s="48"/>
      <c r="C50" s="59"/>
      <c r="D50" s="59"/>
      <c r="E50" s="59"/>
      <c r="F50" s="45"/>
      <c r="G50" s="45"/>
      <c r="J50" s="59"/>
    </row>
    <row r="51" spans="1:10" s="41" customFormat="1" x14ac:dyDescent="0.2">
      <c r="A51" s="46"/>
      <c r="B51" s="52"/>
      <c r="C51" s="59"/>
      <c r="D51" s="59"/>
      <c r="E51" s="59"/>
      <c r="F51" s="45"/>
      <c r="G51" s="45"/>
      <c r="J51" s="59"/>
    </row>
    <row r="52" spans="1:10" s="41" customFormat="1" x14ac:dyDescent="0.2">
      <c r="A52" s="46"/>
      <c r="B52" s="52"/>
      <c r="C52" s="59"/>
      <c r="D52" s="59"/>
      <c r="E52" s="59"/>
      <c r="F52" s="45"/>
      <c r="G52" s="45"/>
      <c r="J52" s="59"/>
    </row>
  </sheetData>
  <phoneticPr fontId="0" type="noConversion"/>
  <pageMargins left="0.75" right="0.75" top="1" bottom="1" header="0.5" footer="0.5"/>
  <pageSetup scale="5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E8" sqref="E8"/>
    </sheetView>
  </sheetViews>
  <sheetFormatPr defaultColWidth="15.140625" defaultRowHeight="16.5" customHeight="1" x14ac:dyDescent="0.2"/>
  <cols>
    <col min="1" max="1" width="15.140625" style="79" customWidth="1"/>
    <col min="2" max="2" width="32.5703125" style="79" bestFit="1" customWidth="1"/>
    <col min="3" max="3" width="15.140625" style="56" customWidth="1"/>
    <col min="4" max="16384" width="15.140625" style="17"/>
  </cols>
  <sheetData>
    <row r="1" spans="1:3" ht="16.5" customHeight="1" x14ac:dyDescent="0.2">
      <c r="A1" s="78" t="s">
        <v>32</v>
      </c>
      <c r="B1" s="78" t="s">
        <v>33</v>
      </c>
      <c r="C1" s="55" t="s">
        <v>34</v>
      </c>
    </row>
    <row r="2" spans="1:3" ht="16.5" customHeight="1" x14ac:dyDescent="0.2">
      <c r="A2" s="85" t="s">
        <v>63</v>
      </c>
      <c r="B2" s="85" t="s">
        <v>67</v>
      </c>
      <c r="C2" s="86">
        <v>-47703.42</v>
      </c>
    </row>
    <row r="3" spans="1:3" ht="16.5" customHeight="1" x14ac:dyDescent="0.2">
      <c r="A3" s="85" t="s">
        <v>66</v>
      </c>
      <c r="B3" s="85" t="s">
        <v>67</v>
      </c>
      <c r="C3" s="86">
        <v>-134858.8505</v>
      </c>
    </row>
    <row r="4" spans="1:3" ht="16.5" customHeight="1" x14ac:dyDescent="0.2">
      <c r="A4" s="85" t="s">
        <v>64</v>
      </c>
      <c r="B4" s="85" t="s">
        <v>67</v>
      </c>
      <c r="C4" s="86">
        <v>-125410.49</v>
      </c>
    </row>
    <row r="5" spans="1:3" ht="16.5" customHeight="1" x14ac:dyDescent="0.2">
      <c r="A5" s="85" t="s">
        <v>64</v>
      </c>
      <c r="B5" s="85" t="s">
        <v>67</v>
      </c>
      <c r="C5" s="86">
        <v>-1213.646</v>
      </c>
    </row>
    <row r="6" spans="1:3" ht="16.5" customHeight="1" x14ac:dyDescent="0.2">
      <c r="A6" s="85" t="s">
        <v>65</v>
      </c>
      <c r="B6" s="85" t="s">
        <v>67</v>
      </c>
      <c r="C6" s="86">
        <v>5516.8703000000005</v>
      </c>
    </row>
    <row r="7" spans="1:3" ht="16.5" customHeight="1" x14ac:dyDescent="0.2">
      <c r="A7" s="85" t="s">
        <v>65</v>
      </c>
      <c r="B7" s="85" t="s">
        <v>67</v>
      </c>
      <c r="C7" s="86">
        <v>84958.21</v>
      </c>
    </row>
    <row r="8" spans="1:3" ht="16.5" customHeight="1" x14ac:dyDescent="0.2">
      <c r="A8" s="85" t="s">
        <v>63</v>
      </c>
      <c r="B8" s="85" t="s">
        <v>67</v>
      </c>
      <c r="C8" s="86">
        <v>77.191500000000005</v>
      </c>
    </row>
    <row r="9" spans="1:3" ht="16.5" customHeight="1" x14ac:dyDescent="0.2">
      <c r="A9" s="85" t="s">
        <v>66</v>
      </c>
      <c r="B9" s="85" t="s">
        <v>67</v>
      </c>
      <c r="C9" s="86">
        <v>301186.21999999997</v>
      </c>
    </row>
    <row r="10" spans="1:3" ht="16.5" customHeight="1" x14ac:dyDescent="0.2">
      <c r="A10" s="85" t="s">
        <v>68</v>
      </c>
      <c r="B10" s="85" t="s">
        <v>67</v>
      </c>
      <c r="C10" s="86">
        <v>-38617.4303</v>
      </c>
    </row>
    <row r="11" spans="1:3" ht="16.5" customHeight="1" x14ac:dyDescent="0.2">
      <c r="A11" s="85" t="s">
        <v>69</v>
      </c>
      <c r="B11" s="85" t="s">
        <v>67</v>
      </c>
      <c r="C11" s="86">
        <v>-157336.29949999999</v>
      </c>
    </row>
    <row r="12" spans="1:3" ht="16.5" customHeight="1" x14ac:dyDescent="0.2">
      <c r="A12" s="85" t="s">
        <v>68</v>
      </c>
      <c r="B12" s="85" t="s">
        <v>67</v>
      </c>
      <c r="C12" s="86">
        <v>25376.99</v>
      </c>
    </row>
    <row r="13" spans="1:3" ht="16.5" customHeight="1" x14ac:dyDescent="0.2">
      <c r="A13" s="85" t="s">
        <v>69</v>
      </c>
      <c r="B13" s="85" t="s">
        <v>67</v>
      </c>
      <c r="C13" s="86">
        <v>103391.67999999999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5"/>
  <sheetViews>
    <sheetView workbookViewId="0">
      <selection activeCell="A2" sqref="A2:C25"/>
    </sheetView>
  </sheetViews>
  <sheetFormatPr defaultColWidth="15.140625" defaultRowHeight="10.5" x14ac:dyDescent="0.15"/>
  <cols>
    <col min="1" max="2" width="15.140625" style="77" customWidth="1"/>
    <col min="3" max="3" width="15.140625" style="25" customWidth="1"/>
    <col min="4" max="4" width="12.5703125" style="18" bestFit="1" customWidth="1"/>
    <col min="5" max="5" width="9.140625" style="18" customWidth="1"/>
    <col min="6" max="16384" width="15.140625" style="18"/>
  </cols>
  <sheetData>
    <row r="1" spans="1:3" s="17" customFormat="1" ht="16.5" customHeight="1" x14ac:dyDescent="0.2">
      <c r="A1" s="78" t="s">
        <v>32</v>
      </c>
      <c r="B1" s="78" t="s">
        <v>33</v>
      </c>
      <c r="C1" s="55" t="s">
        <v>34</v>
      </c>
    </row>
    <row r="2" spans="1:3" ht="12.75" x14ac:dyDescent="0.2">
      <c r="A2" s="84"/>
      <c r="B2" s="84"/>
    </row>
    <row r="3" spans="1:3" ht="12.75" x14ac:dyDescent="0.2">
      <c r="A3" s="84"/>
      <c r="B3" s="84"/>
    </row>
    <row r="4" spans="1:3" ht="12.75" x14ac:dyDescent="0.2">
      <c r="A4" s="84"/>
      <c r="B4" s="84"/>
    </row>
    <row r="5" spans="1:3" ht="12.75" x14ac:dyDescent="0.2">
      <c r="A5" s="84"/>
      <c r="B5" s="84"/>
    </row>
    <row r="6" spans="1:3" ht="12.75" x14ac:dyDescent="0.2">
      <c r="A6" s="84"/>
      <c r="B6" s="84"/>
    </row>
    <row r="7" spans="1:3" ht="12.75" x14ac:dyDescent="0.2">
      <c r="A7" s="84"/>
      <c r="B7" s="84"/>
    </row>
    <row r="8" spans="1:3" ht="12.75" x14ac:dyDescent="0.2">
      <c r="A8" s="84"/>
      <c r="B8" s="84"/>
    </row>
    <row r="9" spans="1:3" ht="12.75" x14ac:dyDescent="0.2">
      <c r="A9" s="84"/>
      <c r="B9" s="84"/>
    </row>
    <row r="10" spans="1:3" ht="12.75" x14ac:dyDescent="0.2">
      <c r="A10" s="84"/>
      <c r="B10" s="84"/>
    </row>
    <row r="11" spans="1:3" ht="12.75" x14ac:dyDescent="0.2">
      <c r="A11" s="84"/>
      <c r="B11" s="84"/>
    </row>
    <row r="12" spans="1:3" ht="12.75" x14ac:dyDescent="0.2">
      <c r="A12" s="84"/>
      <c r="B12" s="84"/>
    </row>
    <row r="13" spans="1:3" ht="12.75" x14ac:dyDescent="0.2">
      <c r="A13" s="84"/>
      <c r="B13" s="84"/>
    </row>
    <row r="14" spans="1:3" ht="12.75" x14ac:dyDescent="0.2">
      <c r="A14" s="84"/>
      <c r="B14" s="84"/>
    </row>
    <row r="15" spans="1:3" ht="12.75" x14ac:dyDescent="0.2">
      <c r="A15" s="84"/>
      <c r="B15" s="84"/>
    </row>
    <row r="16" spans="1:3" ht="12.75" x14ac:dyDescent="0.2">
      <c r="A16" s="84"/>
      <c r="B16" s="84"/>
    </row>
    <row r="17" spans="1:4" ht="12.75" x14ac:dyDescent="0.2">
      <c r="A17" s="84"/>
      <c r="B17" s="84"/>
    </row>
    <row r="18" spans="1:4" ht="12.75" x14ac:dyDescent="0.2">
      <c r="A18" s="84"/>
      <c r="B18" s="84"/>
    </row>
    <row r="19" spans="1:4" ht="12.75" x14ac:dyDescent="0.2">
      <c r="A19" s="84"/>
      <c r="B19" s="84"/>
    </row>
    <row r="20" spans="1:4" ht="12.75" x14ac:dyDescent="0.2">
      <c r="A20" s="84"/>
      <c r="B20" s="84"/>
    </row>
    <row r="21" spans="1:4" ht="12.75" x14ac:dyDescent="0.2">
      <c r="A21" s="84"/>
      <c r="B21" s="84"/>
    </row>
    <row r="22" spans="1:4" ht="12.75" x14ac:dyDescent="0.2">
      <c r="A22" s="84"/>
      <c r="B22" s="84"/>
    </row>
    <row r="23" spans="1:4" ht="12.75" x14ac:dyDescent="0.2">
      <c r="A23" s="84"/>
      <c r="B23" s="84"/>
    </row>
    <row r="24" spans="1:4" x14ac:dyDescent="0.15">
      <c r="D24" s="66"/>
    </row>
    <row r="25" spans="1:4" x14ac:dyDescent="0.15">
      <c r="D25" s="6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A2" sqref="A2:C15"/>
    </sheetView>
  </sheetViews>
  <sheetFormatPr defaultColWidth="15.140625" defaultRowHeight="10.5" x14ac:dyDescent="0.15"/>
  <cols>
    <col min="1" max="1" width="15.140625" style="77" customWidth="1"/>
    <col min="2" max="2" width="32.5703125" style="77" bestFit="1" customWidth="1"/>
    <col min="3" max="3" width="15.140625" style="25" customWidth="1"/>
    <col min="4" max="4" width="12.5703125" style="18" bestFit="1" customWidth="1"/>
    <col min="5" max="5" width="9.140625" style="18" customWidth="1"/>
    <col min="6" max="16384" width="15.140625" style="18"/>
  </cols>
  <sheetData>
    <row r="1" spans="1:3" ht="16.5" customHeight="1" x14ac:dyDescent="0.15">
      <c r="A1" s="80" t="s">
        <v>32</v>
      </c>
      <c r="B1" s="80" t="s">
        <v>33</v>
      </c>
      <c r="C1" s="57" t="s">
        <v>34</v>
      </c>
    </row>
    <row r="2" spans="1:3" x14ac:dyDescent="0.15">
      <c r="A2" s="82"/>
    </row>
    <row r="3" spans="1:3" x14ac:dyDescent="0.15">
      <c r="A3" s="82"/>
    </row>
    <row r="4" spans="1:3" x14ac:dyDescent="0.15">
      <c r="A4" s="82"/>
    </row>
    <row r="5" spans="1:3" x14ac:dyDescent="0.15">
      <c r="A5" s="82"/>
    </row>
    <row r="6" spans="1:3" x14ac:dyDescent="0.15">
      <c r="A6" s="82"/>
    </row>
    <row r="7" spans="1:3" x14ac:dyDescent="0.15">
      <c r="A7" s="82"/>
    </row>
    <row r="8" spans="1:3" x14ac:dyDescent="0.15">
      <c r="A8" s="8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1"/>
  <sheetViews>
    <sheetView workbookViewId="0">
      <selection activeCell="A2" sqref="A2:C12"/>
    </sheetView>
  </sheetViews>
  <sheetFormatPr defaultColWidth="15.140625" defaultRowHeight="16.5" customHeight="1" x14ac:dyDescent="0.15"/>
  <cols>
    <col min="1" max="1" width="15.140625" style="77" customWidth="1"/>
    <col min="2" max="2" width="32.5703125" style="77" bestFit="1" customWidth="1"/>
    <col min="3" max="3" width="15.140625" style="25" customWidth="1"/>
    <col min="4" max="16384" width="15.140625" style="18"/>
  </cols>
  <sheetData>
    <row r="1" spans="1:3" ht="16.5" customHeight="1" x14ac:dyDescent="0.15">
      <c r="A1" s="80" t="s">
        <v>32</v>
      </c>
      <c r="B1" s="80" t="s">
        <v>33</v>
      </c>
      <c r="C1" s="57" t="s">
        <v>34</v>
      </c>
    </row>
    <row r="2" spans="1:3" ht="16.5" customHeight="1" x14ac:dyDescent="0.15">
      <c r="A2" s="83"/>
    </row>
    <row r="3" spans="1:3" ht="16.5" customHeight="1" x14ac:dyDescent="0.15">
      <c r="A3" s="82"/>
    </row>
    <row r="4" spans="1:3" ht="16.5" customHeight="1" x14ac:dyDescent="0.15">
      <c r="A4" s="82"/>
    </row>
    <row r="5" spans="1:3" ht="16.5" customHeight="1" x14ac:dyDescent="0.15">
      <c r="A5" s="82"/>
    </row>
    <row r="6" spans="1:3" ht="16.5" customHeight="1" x14ac:dyDescent="0.15">
      <c r="A6" s="82"/>
    </row>
    <row r="7" spans="1:3" ht="16.5" customHeight="1" x14ac:dyDescent="0.15">
      <c r="A7" s="82"/>
    </row>
    <row r="8" spans="1:3" ht="16.5" customHeight="1" x14ac:dyDescent="0.15">
      <c r="A8" s="82"/>
    </row>
    <row r="9" spans="1:3" ht="16.5" customHeight="1" x14ac:dyDescent="0.15">
      <c r="A9" s="82"/>
    </row>
    <row r="10" spans="1:3" ht="16.5" customHeight="1" x14ac:dyDescent="0.15">
      <c r="A10" s="82"/>
    </row>
    <row r="11" spans="1:3" ht="16.5" customHeight="1" x14ac:dyDescent="0.15">
      <c r="A11" s="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1"/>
  <sheetViews>
    <sheetView workbookViewId="0">
      <selection activeCell="C25" sqref="C25"/>
    </sheetView>
  </sheetViews>
  <sheetFormatPr defaultColWidth="15.140625" defaultRowHeight="16.5" customHeight="1" x14ac:dyDescent="0.15"/>
  <cols>
    <col min="1" max="1" width="15.140625" style="77" customWidth="1"/>
    <col min="2" max="2" width="15.140625" style="25" customWidth="1"/>
    <col min="3" max="3" width="11" style="18" bestFit="1" customWidth="1"/>
    <col min="4" max="4" width="8" style="18" bestFit="1" customWidth="1"/>
    <col min="5" max="5" width="15.140625" style="18" customWidth="1"/>
    <col min="6" max="6" width="12.5703125" style="18" bestFit="1" customWidth="1"/>
    <col min="7" max="7" width="18.140625" style="18" bestFit="1" customWidth="1"/>
    <col min="8" max="8" width="9.28515625" style="18" bestFit="1" customWidth="1"/>
    <col min="9" max="16384" width="15.140625" style="18"/>
  </cols>
  <sheetData>
    <row r="1" spans="1:8" ht="16.5" customHeight="1" x14ac:dyDescent="0.15">
      <c r="A1" s="80" t="s">
        <v>32</v>
      </c>
      <c r="B1" s="57" t="s">
        <v>37</v>
      </c>
      <c r="C1" s="80" t="s">
        <v>38</v>
      </c>
      <c r="D1" s="57" t="s">
        <v>36</v>
      </c>
      <c r="F1" s="80" t="s">
        <v>39</v>
      </c>
      <c r="G1" s="57" t="s">
        <v>40</v>
      </c>
      <c r="H1" s="57" t="s">
        <v>41</v>
      </c>
    </row>
  </sheetData>
  <phoneticPr fontId="0" type="noConversion"/>
  <pageMargins left="0.75" right="0.75" top="1" bottom="1" header="0.5" footer="0.5"/>
  <pageSetup scale="85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"/>
  <sheetViews>
    <sheetView workbookViewId="0">
      <selection activeCell="D2" sqref="D2:I10000"/>
    </sheetView>
  </sheetViews>
  <sheetFormatPr defaultColWidth="15.140625" defaultRowHeight="16.5" customHeight="1" x14ac:dyDescent="0.15"/>
  <cols>
    <col min="1" max="1" width="15.140625" style="77" customWidth="1"/>
    <col min="2" max="4" width="15.140625" style="25" customWidth="1"/>
    <col min="5" max="5" width="15.140625" style="18" customWidth="1"/>
    <col min="6" max="6" width="12.5703125" style="18" bestFit="1" customWidth="1"/>
    <col min="7" max="7" width="18.140625" style="18" bestFit="1" customWidth="1"/>
    <col min="8" max="8" width="9.28515625" style="18" bestFit="1" customWidth="1"/>
    <col min="9" max="16384" width="15.140625" style="18"/>
  </cols>
  <sheetData>
    <row r="1" spans="1:8" ht="16.5" customHeight="1" x14ac:dyDescent="0.15">
      <c r="A1" s="80" t="s">
        <v>32</v>
      </c>
      <c r="B1" s="57" t="s">
        <v>54</v>
      </c>
      <c r="C1" s="57" t="s">
        <v>55</v>
      </c>
      <c r="D1" s="57" t="s">
        <v>36</v>
      </c>
      <c r="F1" s="80" t="s">
        <v>39</v>
      </c>
      <c r="G1" s="57" t="s">
        <v>40</v>
      </c>
      <c r="H1" s="57" t="s">
        <v>41</v>
      </c>
    </row>
  </sheetData>
  <phoneticPr fontId="0" type="noConversion"/>
  <pageMargins left="0.75" right="0.75" top="1" bottom="1" header="0.5" footer="0.5"/>
  <pageSetup scale="7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ADetail</vt:lpstr>
      <vt:lpstr>FDetail</vt:lpstr>
      <vt:lpstr>FSum </vt:lpstr>
      <vt:lpstr>ASum </vt:lpstr>
      <vt:lpstr>FVar</vt:lpstr>
      <vt:lpstr>AVar</vt:lpstr>
      <vt:lpstr>all variances</vt:lpstr>
      <vt:lpstr>'all variances'!Print_Area</vt:lpstr>
      <vt:lpstr>Macros!Print_Area</vt:lpstr>
      <vt:lpstr>'Recon Variances'!Print_Area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2001-04-02T14:24:25Z</cp:lastPrinted>
  <dcterms:created xsi:type="dcterms:W3CDTF">1999-09-07T21:00:29Z</dcterms:created>
  <dcterms:modified xsi:type="dcterms:W3CDTF">2023-09-15T15:31:16Z</dcterms:modified>
</cp:coreProperties>
</file>