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F69ABAF-2DF0-406D-A786-172858D5D8B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definedNames>
    <definedName name="GA">Sheet1!#REF!</definedName>
    <definedName name="MH">Sheet1!#REF!</definedName>
    <definedName name="_xlnm.Print_Area" localSheetId="0">Sheet1!$B$5:$K$22</definedName>
    <definedName name="_xlnm.Print_Titles" localSheetId="0">Sheet1!$A:$A,Sheet1!$1:$4</definedName>
    <definedName name="SAF">Sheet1!#REF!</definedName>
  </definedNames>
  <calcPr calcId="0" fullCalcOnLoad="1"/>
</workbook>
</file>

<file path=xl/calcChain.xml><?xml version="1.0" encoding="utf-8"?>
<calcChain xmlns="http://schemas.openxmlformats.org/spreadsheetml/2006/main">
  <c r="J6" i="1" l="1"/>
  <c r="K6" i="1"/>
  <c r="J7" i="1"/>
  <c r="K7" i="1"/>
  <c r="J8" i="1"/>
  <c r="K8" i="1"/>
  <c r="C9" i="1"/>
  <c r="E9" i="1"/>
  <c r="J9" i="1"/>
  <c r="K9" i="1"/>
  <c r="J10" i="1"/>
  <c r="K10" i="1"/>
  <c r="C11" i="1"/>
  <c r="D11" i="1"/>
  <c r="E11" i="1"/>
  <c r="F11" i="1"/>
  <c r="G11" i="1"/>
  <c r="H11" i="1"/>
  <c r="I11" i="1"/>
  <c r="J11" i="1"/>
  <c r="K11" i="1"/>
  <c r="J15" i="1"/>
  <c r="K15" i="1"/>
  <c r="J16" i="1"/>
  <c r="K16" i="1"/>
  <c r="J17" i="1"/>
  <c r="K17" i="1"/>
  <c r="J18" i="1"/>
  <c r="K18" i="1"/>
  <c r="C20" i="1"/>
  <c r="D20" i="1"/>
  <c r="E20" i="1"/>
  <c r="F20" i="1"/>
  <c r="G20" i="1"/>
  <c r="H20" i="1"/>
  <c r="I20" i="1"/>
  <c r="K20" i="1"/>
  <c r="C22" i="1"/>
  <c r="D22" i="1"/>
  <c r="E22" i="1"/>
  <c r="F22" i="1"/>
  <c r="G22" i="1"/>
  <c r="H22" i="1"/>
  <c r="I22" i="1"/>
  <c r="K22" i="1"/>
</calcChain>
</file>

<file path=xl/sharedStrings.xml><?xml version="1.0" encoding="utf-8"?>
<sst xmlns="http://schemas.openxmlformats.org/spreadsheetml/2006/main" count="34" uniqueCount="33">
  <si>
    <t>PROPOSED HOURS BY TASK</t>
  </si>
  <si>
    <t>Hours By Task</t>
  </si>
  <si>
    <t>LABOR</t>
  </si>
  <si>
    <t>TOTAL HOURS</t>
  </si>
  <si>
    <t>LABOR COSTS</t>
  </si>
  <si>
    <t>Totals By Task</t>
  </si>
  <si>
    <t>OTHER DIRECT COSTS</t>
  </si>
  <si>
    <t>$ Per Unit</t>
  </si>
  <si>
    <t>Units By Task</t>
  </si>
  <si>
    <t>TOTAL UNITS</t>
  </si>
  <si>
    <t>TOTAL ODCs</t>
  </si>
  <si>
    <t xml:space="preserve">  Miscellaneous Expenses</t>
  </si>
  <si>
    <t xml:space="preserve">    Airfare</t>
  </si>
  <si>
    <t xml:space="preserve">    Ground Transportation</t>
  </si>
  <si>
    <t xml:space="preserve">    Per Diem</t>
  </si>
  <si>
    <t xml:space="preserve">  Direct Expenses</t>
  </si>
  <si>
    <t>TOTAL LABOR &amp; OTHER DIRECT COSTS</t>
  </si>
  <si>
    <t>CAEM Cost Proposal</t>
  </si>
  <si>
    <t>CAEM Personnel</t>
  </si>
  <si>
    <t>Technical Editor</t>
  </si>
  <si>
    <t>Other Direct Costs</t>
  </si>
  <si>
    <t>Robert Michaels</t>
  </si>
  <si>
    <t xml:space="preserve">    Phone, Mail/Courier, Printing, etc.</t>
  </si>
  <si>
    <r>
      <t>TASK 1</t>
    </r>
    <r>
      <rPr>
        <b/>
        <sz val="8"/>
        <rFont val="Arial"/>
        <family val="2"/>
      </rPr>
      <t xml:space="preserve"> Reseach Plan</t>
    </r>
  </si>
  <si>
    <r>
      <t>TASK 2</t>
    </r>
    <r>
      <rPr>
        <b/>
        <sz val="8"/>
        <rFont val="Arial"/>
        <family val="2"/>
      </rPr>
      <t xml:space="preserve"> Initial Draft</t>
    </r>
  </si>
  <si>
    <r>
      <t>TASK 3</t>
    </r>
    <r>
      <rPr>
        <b/>
        <sz val="8"/>
        <rFont val="Arial"/>
        <family val="2"/>
      </rPr>
      <t xml:space="preserve"> Expert Panel</t>
    </r>
  </si>
  <si>
    <r>
      <t>TASK 4</t>
    </r>
    <r>
      <rPr>
        <b/>
        <sz val="8"/>
        <rFont val="Arial"/>
        <family val="2"/>
      </rPr>
      <t xml:space="preserve"> Revise Draft</t>
    </r>
  </si>
  <si>
    <r>
      <t>TASK 6</t>
    </r>
    <r>
      <rPr>
        <b/>
        <sz val="8"/>
        <rFont val="Arial"/>
        <family val="2"/>
      </rPr>
      <t xml:space="preserve"> Final Report</t>
    </r>
  </si>
  <si>
    <r>
      <t>TASK 7</t>
    </r>
    <r>
      <rPr>
        <b/>
        <sz val="8"/>
        <rFont val="Arial"/>
        <family val="2"/>
      </rPr>
      <t xml:space="preserve"> Present Report</t>
    </r>
  </si>
  <si>
    <t>Ken Malloy</t>
  </si>
  <si>
    <t>Research Assistant</t>
  </si>
  <si>
    <t>Expert review panel 5 members</t>
  </si>
  <si>
    <r>
      <t>TASK 5</t>
    </r>
    <r>
      <rPr>
        <b/>
        <sz val="8"/>
        <rFont val="Arial"/>
        <family val="2"/>
      </rPr>
      <t xml:space="preserve"> Industry Review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</si>
</sst>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6" x14ac:knownFonts="1">
    <font>
      <sz val="10"/>
      <name val="Arial"/>
    </font>
    <font>
      <b/>
      <sz val="12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0" fontId="4" fillId="0" borderId="0" xfId="0" applyFont="1"/>
    <xf numFmtId="0" fontId="0" fillId="0" borderId="1" xfId="0" applyBorder="1"/>
    <xf numFmtId="0" fontId="0" fillId="0" borderId="2" xfId="0" applyBorder="1"/>
    <xf numFmtId="164" fontId="0" fillId="0" borderId="2" xfId="0" applyNumberFormat="1" applyBorder="1"/>
    <xf numFmtId="0" fontId="0" fillId="2" borderId="3" xfId="0" applyFill="1" applyBorder="1"/>
    <xf numFmtId="0" fontId="0" fillId="2" borderId="4" xfId="0" applyFill="1" applyBorder="1" applyAlignment="1">
      <alignment horizontal="centerContinuous"/>
    </xf>
    <xf numFmtId="0" fontId="0" fillId="2" borderId="5" xfId="0" applyFill="1" applyBorder="1"/>
    <xf numFmtId="0" fontId="3" fillId="2" borderId="6" xfId="0" applyFont="1" applyFill="1" applyBorder="1" applyAlignment="1">
      <alignment horizontal="centerContinuous"/>
    </xf>
    <xf numFmtId="0" fontId="0" fillId="2" borderId="7" xfId="0" applyFill="1" applyBorder="1" applyAlignment="1">
      <alignment horizontal="centerContinuous"/>
    </xf>
    <xf numFmtId="0" fontId="0" fillId="2" borderId="8" xfId="0" applyFill="1" applyBorder="1" applyAlignment="1">
      <alignment horizontal="centerContinuous"/>
    </xf>
    <xf numFmtId="0" fontId="0" fillId="2" borderId="9" xfId="0" applyFill="1" applyBorder="1" applyAlignment="1">
      <alignment horizontal="centerContinuous"/>
    </xf>
    <xf numFmtId="0" fontId="1" fillId="2" borderId="10" xfId="0" applyFont="1" applyFill="1" applyBorder="1"/>
    <xf numFmtId="0" fontId="2" fillId="0" borderId="11" xfId="0" applyFont="1" applyBorder="1"/>
    <xf numFmtId="0" fontId="0" fillId="0" borderId="12" xfId="0" applyBorder="1"/>
    <xf numFmtId="0" fontId="0" fillId="0" borderId="11" xfId="0" applyBorder="1"/>
    <xf numFmtId="0" fontId="1" fillId="0" borderId="11" xfId="0" applyFont="1" applyBorder="1"/>
    <xf numFmtId="0" fontId="1" fillId="0" borderId="13" xfId="0" applyFont="1" applyBorder="1"/>
    <xf numFmtId="0" fontId="1" fillId="0" borderId="14" xfId="0" applyFont="1" applyBorder="1"/>
    <xf numFmtId="0" fontId="3" fillId="2" borderId="15" xfId="0" applyFont="1" applyFill="1" applyBorder="1" applyAlignment="1">
      <alignment horizontal="centerContinuous"/>
    </xf>
    <xf numFmtId="0" fontId="0" fillId="0" borderId="2" xfId="0" applyNumberFormat="1" applyBorder="1"/>
    <xf numFmtId="2" fontId="0" fillId="0" borderId="16" xfId="0" applyNumberFormat="1" applyBorder="1"/>
    <xf numFmtId="3" fontId="0" fillId="0" borderId="2" xfId="0" applyNumberFormat="1" applyBorder="1"/>
    <xf numFmtId="164" fontId="0" fillId="0" borderId="16" xfId="0" applyNumberFormat="1" applyBorder="1"/>
    <xf numFmtId="164" fontId="0" fillId="0" borderId="17" xfId="0" applyNumberFormat="1" applyBorder="1"/>
    <xf numFmtId="164" fontId="0" fillId="0" borderId="12" xfId="0" applyNumberFormat="1" applyBorder="1"/>
    <xf numFmtId="164" fontId="0" fillId="0" borderId="18" xfId="0" applyNumberFormat="1" applyBorder="1"/>
    <xf numFmtId="164" fontId="0" fillId="0" borderId="1" xfId="0" applyNumberFormat="1" applyBorder="1"/>
    <xf numFmtId="0" fontId="3" fillId="2" borderId="19" xfId="0" applyFont="1" applyFill="1" applyBorder="1" applyAlignment="1">
      <alignment horizontal="right" wrapText="1"/>
    </xf>
    <xf numFmtId="0" fontId="3" fillId="2" borderId="20" xfId="0" applyFont="1" applyFill="1" applyBorder="1" applyAlignment="1">
      <alignment horizontal="right" wrapText="1"/>
    </xf>
    <xf numFmtId="0" fontId="3" fillId="2" borderId="21" xfId="0" applyFont="1" applyFill="1" applyBorder="1" applyAlignment="1">
      <alignment horizontal="right" wrapText="1"/>
    </xf>
    <xf numFmtId="0" fontId="3" fillId="2" borderId="22" xfId="0" applyFont="1" applyFill="1" applyBorder="1" applyAlignment="1">
      <alignment horizontal="right" wrapText="1"/>
    </xf>
    <xf numFmtId="0" fontId="3" fillId="2" borderId="0" xfId="0" applyFont="1" applyFill="1" applyBorder="1" applyAlignment="1">
      <alignment horizontal="right" wrapText="1"/>
    </xf>
    <xf numFmtId="0" fontId="3" fillId="2" borderId="0" xfId="0" quotePrefix="1" applyFont="1" applyFill="1" applyBorder="1" applyAlignment="1">
      <alignment horizontal="right" wrapText="1"/>
    </xf>
    <xf numFmtId="0" fontId="1" fillId="2" borderId="23" xfId="0" applyFont="1" applyFill="1" applyBorder="1"/>
    <xf numFmtId="0" fontId="1" fillId="2" borderId="24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4"/>
  <sheetViews>
    <sheetView tabSelected="1" topLeftCell="C1" zoomScale="75" workbookViewId="0">
      <selection activeCell="K21" sqref="K21"/>
    </sheetView>
  </sheetViews>
  <sheetFormatPr defaultRowHeight="12.75" x14ac:dyDescent="0.2"/>
  <cols>
    <col min="1" max="1" width="46.42578125" bestFit="1" customWidth="1"/>
    <col min="2" max="2" width="7.140625" customWidth="1"/>
    <col min="3" max="9" width="9.7109375" bestFit="1" customWidth="1"/>
    <col min="10" max="10" width="9.42578125" bestFit="1" customWidth="1"/>
    <col min="11" max="11" width="9.28515625" bestFit="1" customWidth="1"/>
  </cols>
  <sheetData>
    <row r="1" spans="1:11" ht="18" x14ac:dyDescent="0.25">
      <c r="A1" s="3" t="s">
        <v>17</v>
      </c>
    </row>
    <row r="2" spans="1:11" ht="16.5" thickBot="1" x14ac:dyDescent="0.3">
      <c r="B2" s="1"/>
      <c r="C2" s="2" t="s">
        <v>0</v>
      </c>
      <c r="D2" s="1"/>
      <c r="E2" s="1"/>
      <c r="F2" s="1"/>
      <c r="G2" s="1"/>
      <c r="H2" s="1"/>
      <c r="I2" s="1"/>
      <c r="J2" s="1"/>
      <c r="K2" s="1"/>
    </row>
    <row r="3" spans="1:11" ht="16.5" thickTop="1" x14ac:dyDescent="0.25">
      <c r="A3" s="9"/>
      <c r="B3" s="10" t="s">
        <v>1</v>
      </c>
      <c r="C3" s="37"/>
      <c r="D3" s="11"/>
      <c r="E3" s="11"/>
      <c r="F3" s="11"/>
      <c r="G3" s="11"/>
      <c r="H3" s="11"/>
      <c r="I3" s="11"/>
      <c r="J3" s="12"/>
      <c r="K3" s="13"/>
    </row>
    <row r="4" spans="1:11" ht="36" x14ac:dyDescent="0.25">
      <c r="A4" s="14" t="s">
        <v>2</v>
      </c>
      <c r="B4" s="7"/>
      <c r="C4" s="34" t="s">
        <v>23</v>
      </c>
      <c r="D4" s="34" t="s">
        <v>24</v>
      </c>
      <c r="E4" s="34" t="s">
        <v>25</v>
      </c>
      <c r="F4" s="34" t="s">
        <v>26</v>
      </c>
      <c r="G4" s="34" t="s">
        <v>32</v>
      </c>
      <c r="H4" s="35" t="s">
        <v>27</v>
      </c>
      <c r="I4" s="35" t="s">
        <v>28</v>
      </c>
      <c r="J4" s="30" t="s">
        <v>3</v>
      </c>
      <c r="K4" s="31" t="s">
        <v>4</v>
      </c>
    </row>
    <row r="5" spans="1:11" x14ac:dyDescent="0.2">
      <c r="A5" s="15" t="s">
        <v>18</v>
      </c>
      <c r="B5" s="5"/>
      <c r="C5" s="5"/>
      <c r="D5" s="5"/>
      <c r="E5" s="5"/>
      <c r="F5" s="5"/>
      <c r="G5" s="5"/>
      <c r="H5" s="5"/>
      <c r="I5" s="5"/>
      <c r="J5" s="5"/>
      <c r="K5" s="16"/>
    </row>
    <row r="6" spans="1:11" x14ac:dyDescent="0.2">
      <c r="A6" s="17" t="s">
        <v>21</v>
      </c>
      <c r="B6" s="6">
        <v>250</v>
      </c>
      <c r="C6" s="5">
        <v>8</v>
      </c>
      <c r="D6" s="5">
        <v>60</v>
      </c>
      <c r="E6" s="5">
        <v>16</v>
      </c>
      <c r="F6" s="5">
        <v>24</v>
      </c>
      <c r="G6" s="5">
        <v>0</v>
      </c>
      <c r="H6" s="5">
        <v>20</v>
      </c>
      <c r="I6" s="5">
        <v>8</v>
      </c>
      <c r="J6" s="24">
        <f>SUM(C6:I6)</f>
        <v>136</v>
      </c>
      <c r="K6" s="27">
        <f>J6*B6</f>
        <v>34000</v>
      </c>
    </row>
    <row r="7" spans="1:11" x14ac:dyDescent="0.2">
      <c r="A7" s="17" t="s">
        <v>29</v>
      </c>
      <c r="B7" s="6">
        <v>200</v>
      </c>
      <c r="C7" s="5">
        <v>8</v>
      </c>
      <c r="D7" s="5">
        <v>16</v>
      </c>
      <c r="E7" s="5">
        <v>16</v>
      </c>
      <c r="F7" s="5">
        <v>8</v>
      </c>
      <c r="G7" s="5">
        <v>8</v>
      </c>
      <c r="H7" s="5">
        <v>8</v>
      </c>
      <c r="I7" s="5">
        <v>8</v>
      </c>
      <c r="J7" s="24">
        <f>SUM(C7:I7)</f>
        <v>72</v>
      </c>
      <c r="K7" s="27">
        <f>J7*B7</f>
        <v>14400</v>
      </c>
    </row>
    <row r="8" spans="1:11" x14ac:dyDescent="0.2">
      <c r="A8" s="17" t="s">
        <v>30</v>
      </c>
      <c r="B8" s="6">
        <v>100</v>
      </c>
      <c r="C8" s="5">
        <v>16</v>
      </c>
      <c r="D8" s="5">
        <v>80</v>
      </c>
      <c r="E8" s="5">
        <v>16</v>
      </c>
      <c r="F8" s="5">
        <v>16</v>
      </c>
      <c r="G8" s="5">
        <v>8</v>
      </c>
      <c r="H8" s="5">
        <v>20</v>
      </c>
      <c r="I8" s="5">
        <v>8</v>
      </c>
      <c r="J8" s="24">
        <f>SUM(C8:I8)</f>
        <v>164</v>
      </c>
      <c r="K8" s="27">
        <f>J8*B8</f>
        <v>16400</v>
      </c>
    </row>
    <row r="9" spans="1:11" x14ac:dyDescent="0.2">
      <c r="A9" s="17" t="s">
        <v>31</v>
      </c>
      <c r="B9" s="6">
        <v>200</v>
      </c>
      <c r="C9" s="5">
        <f>2*5</f>
        <v>10</v>
      </c>
      <c r="D9" s="5">
        <v>0</v>
      </c>
      <c r="E9" s="5">
        <f>16*5</f>
        <v>80</v>
      </c>
      <c r="F9" s="5">
        <v>0</v>
      </c>
      <c r="G9" s="5">
        <v>0</v>
      </c>
      <c r="H9" s="5">
        <v>0</v>
      </c>
      <c r="I9" s="5">
        <v>0</v>
      </c>
      <c r="J9" s="24">
        <f>SUM(C9:I9)</f>
        <v>90</v>
      </c>
      <c r="K9" s="27">
        <f>J9*B9</f>
        <v>18000</v>
      </c>
    </row>
    <row r="10" spans="1:11" x14ac:dyDescent="0.2">
      <c r="A10" s="17" t="s">
        <v>19</v>
      </c>
      <c r="B10" s="6">
        <v>100</v>
      </c>
      <c r="C10" s="5">
        <v>0</v>
      </c>
      <c r="D10" s="5">
        <v>0</v>
      </c>
      <c r="E10" s="5">
        <v>0</v>
      </c>
      <c r="F10" s="5">
        <v>8</v>
      </c>
      <c r="G10" s="5">
        <v>0</v>
      </c>
      <c r="H10" s="5">
        <v>24</v>
      </c>
      <c r="I10" s="5">
        <v>0</v>
      </c>
      <c r="J10" s="24">
        <f>SUM(C10:I10)</f>
        <v>32</v>
      </c>
      <c r="K10" s="27">
        <f>J10*B10</f>
        <v>3200</v>
      </c>
    </row>
    <row r="11" spans="1:11" ht="15.75" x14ac:dyDescent="0.25">
      <c r="A11" s="18" t="s">
        <v>5</v>
      </c>
      <c r="B11" s="5"/>
      <c r="C11" s="6">
        <f t="shared" ref="C11:I11" si="0">SUMPRODUCT($B6:$B10,C6:C10)</f>
        <v>7200</v>
      </c>
      <c r="D11" s="6">
        <f t="shared" si="0"/>
        <v>26200</v>
      </c>
      <c r="E11" s="6">
        <f t="shared" si="0"/>
        <v>24800</v>
      </c>
      <c r="F11" s="6">
        <f t="shared" si="0"/>
        <v>10000</v>
      </c>
      <c r="G11" s="6">
        <f t="shared" si="0"/>
        <v>2400</v>
      </c>
      <c r="H11" s="6">
        <f t="shared" si="0"/>
        <v>11000</v>
      </c>
      <c r="I11" s="6">
        <f t="shared" si="0"/>
        <v>4400</v>
      </c>
      <c r="J11" s="24">
        <f>SUM(J6:J10)</f>
        <v>494</v>
      </c>
      <c r="K11" s="27">
        <f>SUM(K6:K10)</f>
        <v>86000</v>
      </c>
    </row>
    <row r="12" spans="1:11" ht="26.25" x14ac:dyDescent="0.25">
      <c r="A12" s="36" t="s">
        <v>6</v>
      </c>
      <c r="B12" s="32" t="s">
        <v>7</v>
      </c>
      <c r="C12" s="21" t="s">
        <v>8</v>
      </c>
      <c r="D12" s="8"/>
      <c r="E12" s="8"/>
      <c r="F12" s="8"/>
      <c r="G12" s="8"/>
      <c r="H12" s="8"/>
      <c r="I12" s="8"/>
      <c r="J12" s="32" t="s">
        <v>9</v>
      </c>
      <c r="K12" s="33" t="s">
        <v>10</v>
      </c>
    </row>
    <row r="13" spans="1:11" x14ac:dyDescent="0.2">
      <c r="A13" s="15" t="s">
        <v>20</v>
      </c>
      <c r="B13" s="5"/>
      <c r="C13" s="22"/>
      <c r="D13" s="22"/>
      <c r="E13" s="22"/>
      <c r="F13" s="22"/>
      <c r="G13" s="22"/>
      <c r="H13" s="22"/>
      <c r="I13" s="22"/>
      <c r="J13" s="22"/>
      <c r="K13" s="16"/>
    </row>
    <row r="14" spans="1:11" x14ac:dyDescent="0.2">
      <c r="A14" s="15" t="s">
        <v>11</v>
      </c>
      <c r="B14" s="5"/>
      <c r="C14" s="22"/>
      <c r="D14" s="22"/>
      <c r="E14" s="22"/>
      <c r="F14" s="22"/>
      <c r="G14" s="22"/>
      <c r="H14" s="22"/>
      <c r="I14" s="22"/>
      <c r="J14" s="22"/>
      <c r="K14" s="16"/>
    </row>
    <row r="15" spans="1:11" x14ac:dyDescent="0.2">
      <c r="A15" s="17" t="s">
        <v>12</v>
      </c>
      <c r="B15" s="6">
        <v>1000</v>
      </c>
      <c r="C15" s="22">
        <v>0</v>
      </c>
      <c r="D15" s="22">
        <v>0</v>
      </c>
      <c r="E15" s="22">
        <v>5</v>
      </c>
      <c r="F15" s="22">
        <v>0</v>
      </c>
      <c r="G15" s="22">
        <v>0</v>
      </c>
      <c r="H15" s="22">
        <v>0</v>
      </c>
      <c r="I15" s="22">
        <v>2</v>
      </c>
      <c r="J15" s="22">
        <f>SUM(C15:I15)</f>
        <v>7</v>
      </c>
      <c r="K15" s="27">
        <f>J15*B15</f>
        <v>7000</v>
      </c>
    </row>
    <row r="16" spans="1:11" x14ac:dyDescent="0.2">
      <c r="A16" s="17" t="s">
        <v>13</v>
      </c>
      <c r="B16" s="6">
        <v>50</v>
      </c>
      <c r="C16" s="22">
        <v>0</v>
      </c>
      <c r="D16" s="22">
        <v>0</v>
      </c>
      <c r="E16" s="22">
        <v>5</v>
      </c>
      <c r="F16" s="22">
        <v>0</v>
      </c>
      <c r="G16" s="22">
        <v>0</v>
      </c>
      <c r="H16" s="22">
        <v>0</v>
      </c>
      <c r="I16" s="22">
        <v>2</v>
      </c>
      <c r="J16" s="22">
        <f>SUM(C16:I16)</f>
        <v>7</v>
      </c>
      <c r="K16" s="27">
        <f>J16*B16</f>
        <v>350</v>
      </c>
    </row>
    <row r="17" spans="1:11" x14ac:dyDescent="0.2">
      <c r="A17" s="17" t="s">
        <v>14</v>
      </c>
      <c r="B17" s="6">
        <v>200</v>
      </c>
      <c r="C17" s="22">
        <v>0</v>
      </c>
      <c r="D17" s="22">
        <v>0</v>
      </c>
      <c r="E17" s="22">
        <v>10</v>
      </c>
      <c r="F17" s="22">
        <v>0</v>
      </c>
      <c r="G17" s="22">
        <v>0</v>
      </c>
      <c r="H17" s="22">
        <v>0</v>
      </c>
      <c r="I17" s="22">
        <v>2</v>
      </c>
      <c r="J17" s="22">
        <f>SUM(C17:I17)</f>
        <v>12</v>
      </c>
      <c r="K17" s="27">
        <f>J17*B17</f>
        <v>2400</v>
      </c>
    </row>
    <row r="18" spans="1:11" x14ac:dyDescent="0.2">
      <c r="A18" s="17" t="s">
        <v>22</v>
      </c>
      <c r="B18" s="6">
        <v>50</v>
      </c>
      <c r="C18" s="22">
        <v>1</v>
      </c>
      <c r="D18" s="22">
        <v>1</v>
      </c>
      <c r="E18" s="22">
        <v>1</v>
      </c>
      <c r="F18" s="22">
        <v>1</v>
      </c>
      <c r="G18" s="22">
        <v>1</v>
      </c>
      <c r="H18" s="22">
        <v>1</v>
      </c>
      <c r="I18" s="22">
        <v>1</v>
      </c>
      <c r="J18" s="22">
        <f>SUM(C18:I18)</f>
        <v>7</v>
      </c>
      <c r="K18" s="27">
        <f>J18*B18</f>
        <v>350</v>
      </c>
    </row>
    <row r="19" spans="1:11" x14ac:dyDescent="0.2">
      <c r="A19" s="15" t="s">
        <v>15</v>
      </c>
      <c r="B19" s="5"/>
      <c r="C19" s="22"/>
      <c r="D19" s="22"/>
      <c r="E19" s="22"/>
      <c r="F19" s="22"/>
      <c r="G19" s="22"/>
      <c r="H19" s="22"/>
      <c r="I19" s="22"/>
      <c r="J19" s="22"/>
      <c r="K19" s="27"/>
    </row>
    <row r="20" spans="1:11" ht="29.25" customHeight="1" thickBot="1" x14ac:dyDescent="0.3">
      <c r="A20" s="19" t="s">
        <v>5</v>
      </c>
      <c r="B20" s="4"/>
      <c r="C20" s="29">
        <f t="shared" ref="C20:I20" si="1">SUMPRODUCT($B15:$B19,C15:C19)</f>
        <v>50</v>
      </c>
      <c r="D20" s="29">
        <f t="shared" si="1"/>
        <v>50</v>
      </c>
      <c r="E20" s="29">
        <f t="shared" si="1"/>
        <v>7300</v>
      </c>
      <c r="F20" s="29">
        <f t="shared" si="1"/>
        <v>50</v>
      </c>
      <c r="G20" s="29">
        <f t="shared" si="1"/>
        <v>50</v>
      </c>
      <c r="H20" s="29">
        <f t="shared" si="1"/>
        <v>50</v>
      </c>
      <c r="I20" s="29">
        <f t="shared" si="1"/>
        <v>2550</v>
      </c>
      <c r="J20" s="4"/>
      <c r="K20" s="28">
        <f>SUM(C20:I20)</f>
        <v>10100</v>
      </c>
    </row>
    <row r="21" spans="1:11" ht="14.25" thickTop="1" thickBot="1" x14ac:dyDescent="0.25"/>
    <row r="22" spans="1:11" ht="17.25" thickTop="1" thickBot="1" x14ac:dyDescent="0.3">
      <c r="A22" s="20" t="s">
        <v>16</v>
      </c>
      <c r="B22" s="23"/>
      <c r="C22" s="25">
        <f t="shared" ref="C22:I22" si="2">C11+C20</f>
        <v>7250</v>
      </c>
      <c r="D22" s="25">
        <f t="shared" si="2"/>
        <v>26250</v>
      </c>
      <c r="E22" s="25">
        <f t="shared" si="2"/>
        <v>32100</v>
      </c>
      <c r="F22" s="25">
        <f t="shared" si="2"/>
        <v>10050</v>
      </c>
      <c r="G22" s="25">
        <f t="shared" si="2"/>
        <v>2450</v>
      </c>
      <c r="H22" s="25">
        <f t="shared" si="2"/>
        <v>11050</v>
      </c>
      <c r="I22" s="25">
        <f t="shared" si="2"/>
        <v>6950</v>
      </c>
      <c r="J22" s="25"/>
      <c r="K22" s="26">
        <f>SUM(C22:I22)</f>
        <v>96100</v>
      </c>
    </row>
    <row r="23" spans="1:11" ht="13.5" thickTop="1" x14ac:dyDescent="0.2"/>
    <row r="24" spans="1:11" ht="15.75" customHeight="1" x14ac:dyDescent="0.2"/>
  </sheetData>
  <pageMargins left="0.75" right="0.75" top="1" bottom="1" header="0.5" footer="0.5"/>
  <pageSetup scale="88" orientation="landscape" r:id="rId1"/>
  <headerFooter alignWithMargins="0">
    <oddHeader>&amp;A</oddHeader>
    <oddFooter>&amp;L&amp;F&amp;CPage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Hagler Bailly Consulting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Gail Hernandez</dc:creator>
  <cp:lastModifiedBy>Jan Havlíček</cp:lastModifiedBy>
  <cp:lastPrinted>2000-04-25T11:40:34Z</cp:lastPrinted>
  <dcterms:created xsi:type="dcterms:W3CDTF">1997-07-11T14:59:35Z</dcterms:created>
  <dcterms:modified xsi:type="dcterms:W3CDTF">2023-09-15T15:56:45Z</dcterms:modified>
</cp:coreProperties>
</file>