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339074-A89F-49DB-BFD8-6CFC24308641}" xr6:coauthVersionLast="47" xr6:coauthVersionMax="47" xr10:uidLastSave="{00000000-0000-0000-0000-000000000000}"/>
  <bookViews>
    <workbookView xWindow="-120" yWindow="-120" windowWidth="38640" windowHeight="15720"/>
  </bookViews>
  <sheets>
    <sheet name="Exhibit C" sheetId="7" r:id="rId1"/>
    <sheet name="Exhibit D" sheetId="16" r:id="rId2"/>
    <sheet name="Exhibit G - 4.88%" sheetId="13" r:id="rId3"/>
    <sheet name="Exhibit G - 5.63%" sheetId="15" r:id="rId4"/>
    <sheet name="facts" sheetId="1" r:id="rId5"/>
    <sheet name="facts premium" sheetId="6" r:id="rId6"/>
    <sheet name="attendance" sheetId="2" r:id="rId7"/>
    <sheet name="elasticity" sheetId="3" r:id="rId8"/>
    <sheet name="Chart3" sheetId="12" r:id="rId9"/>
    <sheet name="chart data" sheetId="10" r:id="rId10"/>
  </sheets>
  <definedNames>
    <definedName name="DiscRate" localSheetId="5">'facts premium'!$C$15</definedName>
    <definedName name="DiscRate">facts!$C$15</definedName>
    <definedName name="discrate2" localSheetId="5">'facts premium'!$D$15</definedName>
    <definedName name="discrate2">facts!$D$15</definedName>
    <definedName name="DiscRate3" localSheetId="5">'facts premium'!$E$15</definedName>
    <definedName name="DiscRate3">facts!$E$15</definedName>
    <definedName name="DiscRate4" localSheetId="5">'facts premium'!$F$15</definedName>
    <definedName name="DiscRate4">facts!$F$15</definedName>
    <definedName name="DiscRate5" localSheetId="5">'facts premium'!$G$15</definedName>
    <definedName name="DiscRate5">facts!$G$15</definedName>
    <definedName name="DiscRate6" localSheetId="5">'facts premium'!$H$15</definedName>
    <definedName name="DiscRate6">facts!$H$15</definedName>
    <definedName name="inflation">elasticity!$B$1</definedName>
    <definedName name="_xlnm.Print_Area" localSheetId="6">attendance!$B$3:$K$24</definedName>
    <definedName name="_xlnm.Print_Area" localSheetId="2">'Exhibit G - 4.88%'!$A$1:$K$70</definedName>
    <definedName name="_xlnm.Print_Area" localSheetId="3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0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D4" i="16"/>
  <c r="D5" i="16"/>
  <c r="D2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2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</calcChain>
</file>

<file path=xl/sharedStrings.xml><?xml version="1.0" encoding="utf-8"?>
<sst xmlns="http://schemas.openxmlformats.org/spreadsheetml/2006/main" count="171" uniqueCount="85">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</sst>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2" fontId="4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33962264150943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5216426193117"/>
          <c:y val="8.9722675367047311E-2"/>
          <c:w val="0.41953385127635962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BB6-4101-A303-CB8A4C0D4D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BB6-4101-A303-CB8A4C0D4D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BB6-4101-A303-CB8A4C0D4D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BB6-4101-A303-CB8A4C0D4D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BB6-4101-A303-CB8A4C0D4D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BB6-4101-A303-CB8A4C0D4D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BB6-4101-A303-CB8A4C0D4D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B6-4101-A303-CB8A4C0D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04831"/>
        <c:axId val="1"/>
      </c:scatterChart>
      <c:valAx>
        <c:axId val="41010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9655937846836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104831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5A0AA0C4-6942-98D6-B2C4-47F3964A9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438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>
          <a:extLst>
            <a:ext uri="{FF2B5EF4-FFF2-40B4-BE49-F238E27FC236}">
              <a16:creationId xmlns:a16="http://schemas.microsoft.com/office/drawing/2014/main" id="{9346EBF9-D10C-8F0A-E75C-CCDD11CC7A88}"/>
            </a:ext>
          </a:extLst>
        </xdr:cNvPr>
        <xdr:cNvSpPr>
          <a:spLocks noChangeArrowheads="1"/>
        </xdr:cNvSpPr>
      </xdr:nvSpPr>
      <xdr:spPr bwMode="auto">
        <a:xfrm>
          <a:off x="0" y="323850"/>
          <a:ext cx="3457575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E37FAA4F-951A-D8B5-1446-01D488556033}"/>
            </a:ext>
          </a:extLst>
        </xdr:cNvPr>
        <xdr:cNvSpPr>
          <a:spLocks noChangeArrowheads="1"/>
        </xdr:cNvSpPr>
      </xdr:nvSpPr>
      <xdr:spPr bwMode="auto">
        <a:xfrm>
          <a:off x="0" y="2266950"/>
          <a:ext cx="520065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628647E4-1400-EB63-182D-7306864628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0080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033A468C-B2A6-F433-448E-F8E93A6E05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15315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A88883A-17D8-1CC3-EA60-5DDECD99A4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RowHeight="12.75" x14ac:dyDescent="0.2"/>
  <cols>
    <col min="2" max="2" width="13.140625" bestFit="1" customWidth="1"/>
    <col min="3" max="8" width="15.140625" bestFit="1" customWidth="1"/>
  </cols>
  <sheetData>
    <row r="1" spans="1:8" x14ac:dyDescent="0.2">
      <c r="A1" s="24"/>
      <c r="B1" s="24"/>
      <c r="C1" s="103" t="s">
        <v>75</v>
      </c>
      <c r="D1" s="103"/>
      <c r="E1" s="103"/>
      <c r="F1" s="103"/>
      <c r="G1" s="103"/>
      <c r="H1" s="103"/>
    </row>
    <row r="2" spans="1:8" ht="13.5" thickBot="1" x14ac:dyDescent="0.25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5" thickTop="1" x14ac:dyDescent="0.2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">
      <c r="A25" t="s">
        <v>74</v>
      </c>
    </row>
  </sheetData>
  <mergeCells count="1">
    <mergeCell ref="C1:H1"/>
  </mergeCells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workbookViewId="0">
      <selection activeCell="J12" sqref="J12"/>
    </sheetView>
  </sheetViews>
  <sheetFormatPr defaultRowHeight="12.75" x14ac:dyDescent="0.2"/>
  <cols>
    <col min="1" max="1" width="21" bestFit="1" customWidth="1"/>
    <col min="2" max="4" width="10.28515625" bestFit="1" customWidth="1"/>
    <col min="5" max="8" width="8.7109375" bestFit="1" customWidth="1"/>
  </cols>
  <sheetData>
    <row r="3" spans="1:9" ht="25.5" customHeight="1" thickBot="1" x14ac:dyDescent="0.25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25">
      <c r="A12" s="99" t="s">
        <v>7</v>
      </c>
      <c r="B12" s="100">
        <v>5.7000000000000002E-2</v>
      </c>
      <c r="C12" s="100">
        <v>5.45E-2</v>
      </c>
      <c r="D12" s="100">
        <v>5.2000000000000005E-2</v>
      </c>
      <c r="E12" s="100">
        <v>5.9500000000000004E-2</v>
      </c>
      <c r="F12" s="100">
        <v>6.2E-2</v>
      </c>
      <c r="G12" s="100">
        <v>6.4500000000000002E-2</v>
      </c>
      <c r="H12" s="29"/>
    </row>
    <row r="13" spans="1:9" ht="24.75" customHeight="1" thickTop="1" x14ac:dyDescent="0.2">
      <c r="A13" s="97" t="s">
        <v>83</v>
      </c>
      <c r="B13" s="98">
        <v>315.25770951618858</v>
      </c>
      <c r="C13" s="98">
        <v>316.24988580612813</v>
      </c>
      <c r="D13" s="98">
        <v>317.24641283525335</v>
      </c>
      <c r="E13" s="98">
        <v>314.26986184396009</v>
      </c>
      <c r="F13" s="98">
        <v>313.28632079181853</v>
      </c>
      <c r="G13" s="98">
        <v>312.30706448521232</v>
      </c>
      <c r="H13" s="29"/>
    </row>
    <row r="14" spans="1:9" ht="24.75" customHeight="1" x14ac:dyDescent="0.2">
      <c r="A14" s="88" t="s">
        <v>84</v>
      </c>
      <c r="B14" s="95">
        <v>195.24614937323869</v>
      </c>
      <c r="C14" s="95">
        <v>195.86062633688667</v>
      </c>
      <c r="D14" s="95">
        <v>196.47779781060464</v>
      </c>
      <c r="E14" s="95">
        <v>194.63435321933679</v>
      </c>
      <c r="F14" s="95">
        <v>194.02522425156039</v>
      </c>
      <c r="G14" s="95">
        <v>193.41874892251059</v>
      </c>
      <c r="H14" s="29"/>
    </row>
    <row r="15" spans="1:9" ht="24.75" customHeight="1" x14ac:dyDescent="0.2">
      <c r="A15" s="86" t="s">
        <v>81</v>
      </c>
      <c r="B15" s="96">
        <v>2.3639999999999999</v>
      </c>
      <c r="C15" s="96">
        <v>2.3639999999999999</v>
      </c>
      <c r="D15" s="96">
        <v>2.3639999999999999</v>
      </c>
      <c r="E15" s="96">
        <v>2.3639999999999999</v>
      </c>
      <c r="F15" s="96">
        <v>2.3639999999999999</v>
      </c>
      <c r="G15" s="96">
        <v>2.3639999999999999</v>
      </c>
      <c r="H15" s="29"/>
    </row>
    <row r="16" spans="1:9" ht="24.75" customHeight="1" x14ac:dyDescent="0.2">
      <c r="A16" s="88" t="s">
        <v>18</v>
      </c>
      <c r="B16" s="95">
        <v>461.56189711833628</v>
      </c>
      <c r="C16" s="95">
        <v>463.01452066040008</v>
      </c>
      <c r="D16" s="95">
        <v>464.47351402426938</v>
      </c>
      <c r="E16" s="95">
        <v>460.11561101051217</v>
      </c>
      <c r="F16" s="95">
        <v>458.67563013068872</v>
      </c>
      <c r="G16" s="95">
        <v>457.241922452815</v>
      </c>
      <c r="H16" s="29"/>
    </row>
    <row r="17" spans="1:9" x14ac:dyDescent="0.2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">
      <c r="A20" s="29"/>
      <c r="B20" s="29"/>
      <c r="C20" s="85"/>
      <c r="D20" s="85"/>
      <c r="E20" s="85"/>
      <c r="F20" s="85"/>
      <c r="G20" s="85"/>
      <c r="H20" s="85"/>
      <c r="I20" s="29"/>
    </row>
    <row r="21" spans="1:9" x14ac:dyDescent="0.2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/>
      <c r="B37" s="29"/>
      <c r="C37" s="29"/>
      <c r="D37" s="29"/>
      <c r="E37" s="29"/>
      <c r="F37" s="29"/>
      <c r="G37" s="29"/>
      <c r="H37" s="29"/>
      <c r="I37" s="29"/>
    </row>
  </sheetData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9.7109375" bestFit="1" customWidth="1"/>
    <col min="7" max="7" width="12" bestFit="1" customWidth="1"/>
    <col min="8" max="8" width="9.140625" style="51"/>
    <col min="9" max="9" width="7.85546875" bestFit="1" customWidth="1"/>
    <col min="10" max="10" width="9.140625" style="56"/>
  </cols>
  <sheetData>
    <row r="1" spans="1:14" x14ac:dyDescent="0.2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5" thickBot="1" x14ac:dyDescent="0.25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8.85546875" bestFit="1" customWidth="1"/>
    <col min="7" max="7" width="12" bestFit="1" customWidth="1"/>
    <col min="8" max="8" width="8.85546875" style="51" bestFit="1" customWidth="1"/>
    <col min="9" max="9" width="7.85546875" bestFit="1" customWidth="1"/>
    <col min="10" max="10" width="7.85546875" style="56" bestFit="1" customWidth="1"/>
    <col min="11" max="11" width="7.85546875" bestFit="1" customWidth="1"/>
  </cols>
  <sheetData>
    <row r="1" spans="1:14" x14ac:dyDescent="0.2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5" thickBot="1" x14ac:dyDescent="0.25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102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102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102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102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102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/>
      <c r="B8" s="21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19"/>
    </row>
    <row r="15" spans="1:8" x14ac:dyDescent="0.2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C16" s="33"/>
      <c r="D16" s="33"/>
      <c r="E16" s="33"/>
      <c r="F16" s="33"/>
      <c r="G16" s="33"/>
      <c r="H16" s="33"/>
    </row>
    <row r="17" spans="1:10" x14ac:dyDescent="0.2">
      <c r="A17" s="5"/>
      <c r="C17" s="33"/>
      <c r="D17" s="33"/>
      <c r="E17" s="33"/>
      <c r="F17" s="33"/>
      <c r="G17" s="33"/>
      <c r="H17" s="33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46</v>
      </c>
      <c r="C23" s="37">
        <f>B6</f>
        <v>339</v>
      </c>
      <c r="J23" s="10"/>
    </row>
    <row r="24" spans="1:10" x14ac:dyDescent="0.2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49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">
      <c r="A34" s="59" t="s">
        <v>63</v>
      </c>
      <c r="E34" s="6"/>
    </row>
    <row r="35" spans="1:8" x14ac:dyDescent="0.2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">
      <c r="A37" s="6"/>
    </row>
  </sheetData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 t="s">
        <v>38</v>
      </c>
      <c r="B8" s="58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">
      <c r="C29" s="6"/>
      <c r="J29" s="22"/>
    </row>
    <row r="30" spans="1:10" x14ac:dyDescent="0.2">
      <c r="A30" t="s">
        <v>10</v>
      </c>
      <c r="J30" s="22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4" bestFit="1" customWidth="1"/>
    <col min="2" max="2" width="6.28515625" style="24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29" t="s">
        <v>54</v>
      </c>
    </row>
    <row r="2" spans="1:11" x14ac:dyDescent="0.2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">
      <c r="A26" s="29" t="s">
        <v>71</v>
      </c>
      <c r="I26" s="41"/>
    </row>
    <row r="27" spans="1:14" x14ac:dyDescent="0.2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">
      <c r="G51" s="16"/>
    </row>
  </sheetData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26</v>
      </c>
      <c r="B1" s="40">
        <v>0.03</v>
      </c>
    </row>
    <row r="2" spans="1:11" s="17" customFormat="1" x14ac:dyDescent="0.2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">
      <c r="B12" s="13"/>
      <c r="I12" s="4"/>
      <c r="J12" s="4"/>
    </row>
    <row r="13" spans="1:11" x14ac:dyDescent="0.2">
      <c r="B13" s="13" t="s">
        <v>27</v>
      </c>
      <c r="F13" s="12"/>
      <c r="I13" s="4"/>
    </row>
    <row r="14" spans="1:11" x14ac:dyDescent="0.2">
      <c r="B14" s="13" t="s">
        <v>28</v>
      </c>
      <c r="I14" s="6"/>
    </row>
    <row r="15" spans="1:11" x14ac:dyDescent="0.2">
      <c r="B15" s="13"/>
    </row>
    <row r="16" spans="1:11" s="25" customFormat="1" x14ac:dyDescent="0.2">
      <c r="A16" s="25" t="s">
        <v>32</v>
      </c>
      <c r="B16" s="27"/>
      <c r="D16" s="45">
        <f>DiscRate</f>
        <v>4.8800000000000003E-2</v>
      </c>
    </row>
    <row r="17" spans="1:10" s="25" customFormat="1" x14ac:dyDescent="0.2">
      <c r="B17" s="27"/>
      <c r="C17" s="25" t="s">
        <v>55</v>
      </c>
      <c r="D17" s="25" t="s">
        <v>33</v>
      </c>
      <c r="E17" s="103" t="s">
        <v>32</v>
      </c>
      <c r="F17" s="103"/>
      <c r="G17" s="103"/>
      <c r="H17" s="103"/>
      <c r="I17" s="103"/>
      <c r="J17" s="103"/>
    </row>
    <row r="18" spans="1:10" s="25" customFormat="1" x14ac:dyDescent="0.2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">
      <c r="A23" s="25" t="s">
        <v>32</v>
      </c>
      <c r="B23" s="27"/>
      <c r="D23" s="45">
        <f>DiscRate3</f>
        <v>4.3800000000000006E-2</v>
      </c>
    </row>
    <row r="24" spans="1:10" s="25" customFormat="1" x14ac:dyDescent="0.2">
      <c r="B24" s="27"/>
      <c r="C24" s="25" t="s">
        <v>55</v>
      </c>
      <c r="D24" s="25" t="s">
        <v>33</v>
      </c>
      <c r="E24" s="103" t="s">
        <v>32</v>
      </c>
      <c r="F24" s="103"/>
      <c r="G24" s="103"/>
      <c r="H24" s="103"/>
      <c r="I24" s="103"/>
      <c r="J24" s="103"/>
    </row>
    <row r="25" spans="1:10" s="25" customFormat="1" x14ac:dyDescent="0.2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">
      <c r="A30" s="25" t="s">
        <v>32</v>
      </c>
      <c r="B30" s="27"/>
      <c r="D30" s="45">
        <f>DiscRate5</f>
        <v>5.3800000000000001E-2</v>
      </c>
    </row>
    <row r="31" spans="1:10" s="25" customFormat="1" x14ac:dyDescent="0.2">
      <c r="B31" s="27"/>
      <c r="C31" s="25" t="s">
        <v>55</v>
      </c>
      <c r="D31" s="25" t="s">
        <v>33</v>
      </c>
      <c r="E31" s="103" t="s">
        <v>32</v>
      </c>
      <c r="F31" s="103"/>
      <c r="G31" s="103"/>
      <c r="H31" s="103"/>
      <c r="I31" s="103"/>
      <c r="J31" s="103"/>
    </row>
    <row r="32" spans="1:10" s="25" customFormat="1" x14ac:dyDescent="0.2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1"/>
      <c r="D4" s="41"/>
      <c r="E4" s="41"/>
    </row>
    <row r="5" spans="2:10" x14ac:dyDescent="0.2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">
      <c r="C12" s="43"/>
      <c r="D12" s="43"/>
      <c r="E12" s="43"/>
    </row>
    <row r="13" spans="2:10" s="17" customFormat="1" x14ac:dyDescent="0.2">
      <c r="B13" s="42"/>
    </row>
    <row r="14" spans="2:10" s="17" customFormat="1" x14ac:dyDescent="0.2"/>
    <row r="15" spans="2:10" x14ac:dyDescent="0.2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">
      <c r="C24" s="14"/>
      <c r="D24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cp:lastPrinted>2000-12-04T06:37:56Z</cp:lastPrinted>
  <dcterms:created xsi:type="dcterms:W3CDTF">2000-11-08T00:18:13Z</dcterms:created>
  <dcterms:modified xsi:type="dcterms:W3CDTF">2023-09-15T16:06:26Z</dcterms:modified>
</cp:coreProperties>
</file>