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E750B3-1818-4A51-BBAA-63C0BFB29B7B}" xr6:coauthVersionLast="47" xr6:coauthVersionMax="47" xr10:uidLastSave="{00000000-0000-0000-0000-000000000000}"/>
  <bookViews>
    <workbookView xWindow="-120" yWindow="-120" windowWidth="38640" windowHeight="15720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0"/>
</workbook>
</file>

<file path=xl/calcChain.xml><?xml version="1.0" encoding="utf-8"?>
<calcChain xmlns="http://schemas.openxmlformats.org/spreadsheetml/2006/main">
  <c r="D1" i="13" l="1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5" i="3"/>
  <c r="F5" i="3"/>
  <c r="K5" i="3"/>
  <c r="E6" i="3"/>
  <c r="F6" i="3"/>
  <c r="G6" i="3"/>
  <c r="H6" i="3"/>
  <c r="I6" i="3"/>
  <c r="K6" i="3"/>
  <c r="E7" i="3"/>
  <c r="F7" i="3"/>
  <c r="G7" i="3"/>
  <c r="H7" i="3"/>
  <c r="I7" i="3"/>
  <c r="K7" i="3"/>
  <c r="F8" i="3"/>
  <c r="G8" i="3"/>
  <c r="H8" i="3"/>
  <c r="I8" i="3"/>
  <c r="K8" i="3"/>
  <c r="E9" i="3"/>
  <c r="F9" i="3"/>
  <c r="G9" i="3"/>
  <c r="H9" i="3"/>
  <c r="I9" i="3"/>
  <c r="K9" i="3"/>
  <c r="F10" i="3"/>
  <c r="G10" i="3"/>
  <c r="H10" i="3"/>
  <c r="I10" i="3"/>
  <c r="K10" i="3"/>
  <c r="F11" i="3"/>
  <c r="G11" i="3"/>
  <c r="H11" i="3"/>
  <c r="I11" i="3"/>
  <c r="K11" i="3"/>
  <c r="E12" i="3"/>
  <c r="F12" i="3"/>
  <c r="G12" i="3"/>
  <c r="H12" i="3"/>
  <c r="I12" i="3"/>
  <c r="K12" i="3"/>
  <c r="A18" i="3"/>
  <c r="D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A25" i="3"/>
  <c r="D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A32" i="3"/>
  <c r="D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F3" i="2"/>
  <c r="G3" i="2"/>
  <c r="H3" i="2"/>
  <c r="I3" i="2"/>
  <c r="J3" i="2"/>
  <c r="K3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F29" i="2"/>
  <c r="J29" i="2"/>
  <c r="N29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E51" i="2"/>
  <c r="F51" i="2"/>
  <c r="I51" i="2"/>
  <c r="J51" i="2"/>
  <c r="M51" i="2"/>
  <c r="N51" i="2"/>
  <c r="F57" i="2"/>
  <c r="J57" i="2"/>
  <c r="N57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E79" i="2"/>
  <c r="F79" i="2"/>
  <c r="I79" i="2"/>
  <c r="J79" i="2"/>
  <c r="M79" i="2"/>
  <c r="N79" i="2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<sst xmlns="http://schemas.openxmlformats.org/spreadsheetml/2006/main" count="174" uniqueCount="84">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</sst>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4D6-4BFA-8E84-91BBBA9FEE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4D6-4BFA-8E84-91BBBA9FEE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4D6-4BFA-8E84-91BBBA9FEE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4D6-4BFA-8E84-91BBBA9FEE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4D6-4BFA-8E84-91BBBA9FEE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4D6-4BFA-8E84-91BBBA9FEE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4D6-4BFA-8E84-91BBBA9FEE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6-4BFA-8E84-91BBBA9F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08127"/>
        <c:axId val="1"/>
      </c:scatterChart>
      <c:valAx>
        <c:axId val="51800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008127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790F746F-148B-998C-C0A0-F79D5D892882}"/>
            </a:ext>
          </a:extLst>
        </xdr:cNvPr>
        <xdr:cNvSpPr>
          <a:spLocks noChangeArrowheads="1"/>
        </xdr:cNvSpPr>
      </xdr:nvSpPr>
      <xdr:spPr bwMode="auto">
        <a:xfrm>
          <a:off x="266700" y="323850"/>
          <a:ext cx="81819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32C0C59-F1BF-908E-FD0F-6A88EDA48C90}"/>
            </a:ext>
          </a:extLst>
        </xdr:cNvPr>
        <xdr:cNvSpPr>
          <a:spLocks noChangeArrowheads="1"/>
        </xdr:cNvSpPr>
      </xdr:nvSpPr>
      <xdr:spPr bwMode="auto">
        <a:xfrm>
          <a:off x="266700" y="4552950"/>
          <a:ext cx="107346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5D6E06B-462E-D4E9-7B55-079108FE0D64}"/>
            </a:ext>
          </a:extLst>
        </xdr:cNvPr>
        <xdr:cNvSpPr>
          <a:spLocks noChangeArrowheads="1"/>
        </xdr:cNvSpPr>
      </xdr:nvSpPr>
      <xdr:spPr bwMode="auto">
        <a:xfrm>
          <a:off x="266700" y="8943975"/>
          <a:ext cx="10734675" cy="3905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E4062844-A1D4-7653-DBD3-B1079226652C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6505575" cy="1857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0546AD25-78B1-F54A-C046-4602CB4D020E}"/>
            </a:ext>
          </a:extLst>
        </xdr:cNvPr>
        <xdr:cNvSpPr>
          <a:spLocks noChangeArrowheads="1"/>
        </xdr:cNvSpPr>
      </xdr:nvSpPr>
      <xdr:spPr bwMode="auto">
        <a:xfrm>
          <a:off x="0" y="315277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72BA4E5A-EC69-6E8E-6FB5-9B8685A7F031}"/>
            </a:ext>
          </a:extLst>
        </xdr:cNvPr>
        <xdr:cNvSpPr>
          <a:spLocks noChangeArrowheads="1"/>
        </xdr:cNvSpPr>
      </xdr:nvSpPr>
      <xdr:spPr bwMode="auto">
        <a:xfrm>
          <a:off x="0" y="4381500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E00DA82C-B78A-68C6-D2D9-11F124B44B6F}"/>
            </a:ext>
          </a:extLst>
        </xdr:cNvPr>
        <xdr:cNvSpPr>
          <a:spLocks noChangeArrowheads="1"/>
        </xdr:cNvSpPr>
      </xdr:nvSpPr>
      <xdr:spPr bwMode="auto">
        <a:xfrm>
          <a:off x="0" y="561022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CCB2408-0345-96C0-2351-1F483A3406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A35" sqref="A35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47</v>
      </c>
      <c r="C23" s="40">
        <f>B6</f>
        <v>339</v>
      </c>
      <c r="J23" s="10"/>
    </row>
    <row r="24" spans="1:10" x14ac:dyDescent="0.2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1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4" t="s">
        <v>83</v>
      </c>
      <c r="E34" s="6"/>
    </row>
    <row r="35" spans="1:8" x14ac:dyDescent="0.2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69</v>
      </c>
    </row>
    <row r="40" spans="1:8" x14ac:dyDescent="0.2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 t="s">
        <v>39</v>
      </c>
      <c r="B8" s="63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5" max="5" width="9.85546875" customWidth="1"/>
    <col min="8" max="8" width="9.140625" style="55"/>
    <col min="10" max="10" width="9.140625" style="61"/>
  </cols>
  <sheetData>
    <row r="1" spans="1:14" x14ac:dyDescent="0.2">
      <c r="D1" s="59">
        <f>'facts premium'!DiscRate</f>
        <v>4.8800000000000003E-2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8" max="8" width="9.140625" style="55"/>
    <col min="10" max="10" width="9.140625" style="61"/>
  </cols>
  <sheetData>
    <row r="1" spans="1:14" x14ac:dyDescent="0.2">
      <c r="D1" s="59">
        <f>'facts premium'!DiscRate6</f>
        <v>5.6300000000000003E-2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7" sqref="B27"/>
    </sheetView>
  </sheetViews>
  <sheetFormatPr defaultRowHeight="12.75" x14ac:dyDescent="0.2"/>
  <cols>
    <col min="1" max="1" width="4" style="26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B1" s="26" t="s">
        <v>55</v>
      </c>
    </row>
    <row r="3" spans="1:11" x14ac:dyDescent="0.2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5" thickBot="1" x14ac:dyDescent="0.25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5" thickTop="1" x14ac:dyDescent="0.2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">
      <c r="B27" s="26" t="s">
        <v>82</v>
      </c>
      <c r="I27" s="44"/>
    </row>
    <row r="28" spans="1:14" x14ac:dyDescent="0.2">
      <c r="B28" s="32"/>
      <c r="I28" s="44"/>
    </row>
    <row r="29" spans="1:14" x14ac:dyDescent="0.2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5" thickBot="1" x14ac:dyDescent="0.25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5" thickTop="1" x14ac:dyDescent="0.2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">
      <c r="B54" s="26" t="s">
        <v>78</v>
      </c>
      <c r="K54" s="108"/>
      <c r="L54" s="108"/>
      <c r="M54" s="108"/>
      <c r="N54" s="108"/>
    </row>
    <row r="55" spans="1:14" x14ac:dyDescent="0.2">
      <c r="K55" s="69"/>
      <c r="L55" s="69"/>
      <c r="M55" s="69"/>
      <c r="N55" s="69"/>
    </row>
    <row r="56" spans="1:14" x14ac:dyDescent="0.2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5" thickBot="1" x14ac:dyDescent="0.25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5" thickTop="1" x14ac:dyDescent="0.2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2.75" x14ac:dyDescent="0.2"/>
  <cols>
    <col min="1" max="1" width="9.7109375" bestFit="1" customWidth="1"/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s="100" t="s">
        <v>26</v>
      </c>
      <c r="B1" s="101">
        <v>0.03</v>
      </c>
    </row>
    <row r="2" spans="1:11" x14ac:dyDescent="0.2">
      <c r="B2" s="43"/>
    </row>
    <row r="3" spans="1:11" s="19" customFormat="1" x14ac:dyDescent="0.2">
      <c r="A3" s="45"/>
      <c r="D3" s="19" t="s">
        <v>51</v>
      </c>
      <c r="E3" s="19" t="s">
        <v>53</v>
      </c>
      <c r="I3" s="19" t="s">
        <v>29</v>
      </c>
    </row>
    <row r="4" spans="1:11" s="19" customFormat="1" ht="13.5" thickBot="1" x14ac:dyDescent="0.25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">
      <c r="B13" s="15"/>
      <c r="I13" s="4"/>
      <c r="J13" s="4"/>
    </row>
    <row r="14" spans="1:11" x14ac:dyDescent="0.2">
      <c r="A14" s="3" t="s">
        <v>79</v>
      </c>
      <c r="B14" t="s">
        <v>81</v>
      </c>
      <c r="F14" s="12"/>
      <c r="I14" s="4"/>
    </row>
    <row r="15" spans="1:11" x14ac:dyDescent="0.2">
      <c r="A15" s="3" t="s">
        <v>80</v>
      </c>
      <c r="B15" t="s">
        <v>38</v>
      </c>
      <c r="I15" s="6"/>
    </row>
    <row r="16" spans="1:11" x14ac:dyDescent="0.2">
      <c r="A16" s="3"/>
      <c r="B16"/>
      <c r="I16" s="6"/>
    </row>
    <row r="17" spans="1:10" x14ac:dyDescent="0.2">
      <c r="B17" s="15"/>
    </row>
    <row r="18" spans="1:10" s="27" customFormat="1" x14ac:dyDescent="0.2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5" thickBot="1" x14ac:dyDescent="0.25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">
      <c r="A25" s="48">
        <f>DiscRate3</f>
        <v>5.2000000000000005E-2</v>
      </c>
      <c r="B25" s="30"/>
    </row>
    <row r="26" spans="1:10" s="27" customFormat="1" x14ac:dyDescent="0.2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5" thickBot="1" x14ac:dyDescent="0.25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">
      <c r="A32" s="48">
        <f>DiscRate5</f>
        <v>6.2E-2</v>
      </c>
      <c r="B32" s="30"/>
    </row>
    <row r="33" spans="1:11" s="27" customFormat="1" x14ac:dyDescent="0.2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5" thickBot="1" x14ac:dyDescent="0.25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">
      <c r="E41" s="7"/>
    </row>
    <row r="42" spans="1:11" x14ac:dyDescent="0.2">
      <c r="E42" s="7"/>
    </row>
  </sheetData>
  <mergeCells count="4">
    <mergeCell ref="E18:I18"/>
    <mergeCell ref="E19:I19"/>
    <mergeCell ref="E26:I26"/>
    <mergeCell ref="E33:I33"/>
  </mergeCells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">
      <c r="B4">
        <f>'Exhibit Y'!A5</f>
        <v>1989</v>
      </c>
      <c r="C4" s="44"/>
      <c r="D4" s="44"/>
      <c r="E4" s="44"/>
    </row>
    <row r="5" spans="2:10" x14ac:dyDescent="0.2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2000-12-05T03:28:23Z</cp:lastPrinted>
  <dcterms:created xsi:type="dcterms:W3CDTF">2000-11-08T00:18:13Z</dcterms:created>
  <dcterms:modified xsi:type="dcterms:W3CDTF">2023-09-15T16:06:36Z</dcterms:modified>
</cp:coreProperties>
</file>