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52293F-78E1-4B0A-9D5D-52A526ABBE8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" i="1" l="1"/>
  <c r="D5" i="1"/>
  <c r="I5" i="1"/>
  <c r="M5" i="1"/>
  <c r="N5" i="1"/>
  <c r="O5" i="1"/>
  <c r="S5" i="1"/>
  <c r="T5" i="1"/>
  <c r="U5" i="1"/>
  <c r="AA5" i="1"/>
  <c r="AB5" i="1"/>
  <c r="AD5" i="1"/>
  <c r="AI5" i="1"/>
  <c r="AJ5" i="1"/>
  <c r="AL5" i="1"/>
  <c r="AQ5" i="1"/>
  <c r="AR5" i="1"/>
  <c r="AS5" i="1"/>
  <c r="AW5" i="1"/>
  <c r="AX5" i="1"/>
  <c r="AY5" i="1"/>
  <c r="BC5" i="1"/>
  <c r="BD5" i="1"/>
  <c r="BE5" i="1"/>
  <c r="BI5" i="1"/>
  <c r="BJ5" i="1"/>
  <c r="BK5" i="1"/>
  <c r="A6" i="1"/>
  <c r="C6" i="1"/>
  <c r="D6" i="1"/>
  <c r="I6" i="1"/>
  <c r="L6" i="1"/>
  <c r="M6" i="1"/>
  <c r="N6" i="1"/>
  <c r="O6" i="1"/>
  <c r="R6" i="1"/>
  <c r="S6" i="1"/>
  <c r="T6" i="1"/>
  <c r="U6" i="1"/>
  <c r="V6" i="1"/>
  <c r="Y6" i="1"/>
  <c r="AA6" i="1"/>
  <c r="AB6" i="1"/>
  <c r="AD6" i="1"/>
  <c r="AE6" i="1"/>
  <c r="AG6" i="1"/>
  <c r="AI6" i="1"/>
  <c r="AJ6" i="1"/>
  <c r="AL6" i="1"/>
  <c r="AM6" i="1"/>
  <c r="AP6" i="1"/>
  <c r="AQ6" i="1"/>
  <c r="AR6" i="1"/>
  <c r="AS6" i="1"/>
  <c r="AV6" i="1"/>
  <c r="AW6" i="1"/>
  <c r="AX6" i="1"/>
  <c r="AY6" i="1"/>
  <c r="BB6" i="1"/>
  <c r="BC6" i="1"/>
  <c r="BD6" i="1"/>
  <c r="BE6" i="1"/>
  <c r="BH6" i="1"/>
  <c r="BI6" i="1"/>
  <c r="BJ6" i="1"/>
  <c r="BK6" i="1"/>
  <c r="A7" i="1"/>
  <c r="C7" i="1"/>
  <c r="D7" i="1"/>
  <c r="I7" i="1"/>
  <c r="L7" i="1"/>
  <c r="M7" i="1"/>
  <c r="N7" i="1"/>
  <c r="O7" i="1"/>
  <c r="R7" i="1"/>
  <c r="S7" i="1"/>
  <c r="T7" i="1"/>
  <c r="U7" i="1"/>
  <c r="V7" i="1"/>
  <c r="Y7" i="1"/>
  <c r="AA7" i="1"/>
  <c r="AB7" i="1"/>
  <c r="AD7" i="1"/>
  <c r="AE7" i="1"/>
  <c r="AG7" i="1"/>
  <c r="AI7" i="1"/>
  <c r="AJ7" i="1"/>
  <c r="AL7" i="1"/>
  <c r="AM7" i="1"/>
  <c r="AP7" i="1"/>
  <c r="AQ7" i="1"/>
  <c r="AR7" i="1"/>
  <c r="AS7" i="1"/>
  <c r="AV7" i="1"/>
  <c r="AW7" i="1"/>
  <c r="AX7" i="1"/>
  <c r="AY7" i="1"/>
  <c r="BB7" i="1"/>
  <c r="BC7" i="1"/>
  <c r="BD7" i="1"/>
  <c r="BE7" i="1"/>
  <c r="BH7" i="1"/>
  <c r="BI7" i="1"/>
  <c r="BJ7" i="1"/>
  <c r="BK7" i="1"/>
  <c r="A8" i="1"/>
  <c r="C8" i="1"/>
  <c r="D8" i="1"/>
  <c r="I8" i="1"/>
  <c r="L8" i="1"/>
  <c r="M8" i="1"/>
  <c r="N8" i="1"/>
  <c r="O8" i="1"/>
  <c r="R8" i="1"/>
  <c r="S8" i="1"/>
  <c r="T8" i="1"/>
  <c r="U8" i="1"/>
  <c r="V8" i="1"/>
  <c r="Y8" i="1"/>
  <c r="AA8" i="1"/>
  <c r="AB8" i="1"/>
  <c r="AD8" i="1"/>
  <c r="AE8" i="1"/>
  <c r="AG8" i="1"/>
  <c r="AI8" i="1"/>
  <c r="AJ8" i="1"/>
  <c r="AL8" i="1"/>
  <c r="AM8" i="1"/>
  <c r="AP8" i="1"/>
  <c r="AQ8" i="1"/>
  <c r="AR8" i="1"/>
  <c r="AS8" i="1"/>
  <c r="AV8" i="1"/>
  <c r="AW8" i="1"/>
  <c r="AX8" i="1"/>
  <c r="AY8" i="1"/>
  <c r="BB8" i="1"/>
  <c r="BC8" i="1"/>
  <c r="BD8" i="1"/>
  <c r="BE8" i="1"/>
  <c r="BH8" i="1"/>
  <c r="BI8" i="1"/>
  <c r="BJ8" i="1"/>
  <c r="BK8" i="1"/>
  <c r="A9" i="1"/>
  <c r="C9" i="1"/>
  <c r="D9" i="1"/>
  <c r="I9" i="1"/>
  <c r="L9" i="1"/>
  <c r="M9" i="1"/>
  <c r="N9" i="1"/>
  <c r="O9" i="1"/>
  <c r="R9" i="1"/>
  <c r="S9" i="1"/>
  <c r="T9" i="1"/>
  <c r="U9" i="1"/>
  <c r="V9" i="1"/>
  <c r="Y9" i="1"/>
  <c r="AA9" i="1"/>
  <c r="AB9" i="1"/>
  <c r="AD9" i="1"/>
  <c r="AE9" i="1"/>
  <c r="AG9" i="1"/>
  <c r="AI9" i="1"/>
  <c r="AJ9" i="1"/>
  <c r="AL9" i="1"/>
  <c r="AM9" i="1"/>
  <c r="AP9" i="1"/>
  <c r="AQ9" i="1"/>
  <c r="AR9" i="1"/>
  <c r="AS9" i="1"/>
  <c r="AV9" i="1"/>
  <c r="AW9" i="1"/>
  <c r="AX9" i="1"/>
  <c r="AY9" i="1"/>
  <c r="BB9" i="1"/>
  <c r="BC9" i="1"/>
  <c r="BD9" i="1"/>
  <c r="BE9" i="1"/>
  <c r="BH9" i="1"/>
  <c r="BI9" i="1"/>
  <c r="BJ9" i="1"/>
  <c r="BK9" i="1"/>
  <c r="A10" i="1"/>
  <c r="C10" i="1"/>
  <c r="D10" i="1"/>
  <c r="I10" i="1"/>
  <c r="L10" i="1"/>
  <c r="M10" i="1"/>
  <c r="N10" i="1"/>
  <c r="O10" i="1"/>
  <c r="R10" i="1"/>
  <c r="S10" i="1"/>
  <c r="T10" i="1"/>
  <c r="U10" i="1"/>
  <c r="V10" i="1"/>
  <c r="Y10" i="1"/>
  <c r="AA10" i="1"/>
  <c r="AB10" i="1"/>
  <c r="AD10" i="1"/>
  <c r="AE10" i="1"/>
  <c r="AG10" i="1"/>
  <c r="AI10" i="1"/>
  <c r="AJ10" i="1"/>
  <c r="AL10" i="1"/>
  <c r="AM10" i="1"/>
  <c r="AP10" i="1"/>
  <c r="AQ10" i="1"/>
  <c r="AR10" i="1"/>
  <c r="AS10" i="1"/>
  <c r="AV10" i="1"/>
  <c r="AW10" i="1"/>
  <c r="AX10" i="1"/>
  <c r="AY10" i="1"/>
  <c r="BB10" i="1"/>
  <c r="BC10" i="1"/>
  <c r="BD10" i="1"/>
  <c r="BE10" i="1"/>
  <c r="BH10" i="1"/>
  <c r="BI10" i="1"/>
  <c r="BJ10" i="1"/>
  <c r="BK10" i="1"/>
  <c r="A11" i="1"/>
  <c r="C11" i="1"/>
  <c r="D11" i="1"/>
  <c r="I11" i="1"/>
  <c r="L11" i="1"/>
  <c r="M11" i="1"/>
  <c r="N11" i="1"/>
  <c r="O11" i="1"/>
  <c r="R11" i="1"/>
  <c r="S11" i="1"/>
  <c r="T11" i="1"/>
  <c r="U11" i="1"/>
  <c r="V11" i="1"/>
  <c r="Y11" i="1"/>
  <c r="AA11" i="1"/>
  <c r="AB11" i="1"/>
  <c r="AD11" i="1"/>
  <c r="AE11" i="1"/>
  <c r="AG11" i="1"/>
  <c r="AI11" i="1"/>
  <c r="AJ11" i="1"/>
  <c r="AL11" i="1"/>
  <c r="AM11" i="1"/>
  <c r="AP11" i="1"/>
  <c r="AQ11" i="1"/>
  <c r="AR11" i="1"/>
  <c r="AS11" i="1"/>
  <c r="AV11" i="1"/>
  <c r="AW11" i="1"/>
  <c r="AX11" i="1"/>
  <c r="AY11" i="1"/>
  <c r="BB11" i="1"/>
  <c r="BC11" i="1"/>
  <c r="BD11" i="1"/>
  <c r="BE11" i="1"/>
  <c r="BH11" i="1"/>
  <c r="BI11" i="1"/>
  <c r="BJ11" i="1"/>
  <c r="BK11" i="1"/>
  <c r="A12" i="1"/>
  <c r="C12" i="1"/>
  <c r="D12" i="1"/>
  <c r="I12" i="1"/>
  <c r="L12" i="1"/>
  <c r="M12" i="1"/>
  <c r="N12" i="1"/>
  <c r="O12" i="1"/>
  <c r="R12" i="1"/>
  <c r="S12" i="1"/>
  <c r="T12" i="1"/>
  <c r="U12" i="1"/>
  <c r="V12" i="1"/>
  <c r="Y12" i="1"/>
  <c r="AA12" i="1"/>
  <c r="AB12" i="1"/>
  <c r="AD12" i="1"/>
  <c r="AE12" i="1"/>
  <c r="AG12" i="1"/>
  <c r="AI12" i="1"/>
  <c r="AJ12" i="1"/>
  <c r="AL12" i="1"/>
  <c r="AM12" i="1"/>
  <c r="AP12" i="1"/>
  <c r="AQ12" i="1"/>
  <c r="AR12" i="1"/>
  <c r="AS12" i="1"/>
  <c r="AV12" i="1"/>
  <c r="AW12" i="1"/>
  <c r="AX12" i="1"/>
  <c r="AY12" i="1"/>
  <c r="BB12" i="1"/>
  <c r="BC12" i="1"/>
  <c r="BD12" i="1"/>
  <c r="BE12" i="1"/>
  <c r="BH12" i="1"/>
  <c r="BI12" i="1"/>
  <c r="BJ12" i="1"/>
  <c r="BK12" i="1"/>
  <c r="A13" i="1"/>
  <c r="C13" i="1"/>
  <c r="D13" i="1"/>
  <c r="I13" i="1"/>
  <c r="L13" i="1"/>
  <c r="M13" i="1"/>
  <c r="N13" i="1"/>
  <c r="O13" i="1"/>
  <c r="R13" i="1"/>
  <c r="S13" i="1"/>
  <c r="T13" i="1"/>
  <c r="U13" i="1"/>
  <c r="V13" i="1"/>
  <c r="Y13" i="1"/>
  <c r="AA13" i="1"/>
  <c r="AB13" i="1"/>
  <c r="AD13" i="1"/>
  <c r="AE13" i="1"/>
  <c r="AG13" i="1"/>
  <c r="AI13" i="1"/>
  <c r="AJ13" i="1"/>
  <c r="AL13" i="1"/>
  <c r="AM13" i="1"/>
  <c r="AP13" i="1"/>
  <c r="AQ13" i="1"/>
  <c r="AR13" i="1"/>
  <c r="AS13" i="1"/>
  <c r="AV13" i="1"/>
  <c r="AW13" i="1"/>
  <c r="AX13" i="1"/>
  <c r="AY13" i="1"/>
  <c r="BB13" i="1"/>
  <c r="BC13" i="1"/>
  <c r="BD13" i="1"/>
  <c r="BE13" i="1"/>
  <c r="BH13" i="1"/>
  <c r="BI13" i="1"/>
  <c r="BJ13" i="1"/>
  <c r="BK13" i="1"/>
  <c r="A14" i="1"/>
  <c r="C14" i="1"/>
  <c r="D14" i="1"/>
  <c r="I14" i="1"/>
  <c r="L14" i="1"/>
  <c r="M14" i="1"/>
  <c r="N14" i="1"/>
  <c r="O14" i="1"/>
  <c r="R14" i="1"/>
  <c r="S14" i="1"/>
  <c r="T14" i="1"/>
  <c r="U14" i="1"/>
  <c r="V14" i="1"/>
  <c r="Y14" i="1"/>
  <c r="AA14" i="1"/>
  <c r="AB14" i="1"/>
  <c r="AD14" i="1"/>
  <c r="AE14" i="1"/>
  <c r="AG14" i="1"/>
  <c r="AI14" i="1"/>
  <c r="AJ14" i="1"/>
  <c r="AL14" i="1"/>
  <c r="AM14" i="1"/>
  <c r="AP14" i="1"/>
  <c r="AQ14" i="1"/>
  <c r="AR14" i="1"/>
  <c r="AS14" i="1"/>
  <c r="AV14" i="1"/>
  <c r="AW14" i="1"/>
  <c r="AX14" i="1"/>
  <c r="AY14" i="1"/>
  <c r="BB14" i="1"/>
  <c r="BC14" i="1"/>
  <c r="BD14" i="1"/>
  <c r="BE14" i="1"/>
  <c r="BH14" i="1"/>
  <c r="BI14" i="1"/>
  <c r="BJ14" i="1"/>
  <c r="BK14" i="1"/>
  <c r="A15" i="1"/>
  <c r="C15" i="1"/>
  <c r="D15" i="1"/>
  <c r="I15" i="1"/>
  <c r="L15" i="1"/>
  <c r="M15" i="1"/>
  <c r="N15" i="1"/>
  <c r="O15" i="1"/>
  <c r="R15" i="1"/>
  <c r="S15" i="1"/>
  <c r="T15" i="1"/>
  <c r="U15" i="1"/>
  <c r="V15" i="1"/>
  <c r="Y15" i="1"/>
  <c r="AA15" i="1"/>
  <c r="AB15" i="1"/>
  <c r="AD15" i="1"/>
  <c r="AE15" i="1"/>
  <c r="AG15" i="1"/>
  <c r="AI15" i="1"/>
  <c r="AJ15" i="1"/>
  <c r="AL15" i="1"/>
  <c r="AM15" i="1"/>
  <c r="AP15" i="1"/>
  <c r="AQ15" i="1"/>
  <c r="AR15" i="1"/>
  <c r="AS15" i="1"/>
  <c r="AV15" i="1"/>
  <c r="AW15" i="1"/>
  <c r="AX15" i="1"/>
  <c r="AY15" i="1"/>
  <c r="BB15" i="1"/>
  <c r="BC15" i="1"/>
  <c r="BD15" i="1"/>
  <c r="BE15" i="1"/>
  <c r="BH15" i="1"/>
  <c r="BI15" i="1"/>
  <c r="BJ15" i="1"/>
  <c r="BK15" i="1"/>
  <c r="A16" i="1"/>
  <c r="C16" i="1"/>
  <c r="D16" i="1"/>
  <c r="I16" i="1"/>
  <c r="L16" i="1"/>
  <c r="M16" i="1"/>
  <c r="N16" i="1"/>
  <c r="O16" i="1"/>
  <c r="R16" i="1"/>
  <c r="S16" i="1"/>
  <c r="T16" i="1"/>
  <c r="U16" i="1"/>
  <c r="V16" i="1"/>
  <c r="Y16" i="1"/>
  <c r="AA16" i="1"/>
  <c r="AB16" i="1"/>
  <c r="AD16" i="1"/>
  <c r="AE16" i="1"/>
  <c r="AG16" i="1"/>
  <c r="AI16" i="1"/>
  <c r="AJ16" i="1"/>
  <c r="AL16" i="1"/>
  <c r="AM16" i="1"/>
  <c r="AP16" i="1"/>
  <c r="AQ16" i="1"/>
  <c r="AR16" i="1"/>
  <c r="AS16" i="1"/>
  <c r="AV16" i="1"/>
  <c r="AW16" i="1"/>
  <c r="AX16" i="1"/>
  <c r="AY16" i="1"/>
  <c r="BB16" i="1"/>
  <c r="BC16" i="1"/>
  <c r="BD16" i="1"/>
  <c r="BE16" i="1"/>
  <c r="BH16" i="1"/>
  <c r="BI16" i="1"/>
  <c r="BJ16" i="1"/>
  <c r="BK16" i="1"/>
  <c r="A17" i="1"/>
  <c r="C17" i="1"/>
  <c r="D17" i="1"/>
  <c r="I17" i="1"/>
  <c r="L17" i="1"/>
  <c r="M17" i="1"/>
  <c r="N17" i="1"/>
  <c r="O17" i="1"/>
  <c r="R17" i="1"/>
  <c r="S17" i="1"/>
  <c r="T17" i="1"/>
  <c r="U17" i="1"/>
  <c r="V17" i="1"/>
  <c r="Y17" i="1"/>
  <c r="AA17" i="1"/>
  <c r="AB17" i="1"/>
  <c r="AD17" i="1"/>
  <c r="AE17" i="1"/>
  <c r="AG17" i="1"/>
  <c r="AI17" i="1"/>
  <c r="AJ17" i="1"/>
  <c r="AL17" i="1"/>
  <c r="AM17" i="1"/>
  <c r="AP17" i="1"/>
  <c r="AQ17" i="1"/>
  <c r="AR17" i="1"/>
  <c r="AS17" i="1"/>
  <c r="AV17" i="1"/>
  <c r="AW17" i="1"/>
  <c r="AX17" i="1"/>
  <c r="AY17" i="1"/>
  <c r="BB17" i="1"/>
  <c r="BC17" i="1"/>
  <c r="BD17" i="1"/>
  <c r="BE17" i="1"/>
  <c r="BH17" i="1"/>
  <c r="BI17" i="1"/>
  <c r="BJ17" i="1"/>
  <c r="BK17" i="1"/>
  <c r="A18" i="1"/>
  <c r="C18" i="1"/>
  <c r="D18" i="1"/>
  <c r="I18" i="1"/>
  <c r="L18" i="1"/>
  <c r="M18" i="1"/>
  <c r="N18" i="1"/>
  <c r="O18" i="1"/>
  <c r="R18" i="1"/>
  <c r="S18" i="1"/>
  <c r="T18" i="1"/>
  <c r="U18" i="1"/>
  <c r="V18" i="1"/>
  <c r="Y18" i="1"/>
  <c r="AA18" i="1"/>
  <c r="AB18" i="1"/>
  <c r="AD18" i="1"/>
  <c r="AE18" i="1"/>
  <c r="AG18" i="1"/>
  <c r="AI18" i="1"/>
  <c r="AJ18" i="1"/>
  <c r="AL18" i="1"/>
  <c r="AM18" i="1"/>
  <c r="AP18" i="1"/>
  <c r="AQ18" i="1"/>
  <c r="AR18" i="1"/>
  <c r="AS18" i="1"/>
  <c r="AV18" i="1"/>
  <c r="AW18" i="1"/>
  <c r="AX18" i="1"/>
  <c r="AY18" i="1"/>
  <c r="BB18" i="1"/>
  <c r="BC18" i="1"/>
  <c r="BD18" i="1"/>
  <c r="BE18" i="1"/>
  <c r="BH18" i="1"/>
  <c r="BI18" i="1"/>
  <c r="BJ18" i="1"/>
  <c r="BK18" i="1"/>
  <c r="A19" i="1"/>
  <c r="C19" i="1"/>
  <c r="D19" i="1"/>
  <c r="I19" i="1"/>
  <c r="L19" i="1"/>
  <c r="M19" i="1"/>
  <c r="N19" i="1"/>
  <c r="O19" i="1"/>
  <c r="R19" i="1"/>
  <c r="S19" i="1"/>
  <c r="T19" i="1"/>
  <c r="U19" i="1"/>
  <c r="V19" i="1"/>
  <c r="Y19" i="1"/>
  <c r="AA19" i="1"/>
  <c r="AB19" i="1"/>
  <c r="AD19" i="1"/>
  <c r="AE19" i="1"/>
  <c r="AG19" i="1"/>
  <c r="AI19" i="1"/>
  <c r="AJ19" i="1"/>
  <c r="AL19" i="1"/>
  <c r="AM19" i="1"/>
  <c r="AP19" i="1"/>
  <c r="AQ19" i="1"/>
  <c r="AR19" i="1"/>
  <c r="AS19" i="1"/>
  <c r="AV19" i="1"/>
  <c r="AW19" i="1"/>
  <c r="AX19" i="1"/>
  <c r="AY19" i="1"/>
  <c r="BB19" i="1"/>
  <c r="BC19" i="1"/>
  <c r="BD19" i="1"/>
  <c r="BE19" i="1"/>
  <c r="BH19" i="1"/>
  <c r="BI19" i="1"/>
  <c r="BJ19" i="1"/>
  <c r="BK19" i="1"/>
  <c r="A20" i="1"/>
  <c r="C20" i="1"/>
  <c r="D20" i="1"/>
  <c r="I20" i="1"/>
  <c r="L20" i="1"/>
  <c r="M20" i="1"/>
  <c r="N20" i="1"/>
  <c r="O20" i="1"/>
  <c r="R20" i="1"/>
  <c r="S20" i="1"/>
  <c r="T20" i="1"/>
  <c r="U20" i="1"/>
  <c r="V20" i="1"/>
  <c r="Y20" i="1"/>
  <c r="AA20" i="1"/>
  <c r="AB20" i="1"/>
  <c r="AD20" i="1"/>
  <c r="AE20" i="1"/>
  <c r="AG20" i="1"/>
  <c r="AI20" i="1"/>
  <c r="AJ20" i="1"/>
  <c r="AL20" i="1"/>
  <c r="AM20" i="1"/>
  <c r="AP20" i="1"/>
  <c r="AQ20" i="1"/>
  <c r="AR20" i="1"/>
  <c r="AS20" i="1"/>
  <c r="AV20" i="1"/>
  <c r="AW20" i="1"/>
  <c r="AX20" i="1"/>
  <c r="AY20" i="1"/>
  <c r="BB20" i="1"/>
  <c r="BC20" i="1"/>
  <c r="BD20" i="1"/>
  <c r="BE20" i="1"/>
  <c r="BH20" i="1"/>
  <c r="BI20" i="1"/>
  <c r="BJ20" i="1"/>
  <c r="BK20" i="1"/>
  <c r="A21" i="1"/>
  <c r="C21" i="1"/>
  <c r="D21" i="1"/>
  <c r="I21" i="1"/>
  <c r="L21" i="1"/>
  <c r="M21" i="1"/>
  <c r="N21" i="1"/>
  <c r="O21" i="1"/>
  <c r="R21" i="1"/>
  <c r="S21" i="1"/>
  <c r="T21" i="1"/>
  <c r="U21" i="1"/>
  <c r="V21" i="1"/>
  <c r="Y21" i="1"/>
  <c r="AA21" i="1"/>
  <c r="AB21" i="1"/>
  <c r="AD21" i="1"/>
  <c r="AE21" i="1"/>
  <c r="AG21" i="1"/>
  <c r="AI21" i="1"/>
  <c r="AJ21" i="1"/>
  <c r="AL21" i="1"/>
  <c r="AM21" i="1"/>
  <c r="AP21" i="1"/>
  <c r="AQ21" i="1"/>
  <c r="AR21" i="1"/>
  <c r="AS21" i="1"/>
  <c r="AV21" i="1"/>
  <c r="AW21" i="1"/>
  <c r="AX21" i="1"/>
  <c r="AY21" i="1"/>
  <c r="BB21" i="1"/>
  <c r="BC21" i="1"/>
  <c r="BD21" i="1"/>
  <c r="BE21" i="1"/>
  <c r="BH21" i="1"/>
  <c r="BI21" i="1"/>
  <c r="BJ21" i="1"/>
  <c r="BK21" i="1"/>
  <c r="A22" i="1"/>
  <c r="C22" i="1"/>
  <c r="D22" i="1"/>
  <c r="I22" i="1"/>
  <c r="L22" i="1"/>
  <c r="M22" i="1"/>
  <c r="N22" i="1"/>
  <c r="O22" i="1"/>
  <c r="R22" i="1"/>
  <c r="S22" i="1"/>
  <c r="T22" i="1"/>
  <c r="U22" i="1"/>
  <c r="V22" i="1"/>
  <c r="Y22" i="1"/>
  <c r="AA22" i="1"/>
  <c r="AB22" i="1"/>
  <c r="AD22" i="1"/>
  <c r="AE22" i="1"/>
  <c r="AG22" i="1"/>
  <c r="AI22" i="1"/>
  <c r="AJ22" i="1"/>
  <c r="AL22" i="1"/>
  <c r="AM22" i="1"/>
  <c r="AP22" i="1"/>
  <c r="AQ22" i="1"/>
  <c r="AR22" i="1"/>
  <c r="AS22" i="1"/>
  <c r="AV22" i="1"/>
  <c r="AW22" i="1"/>
  <c r="AX22" i="1"/>
  <c r="AY22" i="1"/>
  <c r="BB22" i="1"/>
  <c r="BC22" i="1"/>
  <c r="BD22" i="1"/>
  <c r="BE22" i="1"/>
  <c r="BH22" i="1"/>
  <c r="BI22" i="1"/>
  <c r="BJ22" i="1"/>
  <c r="BK22" i="1"/>
  <c r="A23" i="1"/>
  <c r="C23" i="1"/>
  <c r="D23" i="1"/>
  <c r="I23" i="1"/>
  <c r="L23" i="1"/>
  <c r="M23" i="1"/>
  <c r="N23" i="1"/>
  <c r="O23" i="1"/>
  <c r="R23" i="1"/>
  <c r="S23" i="1"/>
  <c r="T23" i="1"/>
  <c r="U23" i="1"/>
  <c r="V23" i="1"/>
  <c r="Y23" i="1"/>
  <c r="AA23" i="1"/>
  <c r="AB23" i="1"/>
  <c r="AD23" i="1"/>
  <c r="AE23" i="1"/>
  <c r="AG23" i="1"/>
  <c r="AI23" i="1"/>
  <c r="AJ23" i="1"/>
  <c r="AL23" i="1"/>
  <c r="AM23" i="1"/>
  <c r="AP23" i="1"/>
  <c r="AQ23" i="1"/>
  <c r="AR23" i="1"/>
  <c r="AS23" i="1"/>
  <c r="AV23" i="1"/>
  <c r="AW23" i="1"/>
  <c r="AX23" i="1"/>
  <c r="AY23" i="1"/>
  <c r="BB23" i="1"/>
  <c r="BC23" i="1"/>
  <c r="BD23" i="1"/>
  <c r="BE23" i="1"/>
  <c r="BH23" i="1"/>
  <c r="BI23" i="1"/>
  <c r="BJ23" i="1"/>
  <c r="BK23" i="1"/>
  <c r="A24" i="1"/>
  <c r="C24" i="1"/>
  <c r="D24" i="1"/>
  <c r="I24" i="1"/>
  <c r="L24" i="1"/>
  <c r="M24" i="1"/>
  <c r="N24" i="1"/>
  <c r="O24" i="1"/>
  <c r="R24" i="1"/>
  <c r="S24" i="1"/>
  <c r="T24" i="1"/>
  <c r="U24" i="1"/>
  <c r="V24" i="1"/>
  <c r="Y24" i="1"/>
  <c r="AA24" i="1"/>
  <c r="AB24" i="1"/>
  <c r="AD24" i="1"/>
  <c r="AE24" i="1"/>
  <c r="AG24" i="1"/>
  <c r="AI24" i="1"/>
  <c r="AJ24" i="1"/>
  <c r="AL24" i="1"/>
  <c r="AM24" i="1"/>
  <c r="AP24" i="1"/>
  <c r="AQ24" i="1"/>
  <c r="AR24" i="1"/>
  <c r="AS24" i="1"/>
  <c r="AV24" i="1"/>
  <c r="AW24" i="1"/>
  <c r="AX24" i="1"/>
  <c r="AY24" i="1"/>
  <c r="BB24" i="1"/>
  <c r="BC24" i="1"/>
  <c r="BD24" i="1"/>
  <c r="BE24" i="1"/>
  <c r="BH24" i="1"/>
  <c r="BI24" i="1"/>
  <c r="BJ24" i="1"/>
  <c r="BK24" i="1"/>
  <c r="A25" i="1"/>
  <c r="C25" i="1"/>
  <c r="D25" i="1"/>
  <c r="I25" i="1"/>
  <c r="L25" i="1"/>
  <c r="M25" i="1"/>
  <c r="N25" i="1"/>
  <c r="O25" i="1"/>
  <c r="R25" i="1"/>
  <c r="S25" i="1"/>
  <c r="T25" i="1"/>
  <c r="U25" i="1"/>
  <c r="V25" i="1"/>
  <c r="Y25" i="1"/>
  <c r="AA25" i="1"/>
  <c r="AB25" i="1"/>
  <c r="AD25" i="1"/>
  <c r="AE25" i="1"/>
  <c r="AG25" i="1"/>
  <c r="AI25" i="1"/>
  <c r="AJ25" i="1"/>
  <c r="AL25" i="1"/>
  <c r="AM25" i="1"/>
  <c r="AP25" i="1"/>
  <c r="AQ25" i="1"/>
  <c r="AR25" i="1"/>
  <c r="AS25" i="1"/>
  <c r="AV25" i="1"/>
  <c r="AW25" i="1"/>
  <c r="AX25" i="1"/>
  <c r="AY25" i="1"/>
  <c r="BB25" i="1"/>
  <c r="BC25" i="1"/>
  <c r="BD25" i="1"/>
  <c r="BE25" i="1"/>
  <c r="BH25" i="1"/>
  <c r="BI25" i="1"/>
  <c r="BJ25" i="1"/>
  <c r="BK25" i="1"/>
  <c r="A26" i="1"/>
  <c r="C26" i="1"/>
  <c r="D26" i="1"/>
  <c r="I26" i="1"/>
  <c r="L26" i="1"/>
  <c r="M26" i="1"/>
  <c r="N26" i="1"/>
  <c r="O26" i="1"/>
  <c r="R26" i="1"/>
  <c r="S26" i="1"/>
  <c r="T26" i="1"/>
  <c r="U26" i="1"/>
  <c r="V26" i="1"/>
  <c r="Y26" i="1"/>
  <c r="AA26" i="1"/>
  <c r="AB26" i="1"/>
  <c r="AD26" i="1"/>
  <c r="AE26" i="1"/>
  <c r="AG26" i="1"/>
  <c r="AI26" i="1"/>
  <c r="AJ26" i="1"/>
  <c r="AL26" i="1"/>
  <c r="AM26" i="1"/>
  <c r="AP26" i="1"/>
  <c r="AQ26" i="1"/>
  <c r="AR26" i="1"/>
  <c r="AS26" i="1"/>
  <c r="AV26" i="1"/>
  <c r="AW26" i="1"/>
  <c r="AX26" i="1"/>
  <c r="AY26" i="1"/>
  <c r="BB26" i="1"/>
  <c r="BC26" i="1"/>
  <c r="BD26" i="1"/>
  <c r="BE26" i="1"/>
  <c r="BH26" i="1"/>
  <c r="BI26" i="1"/>
  <c r="BJ26" i="1"/>
  <c r="BK26" i="1"/>
  <c r="A27" i="1"/>
  <c r="C27" i="1"/>
  <c r="D27" i="1"/>
  <c r="I27" i="1"/>
  <c r="L27" i="1"/>
  <c r="M27" i="1"/>
  <c r="N27" i="1"/>
  <c r="O27" i="1"/>
  <c r="R27" i="1"/>
  <c r="S27" i="1"/>
  <c r="T27" i="1"/>
  <c r="U27" i="1"/>
  <c r="V27" i="1"/>
  <c r="Y27" i="1"/>
  <c r="AA27" i="1"/>
  <c r="AB27" i="1"/>
  <c r="AD27" i="1"/>
  <c r="AE27" i="1"/>
  <c r="AG27" i="1"/>
  <c r="AI27" i="1"/>
  <c r="AJ27" i="1"/>
  <c r="AL27" i="1"/>
  <c r="AM27" i="1"/>
  <c r="AP27" i="1"/>
  <c r="AQ27" i="1"/>
  <c r="AR27" i="1"/>
  <c r="AS27" i="1"/>
  <c r="AV27" i="1"/>
  <c r="AW27" i="1"/>
  <c r="AX27" i="1"/>
  <c r="AY27" i="1"/>
  <c r="BB27" i="1"/>
  <c r="BC27" i="1"/>
  <c r="BD27" i="1"/>
  <c r="BE27" i="1"/>
  <c r="BH27" i="1"/>
  <c r="BI27" i="1"/>
  <c r="BJ27" i="1"/>
  <c r="BK27" i="1"/>
  <c r="A28" i="1"/>
  <c r="C28" i="1"/>
  <c r="D28" i="1"/>
  <c r="I28" i="1"/>
  <c r="L28" i="1"/>
  <c r="M28" i="1"/>
  <c r="N28" i="1"/>
  <c r="O28" i="1"/>
  <c r="R28" i="1"/>
  <c r="S28" i="1"/>
  <c r="T28" i="1"/>
  <c r="U28" i="1"/>
  <c r="V28" i="1"/>
  <c r="Y28" i="1"/>
  <c r="AA28" i="1"/>
  <c r="AB28" i="1"/>
  <c r="AD28" i="1"/>
  <c r="AE28" i="1"/>
  <c r="AG28" i="1"/>
  <c r="AI28" i="1"/>
  <c r="AJ28" i="1"/>
  <c r="AL28" i="1"/>
  <c r="AM28" i="1"/>
  <c r="AP28" i="1"/>
  <c r="AQ28" i="1"/>
  <c r="AR28" i="1"/>
  <c r="AS28" i="1"/>
  <c r="AV28" i="1"/>
  <c r="AW28" i="1"/>
  <c r="AX28" i="1"/>
  <c r="AY28" i="1"/>
  <c r="BB28" i="1"/>
  <c r="BC28" i="1"/>
  <c r="BD28" i="1"/>
  <c r="BE28" i="1"/>
  <c r="BH28" i="1"/>
  <c r="BI28" i="1"/>
  <c r="BJ28" i="1"/>
  <c r="BK28" i="1"/>
  <c r="A29" i="1"/>
  <c r="C29" i="1"/>
  <c r="D29" i="1"/>
  <c r="I29" i="1"/>
  <c r="L29" i="1"/>
  <c r="M29" i="1"/>
  <c r="N29" i="1"/>
  <c r="O29" i="1"/>
  <c r="R29" i="1"/>
  <c r="S29" i="1"/>
  <c r="T29" i="1"/>
  <c r="U29" i="1"/>
  <c r="V29" i="1"/>
  <c r="Y29" i="1"/>
  <c r="AA29" i="1"/>
  <c r="AB29" i="1"/>
  <c r="AD29" i="1"/>
  <c r="AE29" i="1"/>
  <c r="AG29" i="1"/>
  <c r="AI29" i="1"/>
  <c r="AJ29" i="1"/>
  <c r="AL29" i="1"/>
  <c r="AM29" i="1"/>
  <c r="AP29" i="1"/>
  <c r="AQ29" i="1"/>
  <c r="AR29" i="1"/>
  <c r="AS29" i="1"/>
  <c r="AV29" i="1"/>
  <c r="AW29" i="1"/>
  <c r="AX29" i="1"/>
  <c r="AY29" i="1"/>
  <c r="BB29" i="1"/>
  <c r="BC29" i="1"/>
  <c r="BD29" i="1"/>
  <c r="BE29" i="1"/>
  <c r="BH29" i="1"/>
  <c r="BI29" i="1"/>
  <c r="BJ29" i="1"/>
  <c r="BK29" i="1"/>
  <c r="A30" i="1"/>
  <c r="C30" i="1"/>
  <c r="D30" i="1"/>
  <c r="I30" i="1"/>
  <c r="L30" i="1"/>
  <c r="M30" i="1"/>
  <c r="N30" i="1"/>
  <c r="O30" i="1"/>
  <c r="R30" i="1"/>
  <c r="S30" i="1"/>
  <c r="T30" i="1"/>
  <c r="U30" i="1"/>
  <c r="V30" i="1"/>
  <c r="Y30" i="1"/>
  <c r="AA30" i="1"/>
  <c r="AB30" i="1"/>
  <c r="AD30" i="1"/>
  <c r="AE30" i="1"/>
  <c r="AG30" i="1"/>
  <c r="AI30" i="1"/>
  <c r="AJ30" i="1"/>
  <c r="AL30" i="1"/>
  <c r="AM30" i="1"/>
  <c r="AP30" i="1"/>
  <c r="AQ30" i="1"/>
  <c r="AR30" i="1"/>
  <c r="AS30" i="1"/>
  <c r="AV30" i="1"/>
  <c r="AW30" i="1"/>
  <c r="AX30" i="1"/>
  <c r="AY30" i="1"/>
  <c r="BB30" i="1"/>
  <c r="BC30" i="1"/>
  <c r="BD30" i="1"/>
  <c r="BE30" i="1"/>
  <c r="BH30" i="1"/>
  <c r="BI30" i="1"/>
  <c r="BJ30" i="1"/>
  <c r="BK30" i="1"/>
  <c r="A31" i="1"/>
  <c r="C31" i="1"/>
  <c r="D31" i="1"/>
  <c r="I31" i="1"/>
  <c r="L31" i="1"/>
  <c r="M31" i="1"/>
  <c r="N31" i="1"/>
  <c r="O31" i="1"/>
  <c r="R31" i="1"/>
  <c r="S31" i="1"/>
  <c r="T31" i="1"/>
  <c r="U31" i="1"/>
  <c r="V31" i="1"/>
  <c r="Y31" i="1"/>
  <c r="AA31" i="1"/>
  <c r="AB31" i="1"/>
  <c r="AD31" i="1"/>
  <c r="AE31" i="1"/>
  <c r="AG31" i="1"/>
  <c r="AI31" i="1"/>
  <c r="AJ31" i="1"/>
  <c r="AL31" i="1"/>
  <c r="AM31" i="1"/>
  <c r="AP31" i="1"/>
  <c r="AQ31" i="1"/>
  <c r="AR31" i="1"/>
  <c r="AS31" i="1"/>
  <c r="AV31" i="1"/>
  <c r="AW31" i="1"/>
  <c r="AX31" i="1"/>
  <c r="AY31" i="1"/>
  <c r="BB31" i="1"/>
  <c r="BC31" i="1"/>
  <c r="BD31" i="1"/>
  <c r="BE31" i="1"/>
  <c r="BH31" i="1"/>
  <c r="BI31" i="1"/>
  <c r="BJ31" i="1"/>
  <c r="BK31" i="1"/>
  <c r="A32" i="1"/>
  <c r="C32" i="1"/>
  <c r="D32" i="1"/>
  <c r="I32" i="1"/>
  <c r="L32" i="1"/>
  <c r="M32" i="1"/>
  <c r="N32" i="1"/>
  <c r="O32" i="1"/>
  <c r="R32" i="1"/>
  <c r="S32" i="1"/>
  <c r="T32" i="1"/>
  <c r="U32" i="1"/>
  <c r="V32" i="1"/>
  <c r="Y32" i="1"/>
  <c r="AA32" i="1"/>
  <c r="AB32" i="1"/>
  <c r="AD32" i="1"/>
  <c r="AE32" i="1"/>
  <c r="AG32" i="1"/>
  <c r="AI32" i="1"/>
  <c r="AJ32" i="1"/>
  <c r="AL32" i="1"/>
  <c r="AM32" i="1"/>
  <c r="AP32" i="1"/>
  <c r="AQ32" i="1"/>
  <c r="AR32" i="1"/>
  <c r="AS32" i="1"/>
  <c r="AV32" i="1"/>
  <c r="AW32" i="1"/>
  <c r="AX32" i="1"/>
  <c r="AY32" i="1"/>
  <c r="BB32" i="1"/>
  <c r="BC32" i="1"/>
  <c r="BD32" i="1"/>
  <c r="BE32" i="1"/>
  <c r="BH32" i="1"/>
  <c r="BI32" i="1"/>
  <c r="BJ32" i="1"/>
  <c r="BK32" i="1"/>
  <c r="A33" i="1"/>
  <c r="C33" i="1"/>
  <c r="D33" i="1"/>
  <c r="I33" i="1"/>
  <c r="L33" i="1"/>
  <c r="M33" i="1"/>
  <c r="N33" i="1"/>
  <c r="O33" i="1"/>
  <c r="R33" i="1"/>
  <c r="S33" i="1"/>
  <c r="T33" i="1"/>
  <c r="U33" i="1"/>
  <c r="V33" i="1"/>
  <c r="Y33" i="1"/>
  <c r="AA33" i="1"/>
  <c r="AB33" i="1"/>
  <c r="AD33" i="1"/>
  <c r="AE33" i="1"/>
  <c r="AG33" i="1"/>
  <c r="AI33" i="1"/>
  <c r="AJ33" i="1"/>
  <c r="AL33" i="1"/>
  <c r="AM33" i="1"/>
  <c r="AP33" i="1"/>
  <c r="AQ33" i="1"/>
  <c r="AR33" i="1"/>
  <c r="AS33" i="1"/>
  <c r="AV33" i="1"/>
  <c r="AW33" i="1"/>
  <c r="AX33" i="1"/>
  <c r="AY33" i="1"/>
  <c r="BB33" i="1"/>
  <c r="BC33" i="1"/>
  <c r="BD33" i="1"/>
  <c r="BE33" i="1"/>
  <c r="BH33" i="1"/>
  <c r="BI33" i="1"/>
  <c r="BJ33" i="1"/>
  <c r="BK33" i="1"/>
  <c r="A34" i="1"/>
  <c r="C34" i="1"/>
  <c r="D34" i="1"/>
  <c r="I34" i="1"/>
  <c r="L34" i="1"/>
  <c r="M34" i="1"/>
  <c r="N34" i="1"/>
  <c r="O34" i="1"/>
  <c r="R34" i="1"/>
  <c r="S34" i="1"/>
  <c r="T34" i="1"/>
  <c r="U34" i="1"/>
  <c r="V34" i="1"/>
  <c r="Y34" i="1"/>
  <c r="AA34" i="1"/>
  <c r="AB34" i="1"/>
  <c r="AD34" i="1"/>
  <c r="AE34" i="1"/>
  <c r="AG34" i="1"/>
  <c r="AI34" i="1"/>
  <c r="AJ34" i="1"/>
  <c r="AL34" i="1"/>
  <c r="AM34" i="1"/>
  <c r="AP34" i="1"/>
  <c r="AQ34" i="1"/>
  <c r="AR34" i="1"/>
  <c r="AS34" i="1"/>
  <c r="AV34" i="1"/>
  <c r="AW34" i="1"/>
  <c r="AX34" i="1"/>
  <c r="AY34" i="1"/>
  <c r="BB34" i="1"/>
  <c r="BC34" i="1"/>
  <c r="BD34" i="1"/>
  <c r="BE34" i="1"/>
  <c r="BH34" i="1"/>
  <c r="BI34" i="1"/>
  <c r="BJ34" i="1"/>
  <c r="BK34" i="1"/>
  <c r="A35" i="1"/>
  <c r="C35" i="1"/>
  <c r="D35" i="1"/>
  <c r="I35" i="1"/>
  <c r="L35" i="1"/>
  <c r="M35" i="1"/>
  <c r="N35" i="1"/>
  <c r="O35" i="1"/>
  <c r="R35" i="1"/>
  <c r="S35" i="1"/>
  <c r="T35" i="1"/>
  <c r="U35" i="1"/>
  <c r="V35" i="1"/>
  <c r="Y35" i="1"/>
  <c r="AA35" i="1"/>
  <c r="AB35" i="1"/>
  <c r="AD35" i="1"/>
  <c r="AE35" i="1"/>
  <c r="AG35" i="1"/>
  <c r="AI35" i="1"/>
  <c r="AJ35" i="1"/>
  <c r="AL35" i="1"/>
  <c r="AM35" i="1"/>
  <c r="AP35" i="1"/>
  <c r="AQ35" i="1"/>
  <c r="AR35" i="1"/>
  <c r="AS35" i="1"/>
  <c r="AV35" i="1"/>
  <c r="AW35" i="1"/>
  <c r="AX35" i="1"/>
  <c r="AY35" i="1"/>
  <c r="BB35" i="1"/>
  <c r="BC35" i="1"/>
  <c r="BD35" i="1"/>
  <c r="BE35" i="1"/>
  <c r="BH35" i="1"/>
  <c r="BI35" i="1"/>
  <c r="BJ35" i="1"/>
  <c r="BK35" i="1"/>
  <c r="A36" i="1"/>
  <c r="C36" i="1"/>
  <c r="D36" i="1"/>
  <c r="I36" i="1"/>
  <c r="L36" i="1"/>
  <c r="M36" i="1"/>
  <c r="N36" i="1"/>
  <c r="O36" i="1"/>
  <c r="R36" i="1"/>
  <c r="S36" i="1"/>
  <c r="T36" i="1"/>
  <c r="U36" i="1"/>
  <c r="V36" i="1"/>
  <c r="Y36" i="1"/>
  <c r="AA36" i="1"/>
  <c r="AB36" i="1"/>
  <c r="AD36" i="1"/>
  <c r="AE36" i="1"/>
  <c r="AG36" i="1"/>
  <c r="AI36" i="1"/>
  <c r="AJ36" i="1"/>
  <c r="AL36" i="1"/>
  <c r="AM36" i="1"/>
  <c r="AP36" i="1"/>
  <c r="AQ36" i="1"/>
  <c r="AR36" i="1"/>
  <c r="AS36" i="1"/>
  <c r="AV36" i="1"/>
  <c r="AW36" i="1"/>
  <c r="AX36" i="1"/>
  <c r="AY36" i="1"/>
  <c r="BB36" i="1"/>
  <c r="BC36" i="1"/>
  <c r="BD36" i="1"/>
  <c r="BE36" i="1"/>
  <c r="BH36" i="1"/>
  <c r="BI36" i="1"/>
  <c r="BJ36" i="1"/>
  <c r="BK36" i="1"/>
  <c r="A37" i="1"/>
  <c r="C37" i="1"/>
  <c r="D37" i="1"/>
  <c r="I37" i="1"/>
  <c r="L37" i="1"/>
  <c r="M37" i="1"/>
  <c r="N37" i="1"/>
  <c r="O37" i="1"/>
  <c r="R37" i="1"/>
  <c r="S37" i="1"/>
  <c r="T37" i="1"/>
  <c r="U37" i="1"/>
  <c r="V37" i="1"/>
  <c r="Y37" i="1"/>
  <c r="AA37" i="1"/>
  <c r="AB37" i="1"/>
  <c r="AD37" i="1"/>
  <c r="AE37" i="1"/>
  <c r="AG37" i="1"/>
  <c r="AI37" i="1"/>
  <c r="AJ37" i="1"/>
  <c r="AL37" i="1"/>
  <c r="AM37" i="1"/>
  <c r="AP37" i="1"/>
  <c r="AQ37" i="1"/>
  <c r="AR37" i="1"/>
  <c r="AS37" i="1"/>
  <c r="AV37" i="1"/>
  <c r="AW37" i="1"/>
  <c r="AX37" i="1"/>
  <c r="AY37" i="1"/>
  <c r="BB37" i="1"/>
  <c r="BC37" i="1"/>
  <c r="BD37" i="1"/>
  <c r="BE37" i="1"/>
  <c r="BH37" i="1"/>
  <c r="BI37" i="1"/>
  <c r="BJ37" i="1"/>
  <c r="BK37" i="1"/>
  <c r="A38" i="1"/>
  <c r="C38" i="1"/>
  <c r="D38" i="1"/>
  <c r="I38" i="1"/>
  <c r="L38" i="1"/>
  <c r="M38" i="1"/>
  <c r="N38" i="1"/>
  <c r="O38" i="1"/>
  <c r="R38" i="1"/>
  <c r="S38" i="1"/>
  <c r="T38" i="1"/>
  <c r="U38" i="1"/>
  <c r="V38" i="1"/>
  <c r="Y38" i="1"/>
  <c r="AA38" i="1"/>
  <c r="AB38" i="1"/>
  <c r="AD38" i="1"/>
  <c r="AE38" i="1"/>
  <c r="AG38" i="1"/>
  <c r="AI38" i="1"/>
  <c r="AJ38" i="1"/>
  <c r="AL38" i="1"/>
  <c r="AM38" i="1"/>
  <c r="AP38" i="1"/>
  <c r="AQ38" i="1"/>
  <c r="AR38" i="1"/>
  <c r="AS38" i="1"/>
  <c r="AV38" i="1"/>
  <c r="AW38" i="1"/>
  <c r="AX38" i="1"/>
  <c r="AY38" i="1"/>
  <c r="BB38" i="1"/>
  <c r="BC38" i="1"/>
  <c r="BD38" i="1"/>
  <c r="BE38" i="1"/>
  <c r="BH38" i="1"/>
  <c r="BI38" i="1"/>
  <c r="BJ38" i="1"/>
  <c r="BK38" i="1"/>
  <c r="A39" i="1"/>
  <c r="C39" i="1"/>
  <c r="D39" i="1"/>
  <c r="I39" i="1"/>
  <c r="L39" i="1"/>
  <c r="M39" i="1"/>
  <c r="N39" i="1"/>
  <c r="O39" i="1"/>
  <c r="R39" i="1"/>
  <c r="S39" i="1"/>
  <c r="T39" i="1"/>
  <c r="U39" i="1"/>
  <c r="V39" i="1"/>
  <c r="Y39" i="1"/>
  <c r="AA39" i="1"/>
  <c r="AB39" i="1"/>
  <c r="AD39" i="1"/>
  <c r="AE39" i="1"/>
  <c r="AG39" i="1"/>
  <c r="AI39" i="1"/>
  <c r="AJ39" i="1"/>
  <c r="AL39" i="1"/>
  <c r="AM39" i="1"/>
  <c r="AP39" i="1"/>
  <c r="AQ39" i="1"/>
  <c r="AR39" i="1"/>
  <c r="AS39" i="1"/>
  <c r="AV39" i="1"/>
  <c r="AW39" i="1"/>
  <c r="AX39" i="1"/>
  <c r="AY39" i="1"/>
  <c r="BB39" i="1"/>
  <c r="BC39" i="1"/>
  <c r="BD39" i="1"/>
  <c r="BE39" i="1"/>
  <c r="BH39" i="1"/>
  <c r="BI39" i="1"/>
  <c r="BJ39" i="1"/>
  <c r="BK39" i="1"/>
  <c r="A40" i="1"/>
  <c r="C40" i="1"/>
  <c r="D40" i="1"/>
  <c r="I40" i="1"/>
  <c r="L40" i="1"/>
  <c r="M40" i="1"/>
  <c r="N40" i="1"/>
  <c r="O40" i="1"/>
  <c r="R40" i="1"/>
  <c r="S40" i="1"/>
  <c r="T40" i="1"/>
  <c r="U40" i="1"/>
  <c r="V40" i="1"/>
  <c r="Y40" i="1"/>
  <c r="AA40" i="1"/>
  <c r="AB40" i="1"/>
  <c r="AD40" i="1"/>
  <c r="AE40" i="1"/>
  <c r="AG40" i="1"/>
  <c r="AI40" i="1"/>
  <c r="AJ40" i="1"/>
  <c r="AL40" i="1"/>
  <c r="AM40" i="1"/>
  <c r="AP40" i="1"/>
  <c r="AQ40" i="1"/>
  <c r="AR40" i="1"/>
  <c r="AS40" i="1"/>
  <c r="AV40" i="1"/>
  <c r="AW40" i="1"/>
  <c r="AX40" i="1"/>
  <c r="AY40" i="1"/>
  <c r="BB40" i="1"/>
  <c r="BC40" i="1"/>
  <c r="BD40" i="1"/>
  <c r="BE40" i="1"/>
  <c r="BH40" i="1"/>
  <c r="BI40" i="1"/>
  <c r="BJ40" i="1"/>
  <c r="BK40" i="1"/>
  <c r="A41" i="1"/>
  <c r="C41" i="1"/>
  <c r="D41" i="1"/>
  <c r="I41" i="1"/>
  <c r="L41" i="1"/>
  <c r="M41" i="1"/>
  <c r="N41" i="1"/>
  <c r="O41" i="1"/>
  <c r="R41" i="1"/>
  <c r="S41" i="1"/>
  <c r="T41" i="1"/>
  <c r="U41" i="1"/>
  <c r="V41" i="1"/>
  <c r="Y41" i="1"/>
  <c r="AA41" i="1"/>
  <c r="AB41" i="1"/>
  <c r="AD41" i="1"/>
  <c r="AE41" i="1"/>
  <c r="AG41" i="1"/>
  <c r="AI41" i="1"/>
  <c r="AJ41" i="1"/>
  <c r="AL41" i="1"/>
  <c r="AM41" i="1"/>
  <c r="AP41" i="1"/>
  <c r="AQ41" i="1"/>
  <c r="AR41" i="1"/>
  <c r="AS41" i="1"/>
  <c r="AV41" i="1"/>
  <c r="AW41" i="1"/>
  <c r="AX41" i="1"/>
  <c r="AY41" i="1"/>
  <c r="BB41" i="1"/>
  <c r="BC41" i="1"/>
  <c r="BD41" i="1"/>
  <c r="BE41" i="1"/>
  <c r="BH41" i="1"/>
  <c r="BI41" i="1"/>
  <c r="BJ41" i="1"/>
  <c r="BK41" i="1"/>
  <c r="A42" i="1"/>
  <c r="C42" i="1"/>
  <c r="D42" i="1"/>
  <c r="I42" i="1"/>
  <c r="L42" i="1"/>
  <c r="M42" i="1"/>
  <c r="N42" i="1"/>
  <c r="O42" i="1"/>
  <c r="R42" i="1"/>
  <c r="S42" i="1"/>
  <c r="T42" i="1"/>
  <c r="U42" i="1"/>
  <c r="V42" i="1"/>
  <c r="Y42" i="1"/>
  <c r="AA42" i="1"/>
  <c r="AB42" i="1"/>
  <c r="AD42" i="1"/>
  <c r="AE42" i="1"/>
  <c r="AG42" i="1"/>
  <c r="AI42" i="1"/>
  <c r="AJ42" i="1"/>
  <c r="AL42" i="1"/>
  <c r="AM42" i="1"/>
  <c r="AP42" i="1"/>
  <c r="AQ42" i="1"/>
  <c r="AR42" i="1"/>
  <c r="AS42" i="1"/>
  <c r="AV42" i="1"/>
  <c r="AW42" i="1"/>
  <c r="AX42" i="1"/>
  <c r="AY42" i="1"/>
  <c r="BB42" i="1"/>
  <c r="BC42" i="1"/>
  <c r="BD42" i="1"/>
  <c r="BE42" i="1"/>
  <c r="BH42" i="1"/>
  <c r="BI42" i="1"/>
  <c r="BJ42" i="1"/>
  <c r="BK42" i="1"/>
  <c r="A43" i="1"/>
  <c r="C43" i="1"/>
  <c r="D43" i="1"/>
  <c r="I43" i="1"/>
  <c r="L43" i="1"/>
  <c r="M43" i="1"/>
  <c r="N43" i="1"/>
  <c r="O43" i="1"/>
  <c r="R43" i="1"/>
  <c r="S43" i="1"/>
  <c r="T43" i="1"/>
  <c r="U43" i="1"/>
  <c r="V43" i="1"/>
  <c r="Y43" i="1"/>
  <c r="AA43" i="1"/>
  <c r="AB43" i="1"/>
  <c r="AD43" i="1"/>
  <c r="AE43" i="1"/>
  <c r="AG43" i="1"/>
  <c r="AI43" i="1"/>
  <c r="AJ43" i="1"/>
  <c r="AL43" i="1"/>
  <c r="AM43" i="1"/>
  <c r="AP43" i="1"/>
  <c r="AQ43" i="1"/>
  <c r="AR43" i="1"/>
  <c r="AS43" i="1"/>
  <c r="AV43" i="1"/>
  <c r="AW43" i="1"/>
  <c r="AX43" i="1"/>
  <c r="AY43" i="1"/>
  <c r="BB43" i="1"/>
  <c r="BC43" i="1"/>
  <c r="BD43" i="1"/>
  <c r="BE43" i="1"/>
  <c r="BH43" i="1"/>
  <c r="BI43" i="1"/>
  <c r="BJ43" i="1"/>
  <c r="BK43" i="1"/>
  <c r="A44" i="1"/>
  <c r="C44" i="1"/>
  <c r="D44" i="1"/>
  <c r="I44" i="1"/>
  <c r="L44" i="1"/>
  <c r="M44" i="1"/>
  <c r="N44" i="1"/>
  <c r="O44" i="1"/>
  <c r="R44" i="1"/>
  <c r="S44" i="1"/>
  <c r="T44" i="1"/>
  <c r="U44" i="1"/>
  <c r="V44" i="1"/>
  <c r="Y44" i="1"/>
  <c r="AA44" i="1"/>
  <c r="AB44" i="1"/>
  <c r="AD44" i="1"/>
  <c r="AE44" i="1"/>
  <c r="AG44" i="1"/>
  <c r="AI44" i="1"/>
  <c r="AJ44" i="1"/>
  <c r="AL44" i="1"/>
  <c r="AM44" i="1"/>
  <c r="AP44" i="1"/>
  <c r="AQ44" i="1"/>
  <c r="AR44" i="1"/>
  <c r="AS44" i="1"/>
  <c r="AV44" i="1"/>
  <c r="AW44" i="1"/>
  <c r="AX44" i="1"/>
  <c r="AY44" i="1"/>
  <c r="BB44" i="1"/>
  <c r="BC44" i="1"/>
  <c r="BD44" i="1"/>
  <c r="BE44" i="1"/>
  <c r="BH44" i="1"/>
  <c r="BI44" i="1"/>
  <c r="BJ44" i="1"/>
  <c r="BK44" i="1"/>
  <c r="A45" i="1"/>
  <c r="C45" i="1"/>
  <c r="D45" i="1"/>
  <c r="I45" i="1"/>
  <c r="L45" i="1"/>
  <c r="M45" i="1"/>
  <c r="N45" i="1"/>
  <c r="O45" i="1"/>
  <c r="R45" i="1"/>
  <c r="S45" i="1"/>
  <c r="T45" i="1"/>
  <c r="U45" i="1"/>
  <c r="V45" i="1"/>
  <c r="Y45" i="1"/>
  <c r="AA45" i="1"/>
  <c r="AB45" i="1"/>
  <c r="AD45" i="1"/>
  <c r="AE45" i="1"/>
  <c r="AG45" i="1"/>
  <c r="AI45" i="1"/>
  <c r="AJ45" i="1"/>
  <c r="AL45" i="1"/>
  <c r="AM45" i="1"/>
  <c r="AP45" i="1"/>
  <c r="AQ45" i="1"/>
  <c r="AR45" i="1"/>
  <c r="AS45" i="1"/>
  <c r="AV45" i="1"/>
  <c r="AW45" i="1"/>
  <c r="AX45" i="1"/>
  <c r="AY45" i="1"/>
  <c r="BB45" i="1"/>
  <c r="BC45" i="1"/>
  <c r="BD45" i="1"/>
  <c r="BE45" i="1"/>
  <c r="BH45" i="1"/>
  <c r="BI45" i="1"/>
  <c r="BJ45" i="1"/>
  <c r="BK45" i="1"/>
  <c r="A46" i="1"/>
  <c r="C46" i="1"/>
  <c r="D46" i="1"/>
  <c r="I46" i="1"/>
  <c r="L46" i="1"/>
  <c r="M46" i="1"/>
  <c r="N46" i="1"/>
  <c r="O46" i="1"/>
  <c r="R46" i="1"/>
  <c r="S46" i="1"/>
  <c r="T46" i="1"/>
  <c r="U46" i="1"/>
  <c r="V46" i="1"/>
  <c r="Y46" i="1"/>
  <c r="AA46" i="1"/>
  <c r="AB46" i="1"/>
  <c r="AD46" i="1"/>
  <c r="AE46" i="1"/>
  <c r="AG46" i="1"/>
  <c r="AI46" i="1"/>
  <c r="AJ46" i="1"/>
  <c r="AL46" i="1"/>
  <c r="AM46" i="1"/>
  <c r="AP46" i="1"/>
  <c r="AQ46" i="1"/>
  <c r="AR46" i="1"/>
  <c r="AS46" i="1"/>
  <c r="AV46" i="1"/>
  <c r="AW46" i="1"/>
  <c r="AX46" i="1"/>
  <c r="AY46" i="1"/>
  <c r="BB46" i="1"/>
  <c r="BC46" i="1"/>
  <c r="BD46" i="1"/>
  <c r="BE46" i="1"/>
  <c r="BH46" i="1"/>
  <c r="BI46" i="1"/>
  <c r="BJ46" i="1"/>
  <c r="BK46" i="1"/>
  <c r="A47" i="1"/>
  <c r="C47" i="1"/>
  <c r="D47" i="1"/>
  <c r="I47" i="1"/>
  <c r="L47" i="1"/>
  <c r="M47" i="1"/>
  <c r="N47" i="1"/>
  <c r="O47" i="1"/>
  <c r="R47" i="1"/>
  <c r="S47" i="1"/>
  <c r="T47" i="1"/>
  <c r="U47" i="1"/>
  <c r="V47" i="1"/>
  <c r="Y47" i="1"/>
  <c r="AA47" i="1"/>
  <c r="AB47" i="1"/>
  <c r="AD47" i="1"/>
  <c r="AE47" i="1"/>
  <c r="AG47" i="1"/>
  <c r="AI47" i="1"/>
  <c r="AJ47" i="1"/>
  <c r="AL47" i="1"/>
  <c r="AM47" i="1"/>
  <c r="AP47" i="1"/>
  <c r="AQ47" i="1"/>
  <c r="AR47" i="1"/>
  <c r="AS47" i="1"/>
  <c r="AV47" i="1"/>
  <c r="AW47" i="1"/>
  <c r="AX47" i="1"/>
  <c r="AY47" i="1"/>
  <c r="BB47" i="1"/>
  <c r="BC47" i="1"/>
  <c r="BD47" i="1"/>
  <c r="BE47" i="1"/>
  <c r="BH47" i="1"/>
  <c r="BI47" i="1"/>
  <c r="BJ47" i="1"/>
  <c r="BK47" i="1"/>
  <c r="A48" i="1"/>
  <c r="C48" i="1"/>
  <c r="D48" i="1"/>
  <c r="I48" i="1"/>
  <c r="L48" i="1"/>
  <c r="M48" i="1"/>
  <c r="N48" i="1"/>
  <c r="O48" i="1"/>
  <c r="R48" i="1"/>
  <c r="S48" i="1"/>
  <c r="T48" i="1"/>
  <c r="U48" i="1"/>
  <c r="V48" i="1"/>
  <c r="Y48" i="1"/>
  <c r="AA48" i="1"/>
  <c r="AB48" i="1"/>
  <c r="AD48" i="1"/>
  <c r="AE48" i="1"/>
  <c r="AG48" i="1"/>
  <c r="AI48" i="1"/>
  <c r="AJ48" i="1"/>
  <c r="AL48" i="1"/>
  <c r="AM48" i="1"/>
  <c r="AP48" i="1"/>
  <c r="AQ48" i="1"/>
  <c r="AR48" i="1"/>
  <c r="AS48" i="1"/>
  <c r="AV48" i="1"/>
  <c r="AW48" i="1"/>
  <c r="AX48" i="1"/>
  <c r="AY48" i="1"/>
  <c r="BB48" i="1"/>
  <c r="BC48" i="1"/>
  <c r="BD48" i="1"/>
  <c r="BE48" i="1"/>
  <c r="BH48" i="1"/>
  <c r="BI48" i="1"/>
  <c r="BJ48" i="1"/>
  <c r="BK48" i="1"/>
  <c r="A49" i="1"/>
  <c r="C49" i="1"/>
  <c r="D49" i="1"/>
  <c r="I49" i="1"/>
  <c r="L49" i="1"/>
  <c r="M49" i="1"/>
  <c r="N49" i="1"/>
  <c r="O49" i="1"/>
  <c r="R49" i="1"/>
  <c r="S49" i="1"/>
  <c r="T49" i="1"/>
  <c r="U49" i="1"/>
  <c r="V49" i="1"/>
  <c r="Y49" i="1"/>
  <c r="AA49" i="1"/>
  <c r="AB49" i="1"/>
  <c r="AD49" i="1"/>
  <c r="AE49" i="1"/>
  <c r="AG49" i="1"/>
  <c r="AI49" i="1"/>
  <c r="AJ49" i="1"/>
  <c r="AL49" i="1"/>
  <c r="AM49" i="1"/>
  <c r="AP49" i="1"/>
  <c r="AQ49" i="1"/>
  <c r="AR49" i="1"/>
  <c r="AS49" i="1"/>
  <c r="AV49" i="1"/>
  <c r="AW49" i="1"/>
  <c r="AX49" i="1"/>
  <c r="AY49" i="1"/>
  <c r="BB49" i="1"/>
  <c r="BC49" i="1"/>
  <c r="BD49" i="1"/>
  <c r="BE49" i="1"/>
  <c r="BH49" i="1"/>
  <c r="BI49" i="1"/>
  <c r="BJ49" i="1"/>
  <c r="BK49" i="1"/>
  <c r="A50" i="1"/>
  <c r="C50" i="1"/>
  <c r="D50" i="1"/>
  <c r="I50" i="1"/>
  <c r="L50" i="1"/>
  <c r="M50" i="1"/>
  <c r="N50" i="1"/>
  <c r="O50" i="1"/>
  <c r="R50" i="1"/>
  <c r="S50" i="1"/>
  <c r="T50" i="1"/>
  <c r="U50" i="1"/>
  <c r="V50" i="1"/>
  <c r="Y50" i="1"/>
  <c r="AA50" i="1"/>
  <c r="AB50" i="1"/>
  <c r="AD50" i="1"/>
  <c r="AE50" i="1"/>
  <c r="AG50" i="1"/>
  <c r="AI50" i="1"/>
  <c r="AJ50" i="1"/>
  <c r="AL50" i="1"/>
  <c r="AM50" i="1"/>
  <c r="AP50" i="1"/>
  <c r="AQ50" i="1"/>
  <c r="AR50" i="1"/>
  <c r="AS50" i="1"/>
  <c r="AV50" i="1"/>
  <c r="AW50" i="1"/>
  <c r="AX50" i="1"/>
  <c r="AY50" i="1"/>
  <c r="BB50" i="1"/>
  <c r="BC50" i="1"/>
  <c r="BD50" i="1"/>
  <c r="BE50" i="1"/>
  <c r="BH50" i="1"/>
  <c r="BI50" i="1"/>
  <c r="BJ50" i="1"/>
  <c r="BK50" i="1"/>
  <c r="A51" i="1"/>
  <c r="C51" i="1"/>
  <c r="D51" i="1"/>
  <c r="I51" i="1"/>
  <c r="L51" i="1"/>
  <c r="M51" i="1"/>
  <c r="N51" i="1"/>
  <c r="O51" i="1"/>
  <c r="R51" i="1"/>
  <c r="S51" i="1"/>
  <c r="T51" i="1"/>
  <c r="U51" i="1"/>
  <c r="V51" i="1"/>
  <c r="Y51" i="1"/>
  <c r="AA51" i="1"/>
  <c r="AB51" i="1"/>
  <c r="AD51" i="1"/>
  <c r="AE51" i="1"/>
  <c r="AG51" i="1"/>
  <c r="AI51" i="1"/>
  <c r="AJ51" i="1"/>
  <c r="AL51" i="1"/>
  <c r="AM51" i="1"/>
  <c r="AP51" i="1"/>
  <c r="AQ51" i="1"/>
  <c r="AR51" i="1"/>
  <c r="AS51" i="1"/>
  <c r="AV51" i="1"/>
  <c r="AW51" i="1"/>
  <c r="AX51" i="1"/>
  <c r="AY51" i="1"/>
  <c r="BB51" i="1"/>
  <c r="BC51" i="1"/>
  <c r="BD51" i="1"/>
  <c r="BE51" i="1"/>
  <c r="BH51" i="1"/>
  <c r="BI51" i="1"/>
  <c r="BJ51" i="1"/>
  <c r="BK51" i="1"/>
  <c r="A52" i="1"/>
  <c r="C52" i="1"/>
  <c r="D52" i="1"/>
  <c r="I52" i="1"/>
  <c r="L52" i="1"/>
  <c r="M52" i="1"/>
  <c r="N52" i="1"/>
  <c r="O52" i="1"/>
  <c r="R52" i="1"/>
  <c r="S52" i="1"/>
  <c r="T52" i="1"/>
  <c r="U52" i="1"/>
  <c r="V52" i="1"/>
  <c r="Y52" i="1"/>
  <c r="AA52" i="1"/>
  <c r="AB52" i="1"/>
  <c r="AD52" i="1"/>
  <c r="AE52" i="1"/>
  <c r="AG52" i="1"/>
  <c r="AI52" i="1"/>
  <c r="AJ52" i="1"/>
  <c r="AL52" i="1"/>
  <c r="AM52" i="1"/>
  <c r="AP52" i="1"/>
  <c r="AQ52" i="1"/>
  <c r="AR52" i="1"/>
  <c r="AS52" i="1"/>
  <c r="AV52" i="1"/>
  <c r="AW52" i="1"/>
  <c r="AX52" i="1"/>
  <c r="AY52" i="1"/>
  <c r="BB52" i="1"/>
  <c r="BC52" i="1"/>
  <c r="BD52" i="1"/>
  <c r="BE52" i="1"/>
  <c r="BH52" i="1"/>
  <c r="BI52" i="1"/>
  <c r="BJ52" i="1"/>
  <c r="BK52" i="1"/>
  <c r="A53" i="1"/>
  <c r="C53" i="1"/>
  <c r="D53" i="1"/>
  <c r="I53" i="1"/>
  <c r="L53" i="1"/>
  <c r="M53" i="1"/>
  <c r="N53" i="1"/>
  <c r="O53" i="1"/>
  <c r="R53" i="1"/>
  <c r="S53" i="1"/>
  <c r="T53" i="1"/>
  <c r="U53" i="1"/>
  <c r="V53" i="1"/>
  <c r="Y53" i="1"/>
  <c r="AA53" i="1"/>
  <c r="AB53" i="1"/>
  <c r="AD53" i="1"/>
  <c r="AE53" i="1"/>
  <c r="AG53" i="1"/>
  <c r="AI53" i="1"/>
  <c r="AJ53" i="1"/>
  <c r="AL53" i="1"/>
  <c r="AM53" i="1"/>
  <c r="AP53" i="1"/>
  <c r="AQ53" i="1"/>
  <c r="AR53" i="1"/>
  <c r="AS53" i="1"/>
  <c r="AV53" i="1"/>
  <c r="AW53" i="1"/>
  <c r="AX53" i="1"/>
  <c r="AY53" i="1"/>
  <c r="BB53" i="1"/>
  <c r="BC53" i="1"/>
  <c r="BD53" i="1"/>
  <c r="BE53" i="1"/>
  <c r="BH53" i="1"/>
  <c r="BI53" i="1"/>
  <c r="BJ53" i="1"/>
  <c r="BK53" i="1"/>
  <c r="A54" i="1"/>
  <c r="C54" i="1"/>
  <c r="D54" i="1"/>
  <c r="I54" i="1"/>
  <c r="L54" i="1"/>
  <c r="M54" i="1"/>
  <c r="N54" i="1"/>
  <c r="O54" i="1"/>
  <c r="R54" i="1"/>
  <c r="S54" i="1"/>
  <c r="T54" i="1"/>
  <c r="U54" i="1"/>
  <c r="V54" i="1"/>
  <c r="Y54" i="1"/>
  <c r="AA54" i="1"/>
  <c r="AB54" i="1"/>
  <c r="AD54" i="1"/>
  <c r="AE54" i="1"/>
  <c r="AG54" i="1"/>
  <c r="AI54" i="1"/>
  <c r="AJ54" i="1"/>
  <c r="AL54" i="1"/>
  <c r="AM54" i="1"/>
  <c r="AP54" i="1"/>
  <c r="AQ54" i="1"/>
  <c r="AR54" i="1"/>
  <c r="AS54" i="1"/>
  <c r="AV54" i="1"/>
  <c r="AW54" i="1"/>
  <c r="AX54" i="1"/>
  <c r="AY54" i="1"/>
  <c r="BB54" i="1"/>
  <c r="BC54" i="1"/>
  <c r="BD54" i="1"/>
  <c r="BE54" i="1"/>
  <c r="BH54" i="1"/>
  <c r="BI54" i="1"/>
  <c r="BJ54" i="1"/>
  <c r="BK54" i="1"/>
  <c r="A55" i="1"/>
  <c r="C55" i="1"/>
  <c r="D55" i="1"/>
  <c r="I55" i="1"/>
  <c r="L55" i="1"/>
  <c r="M55" i="1"/>
  <c r="N55" i="1"/>
  <c r="O55" i="1"/>
  <c r="R55" i="1"/>
  <c r="S55" i="1"/>
  <c r="T55" i="1"/>
  <c r="U55" i="1"/>
  <c r="V55" i="1"/>
  <c r="Y55" i="1"/>
  <c r="AA55" i="1"/>
  <c r="AB55" i="1"/>
  <c r="AD55" i="1"/>
  <c r="AE55" i="1"/>
  <c r="AG55" i="1"/>
  <c r="AI55" i="1"/>
  <c r="AJ55" i="1"/>
  <c r="AL55" i="1"/>
  <c r="AM55" i="1"/>
  <c r="AP55" i="1"/>
  <c r="AQ55" i="1"/>
  <c r="AR55" i="1"/>
  <c r="AS55" i="1"/>
  <c r="A56" i="1"/>
  <c r="C56" i="1"/>
  <c r="D56" i="1"/>
  <c r="I56" i="1"/>
  <c r="L56" i="1"/>
  <c r="M56" i="1"/>
  <c r="N56" i="1"/>
  <c r="O56" i="1"/>
  <c r="R56" i="1"/>
  <c r="S56" i="1"/>
  <c r="T56" i="1"/>
  <c r="U56" i="1"/>
  <c r="V56" i="1"/>
  <c r="Y56" i="1"/>
  <c r="AA56" i="1"/>
  <c r="AB56" i="1"/>
  <c r="AD56" i="1"/>
  <c r="AE56" i="1"/>
  <c r="AG56" i="1"/>
  <c r="AI56" i="1"/>
  <c r="AJ56" i="1"/>
  <c r="AL56" i="1"/>
  <c r="AM56" i="1"/>
  <c r="AP56" i="1"/>
  <c r="AQ56" i="1"/>
  <c r="AR56" i="1"/>
  <c r="AS56" i="1"/>
  <c r="A57" i="1"/>
  <c r="C57" i="1"/>
  <c r="D57" i="1"/>
  <c r="I57" i="1"/>
  <c r="L57" i="1"/>
  <c r="M57" i="1"/>
  <c r="N57" i="1"/>
  <c r="O57" i="1"/>
  <c r="R57" i="1"/>
  <c r="S57" i="1"/>
  <c r="T57" i="1"/>
  <c r="U57" i="1"/>
  <c r="V57" i="1"/>
  <c r="Y57" i="1"/>
  <c r="AA57" i="1"/>
  <c r="AB57" i="1"/>
  <c r="AD57" i="1"/>
  <c r="AE57" i="1"/>
  <c r="AG57" i="1"/>
  <c r="AI57" i="1"/>
  <c r="AJ57" i="1"/>
  <c r="AL57" i="1"/>
  <c r="AM57" i="1"/>
  <c r="AP57" i="1"/>
  <c r="AQ57" i="1"/>
  <c r="AR57" i="1"/>
  <c r="AS57" i="1"/>
  <c r="A58" i="1"/>
  <c r="C58" i="1"/>
  <c r="D58" i="1"/>
  <c r="I58" i="1"/>
  <c r="L58" i="1"/>
  <c r="M58" i="1"/>
  <c r="N58" i="1"/>
  <c r="O58" i="1"/>
  <c r="R58" i="1"/>
  <c r="S58" i="1"/>
  <c r="T58" i="1"/>
  <c r="U58" i="1"/>
  <c r="V58" i="1"/>
  <c r="Y58" i="1"/>
  <c r="AA58" i="1"/>
  <c r="AB58" i="1"/>
  <c r="AD58" i="1"/>
  <c r="AE58" i="1"/>
  <c r="AG58" i="1"/>
  <c r="AI58" i="1"/>
  <c r="AJ58" i="1"/>
  <c r="AL58" i="1"/>
  <c r="AM58" i="1"/>
  <c r="AP58" i="1"/>
  <c r="AQ58" i="1"/>
  <c r="AR58" i="1"/>
  <c r="AS58" i="1"/>
  <c r="A59" i="1"/>
  <c r="C59" i="1"/>
  <c r="D59" i="1"/>
  <c r="I59" i="1"/>
  <c r="L59" i="1"/>
  <c r="M59" i="1"/>
  <c r="N59" i="1"/>
  <c r="O59" i="1"/>
  <c r="R59" i="1"/>
  <c r="S59" i="1"/>
  <c r="T59" i="1"/>
  <c r="U59" i="1"/>
  <c r="V59" i="1"/>
  <c r="Y59" i="1"/>
  <c r="AA59" i="1"/>
  <c r="AB59" i="1"/>
  <c r="AD59" i="1"/>
  <c r="AE59" i="1"/>
  <c r="A60" i="1"/>
  <c r="C60" i="1"/>
  <c r="D60" i="1"/>
  <c r="I60" i="1"/>
  <c r="L60" i="1"/>
  <c r="M60" i="1"/>
  <c r="N60" i="1"/>
  <c r="O60" i="1"/>
  <c r="R60" i="1"/>
  <c r="S60" i="1"/>
  <c r="T60" i="1"/>
  <c r="U60" i="1"/>
  <c r="V60" i="1"/>
  <c r="Y60" i="1"/>
  <c r="AA60" i="1"/>
  <c r="AB60" i="1"/>
  <c r="AD60" i="1"/>
  <c r="AE60" i="1"/>
  <c r="A61" i="1"/>
  <c r="C61" i="1"/>
  <c r="D61" i="1"/>
  <c r="I61" i="1"/>
  <c r="L61" i="1"/>
  <c r="M61" i="1"/>
  <c r="N61" i="1"/>
  <c r="O61" i="1"/>
  <c r="R61" i="1"/>
  <c r="S61" i="1"/>
  <c r="T61" i="1"/>
  <c r="U61" i="1"/>
  <c r="V61" i="1"/>
  <c r="Y61" i="1"/>
  <c r="AA61" i="1"/>
  <c r="AB61" i="1"/>
  <c r="AD61" i="1"/>
  <c r="AE61" i="1"/>
  <c r="A62" i="1"/>
  <c r="C62" i="1"/>
  <c r="D62" i="1"/>
  <c r="I62" i="1"/>
  <c r="L62" i="1"/>
  <c r="M62" i="1"/>
  <c r="N62" i="1"/>
  <c r="O62" i="1"/>
  <c r="R62" i="1"/>
  <c r="S62" i="1"/>
  <c r="T62" i="1"/>
  <c r="U62" i="1"/>
  <c r="V62" i="1"/>
  <c r="Y62" i="1"/>
  <c r="AA62" i="1"/>
  <c r="AB62" i="1"/>
  <c r="AD62" i="1"/>
  <c r="AE62" i="1"/>
  <c r="A63" i="1"/>
  <c r="C63" i="1"/>
  <c r="D63" i="1"/>
  <c r="I63" i="1"/>
  <c r="L63" i="1"/>
  <c r="M63" i="1"/>
  <c r="N63" i="1"/>
  <c r="O63" i="1"/>
  <c r="R63" i="1"/>
  <c r="S63" i="1"/>
  <c r="T63" i="1"/>
  <c r="U63" i="1"/>
  <c r="V63" i="1"/>
  <c r="Y63" i="1"/>
  <c r="AA63" i="1"/>
  <c r="AB63" i="1"/>
  <c r="AD63" i="1"/>
  <c r="AE63" i="1"/>
  <c r="A64" i="1"/>
  <c r="C64" i="1"/>
  <c r="D64" i="1"/>
  <c r="I64" i="1"/>
  <c r="L64" i="1"/>
  <c r="M64" i="1"/>
  <c r="N64" i="1"/>
  <c r="O64" i="1"/>
  <c r="R64" i="1"/>
  <c r="S64" i="1"/>
  <c r="T64" i="1"/>
  <c r="U64" i="1"/>
  <c r="V64" i="1"/>
  <c r="Y64" i="1"/>
  <c r="AA64" i="1"/>
  <c r="AB64" i="1"/>
  <c r="AD64" i="1"/>
  <c r="AE64" i="1"/>
  <c r="A65" i="1"/>
  <c r="C65" i="1"/>
  <c r="D65" i="1"/>
  <c r="I65" i="1"/>
  <c r="L65" i="1"/>
  <c r="M65" i="1"/>
  <c r="N65" i="1"/>
  <c r="O65" i="1"/>
  <c r="R65" i="1"/>
  <c r="S65" i="1"/>
  <c r="T65" i="1"/>
  <c r="U65" i="1"/>
  <c r="V65" i="1"/>
  <c r="Y65" i="1"/>
  <c r="AA65" i="1"/>
  <c r="AB65" i="1"/>
  <c r="AD65" i="1"/>
  <c r="AE65" i="1"/>
  <c r="A66" i="1"/>
  <c r="C66" i="1"/>
  <c r="D66" i="1"/>
  <c r="I66" i="1"/>
  <c r="L66" i="1"/>
  <c r="M66" i="1"/>
  <c r="N66" i="1"/>
  <c r="O66" i="1"/>
  <c r="R66" i="1"/>
  <c r="S66" i="1"/>
  <c r="T66" i="1"/>
  <c r="U66" i="1"/>
  <c r="V66" i="1"/>
  <c r="Y66" i="1"/>
  <c r="AA66" i="1"/>
  <c r="AB66" i="1"/>
  <c r="AD66" i="1"/>
  <c r="AE66" i="1"/>
  <c r="AZ66" i="1"/>
  <c r="BB66" i="1"/>
  <c r="BC66" i="1"/>
  <c r="BD66" i="1"/>
  <c r="BE66" i="1"/>
  <c r="BH66" i="1"/>
  <c r="BI66" i="1"/>
  <c r="BJ66" i="1"/>
  <c r="BK66" i="1"/>
  <c r="A67" i="1"/>
  <c r="C67" i="1"/>
  <c r="D67" i="1"/>
  <c r="I67" i="1"/>
  <c r="L67" i="1"/>
  <c r="M67" i="1"/>
  <c r="N67" i="1"/>
  <c r="O67" i="1"/>
  <c r="R67" i="1"/>
  <c r="S67" i="1"/>
  <c r="T67" i="1"/>
  <c r="U67" i="1"/>
  <c r="V67" i="1"/>
  <c r="Y67" i="1"/>
  <c r="AA67" i="1"/>
  <c r="AB67" i="1"/>
  <c r="AD67" i="1"/>
  <c r="AE67" i="1"/>
  <c r="AZ67" i="1"/>
  <c r="BB67" i="1"/>
  <c r="BC67" i="1"/>
  <c r="BD67" i="1"/>
  <c r="BE67" i="1"/>
  <c r="BH67" i="1"/>
  <c r="BI67" i="1"/>
  <c r="BJ67" i="1"/>
  <c r="BK67" i="1"/>
  <c r="A68" i="1"/>
  <c r="C68" i="1"/>
  <c r="D68" i="1"/>
  <c r="I68" i="1"/>
  <c r="L68" i="1"/>
  <c r="M68" i="1"/>
  <c r="N68" i="1"/>
  <c r="O68" i="1"/>
  <c r="R68" i="1"/>
  <c r="S68" i="1"/>
  <c r="T68" i="1"/>
  <c r="U68" i="1"/>
  <c r="V68" i="1"/>
  <c r="AZ68" i="1"/>
  <c r="BB68" i="1"/>
  <c r="BC68" i="1"/>
  <c r="BD68" i="1"/>
  <c r="BE68" i="1"/>
  <c r="BH68" i="1"/>
  <c r="BI68" i="1"/>
  <c r="BJ68" i="1"/>
  <c r="BK68" i="1"/>
  <c r="A69" i="1"/>
  <c r="C69" i="1"/>
  <c r="D69" i="1"/>
  <c r="I69" i="1"/>
  <c r="L69" i="1"/>
  <c r="M69" i="1"/>
  <c r="N69" i="1"/>
  <c r="O69" i="1"/>
  <c r="R69" i="1"/>
  <c r="S69" i="1"/>
  <c r="T69" i="1"/>
  <c r="U69" i="1"/>
  <c r="V69" i="1"/>
  <c r="AZ69" i="1"/>
  <c r="BB69" i="1"/>
  <c r="BC69" i="1"/>
  <c r="BD69" i="1"/>
  <c r="BE69" i="1"/>
  <c r="BH69" i="1"/>
  <c r="BI69" i="1"/>
  <c r="BJ69" i="1"/>
  <c r="BK69" i="1"/>
  <c r="A70" i="1"/>
  <c r="C70" i="1"/>
  <c r="D70" i="1"/>
  <c r="I70" i="1"/>
  <c r="L70" i="1"/>
  <c r="M70" i="1"/>
  <c r="N70" i="1"/>
  <c r="O70" i="1"/>
  <c r="R70" i="1"/>
  <c r="S70" i="1"/>
  <c r="T70" i="1"/>
  <c r="U70" i="1"/>
  <c r="V70" i="1"/>
  <c r="AZ70" i="1"/>
  <c r="BB70" i="1"/>
  <c r="BC70" i="1"/>
  <c r="BD70" i="1"/>
  <c r="BE70" i="1"/>
  <c r="BH70" i="1"/>
  <c r="BI70" i="1"/>
  <c r="BJ70" i="1"/>
  <c r="BK70" i="1"/>
  <c r="A71" i="1"/>
  <c r="C71" i="1"/>
  <c r="D71" i="1"/>
  <c r="I71" i="1"/>
  <c r="L71" i="1"/>
  <c r="M71" i="1"/>
  <c r="N71" i="1"/>
  <c r="O71" i="1"/>
  <c r="R71" i="1"/>
  <c r="S71" i="1"/>
  <c r="T71" i="1"/>
  <c r="U71" i="1"/>
  <c r="V71" i="1"/>
  <c r="AZ71" i="1"/>
  <c r="BB71" i="1"/>
  <c r="BC71" i="1"/>
  <c r="BD71" i="1"/>
  <c r="BE71" i="1"/>
  <c r="BH71" i="1"/>
  <c r="BI71" i="1"/>
  <c r="BJ71" i="1"/>
  <c r="BK71" i="1"/>
  <c r="A72" i="1"/>
  <c r="C72" i="1"/>
  <c r="D72" i="1"/>
  <c r="I72" i="1"/>
  <c r="L72" i="1"/>
  <c r="M72" i="1"/>
  <c r="N72" i="1"/>
  <c r="O72" i="1"/>
  <c r="R72" i="1"/>
  <c r="S72" i="1"/>
  <c r="T72" i="1"/>
  <c r="U72" i="1"/>
  <c r="V72" i="1"/>
  <c r="AZ72" i="1"/>
  <c r="BB72" i="1"/>
  <c r="BC72" i="1"/>
  <c r="BD72" i="1"/>
  <c r="BE72" i="1"/>
  <c r="BH72" i="1"/>
  <c r="BI72" i="1"/>
  <c r="BJ72" i="1"/>
  <c r="BK72" i="1"/>
  <c r="A73" i="1"/>
  <c r="C73" i="1"/>
  <c r="D73" i="1"/>
  <c r="I73" i="1"/>
  <c r="L73" i="1"/>
  <c r="M73" i="1"/>
  <c r="N73" i="1"/>
  <c r="O73" i="1"/>
  <c r="R73" i="1"/>
  <c r="S73" i="1"/>
  <c r="T73" i="1"/>
  <c r="U73" i="1"/>
  <c r="V73" i="1"/>
  <c r="AZ73" i="1"/>
  <c r="BB73" i="1"/>
  <c r="BC73" i="1"/>
  <c r="BD73" i="1"/>
  <c r="BE73" i="1"/>
  <c r="BH73" i="1"/>
  <c r="BI73" i="1"/>
  <c r="BJ73" i="1"/>
  <c r="BK73" i="1"/>
  <c r="A74" i="1"/>
  <c r="C74" i="1"/>
  <c r="D74" i="1"/>
  <c r="R74" i="1"/>
  <c r="S74" i="1"/>
  <c r="T74" i="1"/>
  <c r="U74" i="1"/>
  <c r="V74" i="1"/>
  <c r="AY74" i="1"/>
  <c r="AZ74" i="1"/>
  <c r="BB74" i="1"/>
  <c r="BC74" i="1"/>
  <c r="BD74" i="1"/>
  <c r="BE74" i="1"/>
  <c r="BH74" i="1"/>
  <c r="BI74" i="1"/>
  <c r="BJ74" i="1"/>
  <c r="BK74" i="1"/>
  <c r="A75" i="1"/>
  <c r="C75" i="1"/>
  <c r="D75" i="1"/>
  <c r="U75" i="1"/>
  <c r="V75" i="1"/>
  <c r="BB75" i="1"/>
  <c r="BC75" i="1"/>
  <c r="BD75" i="1"/>
  <c r="BE75" i="1"/>
  <c r="BH75" i="1"/>
  <c r="BI75" i="1"/>
  <c r="BJ75" i="1"/>
  <c r="BK75" i="1"/>
  <c r="A76" i="1"/>
  <c r="C76" i="1"/>
  <c r="D76" i="1"/>
  <c r="U76" i="1"/>
  <c r="V76" i="1"/>
  <c r="BB76" i="1"/>
  <c r="BC76" i="1"/>
  <c r="BD76" i="1"/>
  <c r="BE76" i="1"/>
  <c r="BH76" i="1"/>
  <c r="BI76" i="1"/>
  <c r="BJ76" i="1"/>
  <c r="BK76" i="1"/>
</calcChain>
</file>

<file path=xl/sharedStrings.xml><?xml version="1.0" encoding="utf-8"?>
<sst xmlns="http://schemas.openxmlformats.org/spreadsheetml/2006/main" count="64" uniqueCount="17">
  <si>
    <t>STAGECOACH PROJECT</t>
  </si>
  <si>
    <t>Minimum Volumes</t>
  </si>
  <si>
    <t>Load Factor</t>
  </si>
  <si>
    <t>January</t>
  </si>
  <si>
    <t>February</t>
  </si>
  <si>
    <t>March</t>
  </si>
  <si>
    <t>April</t>
  </si>
  <si>
    <t>May</t>
  </si>
  <si>
    <t>September</t>
  </si>
  <si>
    <t>October</t>
  </si>
  <si>
    <t>November</t>
  </si>
  <si>
    <t>December</t>
  </si>
  <si>
    <t>Heat Rate</t>
  </si>
  <si>
    <t>Hours</t>
  </si>
  <si>
    <t>HPHrs</t>
  </si>
  <si>
    <t>Minimum MMBTus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</si>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</sst>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8" formatCode="0_);\(0\)"/>
    <numFmt numFmtId="174" formatCode="0.000000"/>
    <numFmt numFmtId="176" formatCode="#,##0.0000_);\(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5" fontId="3" fillId="0" borderId="0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37" fontId="3" fillId="0" borderId="6" xfId="1" applyNumberFormat="1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9" fontId="2" fillId="0" borderId="0" xfId="2" applyFont="1" applyBorder="1" applyAlignment="1">
      <alignment horizontal="center"/>
    </xf>
    <xf numFmtId="9" fontId="2" fillId="0" borderId="7" xfId="2" applyFont="1" applyBorder="1" applyAlignment="1">
      <alignment horizontal="center"/>
    </xf>
    <xf numFmtId="9" fontId="2" fillId="0" borderId="5" xfId="2" applyFont="1" applyBorder="1" applyAlignment="1">
      <alignment horizontal="center"/>
    </xf>
    <xf numFmtId="9" fontId="2" fillId="0" borderId="8" xfId="2" applyFont="1" applyBorder="1" applyAlignment="1">
      <alignment horizontal="center"/>
    </xf>
    <xf numFmtId="9" fontId="2" fillId="0" borderId="4" xfId="2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37" fontId="3" fillId="0" borderId="0" xfId="0" applyNumberFormat="1" applyFont="1" applyBorder="1" applyAlignment="1">
      <alignment horizontal="center"/>
    </xf>
    <xf numFmtId="39" fontId="0" fillId="0" borderId="0" xfId="0" applyNumberFormat="1"/>
    <xf numFmtId="168" fontId="3" fillId="0" borderId="0" xfId="0" applyNumberFormat="1" applyFont="1" applyBorder="1" applyAlignment="1">
      <alignment horizontal="center"/>
    </xf>
    <xf numFmtId="0" fontId="2" fillId="0" borderId="7" xfId="0" applyFont="1" applyBorder="1"/>
    <xf numFmtId="1" fontId="3" fillId="0" borderId="0" xfId="0" applyNumberFormat="1" applyFont="1" applyBorder="1" applyAlignment="1">
      <alignment horizontal="center"/>
    </xf>
    <xf numFmtId="37" fontId="2" fillId="0" borderId="0" xfId="1" applyNumberFormat="1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174" fontId="0" fillId="0" borderId="0" xfId="0" applyNumberFormat="1" applyBorder="1"/>
    <xf numFmtId="37" fontId="3" fillId="0" borderId="0" xfId="2" applyNumberFormat="1" applyFont="1" applyBorder="1"/>
    <xf numFmtId="37" fontId="2" fillId="0" borderId="9" xfId="0" applyNumberFormat="1" applyFont="1" applyBorder="1" applyAlignment="1">
      <alignment horizontal="center"/>
    </xf>
    <xf numFmtId="37" fontId="3" fillId="0" borderId="10" xfId="0" applyNumberFormat="1" applyFont="1" applyBorder="1" applyAlignment="1">
      <alignment horizontal="center"/>
    </xf>
    <xf numFmtId="37" fontId="2" fillId="0" borderId="11" xfId="0" applyNumberFormat="1" applyFont="1" applyBorder="1" applyAlignment="1">
      <alignment horizontal="center"/>
    </xf>
    <xf numFmtId="37" fontId="3" fillId="0" borderId="12" xfId="0" applyNumberFormat="1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37" fontId="2" fillId="0" borderId="14" xfId="0" applyNumberFormat="1" applyFont="1" applyBorder="1" applyAlignment="1">
      <alignment horizontal="center"/>
    </xf>
    <xf numFmtId="37" fontId="2" fillId="0" borderId="11" xfId="1" applyNumberFormat="1" applyFont="1" applyBorder="1" applyAlignment="1">
      <alignment horizontal="center"/>
    </xf>
    <xf numFmtId="37" fontId="3" fillId="0" borderId="13" xfId="2" applyNumberFormat="1" applyFont="1" applyBorder="1"/>
    <xf numFmtId="37" fontId="2" fillId="0" borderId="0" xfId="0" applyNumberFormat="1" applyFont="1" applyAlignment="1">
      <alignment horizontal="center"/>
    </xf>
    <xf numFmtId="37" fontId="0" fillId="0" borderId="0" xfId="1" applyNumberFormat="1" applyFont="1" applyAlignment="1">
      <alignment horizontal="center"/>
    </xf>
    <xf numFmtId="9" fontId="0" fillId="0" borderId="2" xfId="0" applyNumberFormat="1" applyBorder="1" applyAlignment="1">
      <alignment horizontal="center"/>
    </xf>
    <xf numFmtId="37" fontId="0" fillId="0" borderId="2" xfId="0" applyNumberFormat="1" applyBorder="1" applyAlignment="1">
      <alignment horizontal="center"/>
    </xf>
    <xf numFmtId="165" fontId="0" fillId="0" borderId="2" xfId="1" applyNumberFormat="1" applyFont="1" applyBorder="1"/>
    <xf numFmtId="37" fontId="0" fillId="0" borderId="10" xfId="1" applyNumberFormat="1" applyFon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165" fontId="0" fillId="0" borderId="0" xfId="1" applyNumberFormat="1" applyFont="1" applyBorder="1"/>
    <xf numFmtId="37" fontId="0" fillId="0" borderId="12" xfId="1" applyNumberFormat="1" applyFon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9" xfId="0" applyNumberFormat="1" applyFont="1" applyBorder="1"/>
    <xf numFmtId="165" fontId="2" fillId="0" borderId="11" xfId="0" applyNumberFormat="1" applyFont="1" applyBorder="1"/>
    <xf numFmtId="37" fontId="2" fillId="0" borderId="13" xfId="0" applyNumberFormat="1" applyFont="1" applyBorder="1" applyAlignment="1">
      <alignment horizontal="center"/>
    </xf>
    <xf numFmtId="165" fontId="2" fillId="0" borderId="0" xfId="0" applyNumberFormat="1" applyFont="1" applyBorder="1"/>
    <xf numFmtId="37" fontId="2" fillId="0" borderId="6" xfId="0" applyNumberFormat="1" applyFont="1" applyBorder="1" applyAlignment="1">
      <alignment horizontal="center"/>
    </xf>
    <xf numFmtId="37" fontId="0" fillId="0" borderId="6" xfId="1" applyNumberFormat="1" applyFont="1" applyBorder="1" applyAlignment="1">
      <alignment horizontal="center"/>
    </xf>
    <xf numFmtId="37" fontId="0" fillId="0" borderId="15" xfId="1" applyNumberFormat="1" applyFont="1" applyBorder="1" applyAlignment="1">
      <alignment horizontal="center"/>
    </xf>
    <xf numFmtId="37" fontId="2" fillId="0" borderId="15" xfId="0" applyNumberFormat="1" applyFon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37" fontId="0" fillId="0" borderId="15" xfId="0" applyNumberForma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0" fillId="0" borderId="11" xfId="1" applyNumberFormat="1" applyFont="1" applyBorder="1" applyAlignment="1">
      <alignment horizontal="center"/>
    </xf>
    <xf numFmtId="37" fontId="3" fillId="0" borderId="6" xfId="0" applyNumberFormat="1" applyFont="1" applyBorder="1" applyAlignment="1">
      <alignment horizontal="center"/>
    </xf>
    <xf numFmtId="37" fontId="3" fillId="0" borderId="15" xfId="0" applyNumberFormat="1" applyFont="1" applyBorder="1" applyAlignment="1">
      <alignment horizontal="center"/>
    </xf>
    <xf numFmtId="37" fontId="0" fillId="0" borderId="14" xfId="1" applyNumberFormat="1" applyFont="1" applyBorder="1" applyAlignment="1">
      <alignment horizontal="center"/>
    </xf>
    <xf numFmtId="9" fontId="2" fillId="2" borderId="3" xfId="0" applyNumberFormat="1" applyFont="1" applyFill="1" applyBorder="1" applyAlignment="1">
      <alignment horizontal="center"/>
    </xf>
    <xf numFmtId="37" fontId="2" fillId="2" borderId="6" xfId="0" applyNumberFormat="1" applyFont="1" applyFill="1" applyBorder="1" applyAlignment="1">
      <alignment horizontal="center"/>
    </xf>
    <xf numFmtId="37" fontId="2" fillId="2" borderId="6" xfId="1" applyNumberFormat="1" applyFont="1" applyFill="1" applyBorder="1" applyAlignment="1">
      <alignment horizontal="center"/>
    </xf>
    <xf numFmtId="37" fontId="2" fillId="2" borderId="11" xfId="1" applyNumberFormat="1" applyFont="1" applyFill="1" applyBorder="1" applyAlignment="1">
      <alignment horizontal="center"/>
    </xf>
    <xf numFmtId="37" fontId="2" fillId="2" borderId="9" xfId="0" applyNumberFormat="1" applyFont="1" applyFill="1" applyBorder="1" applyAlignment="1">
      <alignment horizontal="center"/>
    </xf>
    <xf numFmtId="0" fontId="2" fillId="2" borderId="0" xfId="0" applyFont="1" applyFill="1"/>
    <xf numFmtId="37" fontId="2" fillId="2" borderId="0" xfId="0" applyNumberFormat="1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5" fontId="2" fillId="2" borderId="2" xfId="1" applyNumberFormat="1" applyFont="1" applyFill="1" applyBorder="1"/>
    <xf numFmtId="37" fontId="2" fillId="2" borderId="9" xfId="1" applyNumberFormat="1" applyFont="1" applyFill="1" applyBorder="1" applyAlignment="1">
      <alignment horizontal="center"/>
    </xf>
    <xf numFmtId="2" fontId="2" fillId="2" borderId="0" xfId="0" applyNumberFormat="1" applyFont="1" applyFill="1" applyBorder="1"/>
    <xf numFmtId="9" fontId="2" fillId="2" borderId="2" xfId="2" applyFont="1" applyFill="1" applyBorder="1" applyAlignment="1">
      <alignment horizontal="center"/>
    </xf>
    <xf numFmtId="37" fontId="2" fillId="2" borderId="2" xfId="2" applyNumberFormat="1" applyFont="1" applyFill="1" applyBorder="1"/>
    <xf numFmtId="37" fontId="2" fillId="2" borderId="3" xfId="0" applyNumberFormat="1" applyFont="1" applyFill="1" applyBorder="1" applyAlignment="1">
      <alignment horizontal="center"/>
    </xf>
    <xf numFmtId="165" fontId="2" fillId="2" borderId="0" xfId="1" applyNumberFormat="1" applyFont="1" applyFill="1" applyBorder="1"/>
    <xf numFmtId="37" fontId="3" fillId="0" borderId="15" xfId="1" applyNumberFormat="1" applyFont="1" applyBorder="1" applyAlignment="1">
      <alignment horizontal="center"/>
    </xf>
    <xf numFmtId="9" fontId="2" fillId="2" borderId="6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37" fontId="2" fillId="2" borderId="10" xfId="0" applyNumberFormat="1" applyFont="1" applyFill="1" applyBorder="1" applyAlignment="1">
      <alignment horizontal="center"/>
    </xf>
    <xf numFmtId="37" fontId="2" fillId="2" borderId="3" xfId="1" applyNumberFormat="1" applyFont="1" applyFill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2" fillId="2" borderId="3" xfId="0" applyNumberFormat="1" applyFont="1" applyFill="1" applyBorder="1" applyAlignment="1">
      <alignment horizontal="center"/>
    </xf>
    <xf numFmtId="176" fontId="2" fillId="0" borderId="15" xfId="0" applyNumberFormat="1" applyFont="1" applyBorder="1" applyAlignment="1">
      <alignment horizontal="center"/>
    </xf>
    <xf numFmtId="37" fontId="2" fillId="0" borderId="6" xfId="1" applyNumberFormat="1" applyFont="1" applyFill="1" applyBorder="1" applyAlignment="1">
      <alignment horizontal="center"/>
    </xf>
    <xf numFmtId="37" fontId="2" fillId="0" borderId="15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7"/>
  <sheetViews>
    <sheetView tabSelected="1" workbookViewId="0"/>
  </sheetViews>
  <sheetFormatPr defaultRowHeight="12.75" x14ac:dyDescent="0.2"/>
  <cols>
    <col min="1" max="1" width="23" bestFit="1" customWidth="1"/>
    <col min="2" max="2" width="17.85546875" bestFit="1" customWidth="1"/>
    <col min="3" max="4" width="11.85546875" hidden="1" customWidth="1"/>
    <col min="5" max="5" width="17.42578125" customWidth="1"/>
    <col min="6" max="8" width="17.85546875" bestFit="1" customWidth="1"/>
    <col min="9" max="9" width="17" hidden="1" customWidth="1"/>
    <col min="10" max="10" width="12.85546875" hidden="1" customWidth="1"/>
    <col min="11" max="11" width="17.42578125" hidden="1" customWidth="1"/>
    <col min="12" max="12" width="10.28515625" hidden="1" customWidth="1"/>
    <col min="13" max="13" width="17.85546875" hidden="1" customWidth="1"/>
    <col min="14" max="14" width="17.28515625" hidden="1" customWidth="1"/>
    <col min="15" max="15" width="8" hidden="1" customWidth="1"/>
    <col min="16" max="16" width="11.85546875" hidden="1" customWidth="1"/>
    <col min="17" max="17" width="17.42578125" hidden="1" customWidth="1"/>
    <col min="18" max="18" width="8.140625" hidden="1" customWidth="1"/>
    <col min="19" max="19" width="9.7109375" hidden="1" customWidth="1"/>
    <col min="20" max="20" width="17" hidden="1" customWidth="1"/>
    <col min="21" max="21" width="12.85546875" bestFit="1" customWidth="1"/>
    <col min="22" max="22" width="12.85546875" customWidth="1"/>
    <col min="23" max="23" width="10.7109375" customWidth="1"/>
    <col min="24" max="24" width="17.85546875" hidden="1" customWidth="1"/>
    <col min="25" max="26" width="17.85546875" bestFit="1" customWidth="1"/>
    <col min="27" max="27" width="17" hidden="1" customWidth="1"/>
    <col min="28" max="28" width="17.85546875" hidden="1" customWidth="1"/>
    <col min="29" max="30" width="17.85546875" bestFit="1" customWidth="1"/>
    <col min="31" max="31" width="17.85546875" customWidth="1"/>
    <col min="32" max="32" width="10.7109375" customWidth="1"/>
    <col min="33" max="33" width="17.42578125" bestFit="1" customWidth="1"/>
    <col min="34" max="34" width="17.85546875" bestFit="1" customWidth="1"/>
    <col min="35" max="35" width="12.85546875" hidden="1" customWidth="1"/>
    <col min="36" max="36" width="17.85546875" hidden="1" customWidth="1"/>
    <col min="37" max="38" width="17.85546875" bestFit="1" customWidth="1"/>
    <col min="39" max="39" width="17.85546875" customWidth="1"/>
    <col min="40" max="40" width="17.42578125" customWidth="1"/>
    <col min="41" max="41" width="17.85546875" hidden="1" customWidth="1"/>
    <col min="42" max="42" width="12.85546875" hidden="1" customWidth="1"/>
    <col min="43" max="43" width="9.85546875" hidden="1" customWidth="1"/>
    <col min="44" max="45" width="17.85546875" hidden="1" customWidth="1"/>
    <col min="46" max="46" width="11.85546875" hidden="1" customWidth="1"/>
    <col min="47" max="47" width="17.85546875" hidden="1" customWidth="1"/>
    <col min="48" max="48" width="12.85546875" hidden="1" customWidth="1"/>
    <col min="49" max="49" width="9.85546875" hidden="1" customWidth="1"/>
    <col min="50" max="50" width="10.28515625" hidden="1" customWidth="1"/>
    <col min="51" max="51" width="17.85546875" hidden="1" customWidth="1"/>
    <col min="52" max="52" width="11.85546875" customWidth="1"/>
    <col min="53" max="53" width="9.140625" hidden="1" customWidth="1"/>
    <col min="54" max="55" width="10.28515625" hidden="1" customWidth="1"/>
    <col min="56" max="56" width="17.85546875" hidden="1" customWidth="1"/>
    <col min="57" max="57" width="9.140625" hidden="1" customWidth="1"/>
    <col min="58" max="58" width="10.28515625" hidden="1" customWidth="1"/>
    <col min="59" max="59" width="9.140625" hidden="1" customWidth="1"/>
    <col min="60" max="60" width="11.85546875" hidden="1" customWidth="1"/>
    <col min="61" max="61" width="9.140625" hidden="1" customWidth="1"/>
    <col min="62" max="62" width="10.28515625" hidden="1" customWidth="1"/>
    <col min="63" max="63" width="9.140625" hidden="1" customWidth="1"/>
  </cols>
  <sheetData>
    <row r="1" spans="1:63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63" x14ac:dyDescent="0.2">
      <c r="A2" s="1"/>
      <c r="B2" s="1"/>
      <c r="C2" s="1"/>
      <c r="D2" s="1"/>
      <c r="E2" s="1"/>
      <c r="F2" s="1"/>
      <c r="G2" s="1"/>
      <c r="H2" s="1"/>
      <c r="I2" s="1"/>
    </row>
    <row r="3" spans="1:63" ht="13.5" thickBot="1" x14ac:dyDescent="0.25">
      <c r="A3" s="1"/>
      <c r="B3" s="50" t="s">
        <v>3</v>
      </c>
      <c r="C3" s="1"/>
      <c r="D3" s="1"/>
      <c r="E3" s="50" t="s">
        <v>4</v>
      </c>
      <c r="F3" s="12" t="s">
        <v>5</v>
      </c>
      <c r="G3" s="12" t="s">
        <v>10</v>
      </c>
      <c r="H3" s="12" t="s">
        <v>11</v>
      </c>
      <c r="I3" s="1"/>
      <c r="Z3" s="50" t="s">
        <v>6</v>
      </c>
      <c r="AC3" s="50" t="s">
        <v>9</v>
      </c>
      <c r="AH3" s="50" t="s">
        <v>7</v>
      </c>
      <c r="AK3" s="50" t="s">
        <v>8</v>
      </c>
    </row>
    <row r="4" spans="1:63" ht="13.5" thickBot="1" x14ac:dyDescent="0.25">
      <c r="A4" s="17" t="s">
        <v>2</v>
      </c>
      <c r="B4" s="6" t="s">
        <v>15</v>
      </c>
      <c r="C4" s="15" t="s">
        <v>13</v>
      </c>
      <c r="D4" s="14" t="s">
        <v>14</v>
      </c>
      <c r="E4" s="7" t="s">
        <v>15</v>
      </c>
      <c r="F4" s="6" t="s">
        <v>15</v>
      </c>
      <c r="G4" s="7" t="s">
        <v>15</v>
      </c>
      <c r="H4" s="6" t="s">
        <v>15</v>
      </c>
      <c r="I4" s="16" t="s">
        <v>12</v>
      </c>
      <c r="J4" s="9"/>
      <c r="K4" s="2" t="s">
        <v>1</v>
      </c>
      <c r="L4" s="17" t="s">
        <v>2</v>
      </c>
      <c r="M4" s="15" t="s">
        <v>13</v>
      </c>
      <c r="N4" s="17" t="s">
        <v>14</v>
      </c>
      <c r="O4" s="16" t="s">
        <v>12</v>
      </c>
      <c r="P4" s="12"/>
      <c r="Q4" s="2" t="s">
        <v>1</v>
      </c>
      <c r="R4" s="17" t="s">
        <v>2</v>
      </c>
      <c r="S4" s="15" t="s">
        <v>13</v>
      </c>
      <c r="T4" s="17" t="s">
        <v>14</v>
      </c>
      <c r="U4" s="17" t="s">
        <v>12</v>
      </c>
      <c r="V4" s="17" t="s">
        <v>16</v>
      </c>
      <c r="W4" s="13"/>
      <c r="X4" s="9"/>
      <c r="Y4" s="17" t="s">
        <v>2</v>
      </c>
      <c r="Z4" s="3" t="s">
        <v>15</v>
      </c>
      <c r="AA4" s="15" t="s">
        <v>13</v>
      </c>
      <c r="AB4" s="17" t="s">
        <v>14</v>
      </c>
      <c r="AC4" s="6" t="s">
        <v>15</v>
      </c>
      <c r="AD4" s="16" t="s">
        <v>12</v>
      </c>
      <c r="AE4" s="17" t="s">
        <v>16</v>
      </c>
      <c r="AG4" s="17" t="s">
        <v>2</v>
      </c>
      <c r="AH4" s="3" t="s">
        <v>15</v>
      </c>
      <c r="AI4" s="15" t="s">
        <v>13</v>
      </c>
      <c r="AJ4" s="14" t="s">
        <v>14</v>
      </c>
      <c r="AK4" s="5" t="s">
        <v>15</v>
      </c>
      <c r="AL4" s="16" t="s">
        <v>12</v>
      </c>
      <c r="AM4" s="17" t="s">
        <v>16</v>
      </c>
      <c r="AN4" s="9"/>
      <c r="AO4" s="2" t="s">
        <v>1</v>
      </c>
      <c r="AP4" s="17" t="s">
        <v>2</v>
      </c>
      <c r="AQ4" s="15" t="s">
        <v>13</v>
      </c>
      <c r="AR4" s="17" t="s">
        <v>14</v>
      </c>
      <c r="AS4" s="16" t="s">
        <v>12</v>
      </c>
      <c r="AT4" s="9"/>
      <c r="AU4" s="2" t="s">
        <v>1</v>
      </c>
      <c r="AV4" s="17" t="s">
        <v>2</v>
      </c>
      <c r="AW4" s="15" t="s">
        <v>13</v>
      </c>
      <c r="AX4" s="17" t="s">
        <v>14</v>
      </c>
      <c r="AY4" s="16" t="s">
        <v>12</v>
      </c>
      <c r="BA4" s="2" t="s">
        <v>1</v>
      </c>
      <c r="BB4" s="17" t="s">
        <v>2</v>
      </c>
      <c r="BC4" s="15" t="s">
        <v>13</v>
      </c>
      <c r="BD4" s="17" t="s">
        <v>14</v>
      </c>
      <c r="BE4" s="16" t="s">
        <v>12</v>
      </c>
      <c r="BG4" s="23" t="s">
        <v>1</v>
      </c>
      <c r="BH4" s="17" t="s">
        <v>2</v>
      </c>
      <c r="BI4" s="15" t="s">
        <v>13</v>
      </c>
      <c r="BJ4" s="17" t="s">
        <v>14</v>
      </c>
      <c r="BK4" s="16" t="s">
        <v>12</v>
      </c>
    </row>
    <row r="5" spans="1:63" x14ac:dyDescent="0.2">
      <c r="A5" s="86">
        <v>0.72</v>
      </c>
      <c r="B5" s="70">
        <v>59996</v>
      </c>
      <c r="C5" s="87">
        <f t="shared" ref="C5:C36" si="0">24*31*A5</f>
        <v>535.67999999999995</v>
      </c>
      <c r="D5" s="75">
        <f>(C5*14000)</f>
        <v>7499519.9999999991</v>
      </c>
      <c r="E5" s="88">
        <v>54190</v>
      </c>
      <c r="F5" s="70">
        <v>59996</v>
      </c>
      <c r="G5" s="71">
        <v>56448</v>
      </c>
      <c r="H5" s="72">
        <v>58061</v>
      </c>
      <c r="I5" s="73">
        <f t="shared" ref="I5:I36" si="1">B5/D5*1000000</f>
        <v>7999.9786653012479</v>
      </c>
      <c r="J5" s="74"/>
      <c r="K5" s="75">
        <v>54190</v>
      </c>
      <c r="L5" s="76">
        <v>0.72</v>
      </c>
      <c r="M5" s="77">
        <f>24*28*L5</f>
        <v>483.84</v>
      </c>
      <c r="N5" s="78">
        <f>M5*14000</f>
        <v>6773760</v>
      </c>
      <c r="O5" s="79">
        <f>K5/N5*1000000</f>
        <v>7999.9881897203331</v>
      </c>
      <c r="P5" s="80"/>
      <c r="Q5" s="75">
        <v>59996</v>
      </c>
      <c r="R5" s="81">
        <v>0.72</v>
      </c>
      <c r="S5" s="77">
        <f>31*24*R5</f>
        <v>535.67999999999995</v>
      </c>
      <c r="T5" s="82">
        <f>14000*S5</f>
        <v>7499519.9999999991</v>
      </c>
      <c r="U5" s="83">
        <f t="shared" ref="U5:U36" si="2">Q5/T5*1000000</f>
        <v>7999.9786653012479</v>
      </c>
      <c r="V5" s="91">
        <v>1</v>
      </c>
      <c r="W5" s="54"/>
      <c r="X5" s="11"/>
      <c r="Y5" s="69">
        <v>0.63</v>
      </c>
      <c r="Z5" s="83">
        <v>50803</v>
      </c>
      <c r="AA5" s="75">
        <f t="shared" ref="AA5:AA36" si="3">24*30*Y5</f>
        <v>453.6</v>
      </c>
      <c r="AB5" s="84">
        <f>14000*AA5</f>
        <v>6350400</v>
      </c>
      <c r="AC5" s="83">
        <v>52497</v>
      </c>
      <c r="AD5" s="83">
        <f t="shared" ref="AD5:AD36" si="4">Z5/AB5*1000000</f>
        <v>7999.9685059208869</v>
      </c>
      <c r="AE5" s="91">
        <v>1</v>
      </c>
      <c r="AG5" s="69">
        <v>0.54</v>
      </c>
      <c r="AH5" s="89">
        <v>44997</v>
      </c>
      <c r="AI5" s="83">
        <f t="shared" ref="AI5:AI36" si="5">24*31*AG5</f>
        <v>401.76000000000005</v>
      </c>
      <c r="AJ5" s="78">
        <f>14000*AI5</f>
        <v>5624640.0000000009</v>
      </c>
      <c r="AK5" s="89">
        <v>43546</v>
      </c>
      <c r="AL5" s="73">
        <f t="shared" ref="AL5:AL36" si="6">AH5/AJ5*1000000</f>
        <v>7999.9786653012443</v>
      </c>
      <c r="AM5" s="91">
        <v>1</v>
      </c>
      <c r="AO5" s="64">
        <v>43546</v>
      </c>
      <c r="AP5" s="39">
        <v>0.54</v>
      </c>
      <c r="AQ5" s="40">
        <f>24*30*AP5</f>
        <v>388.8</v>
      </c>
      <c r="AR5" s="41">
        <f>14000*AQ5</f>
        <v>5443200</v>
      </c>
      <c r="AS5" s="29">
        <f>AO5/AR5*1000000</f>
        <v>8000.0734861845976</v>
      </c>
      <c r="AU5" s="43">
        <v>52497</v>
      </c>
      <c r="AV5" s="39">
        <v>0.63</v>
      </c>
      <c r="AW5" s="47">
        <f t="shared" ref="AW5:AW36" si="7">24*31*AV5</f>
        <v>468.72</v>
      </c>
      <c r="AX5" s="41">
        <f t="shared" ref="AX5:AX36" si="8">14000*AW5</f>
        <v>6562080</v>
      </c>
      <c r="AY5" s="29">
        <f t="shared" ref="AY5:AY36" si="9">AU5/AX5*1000000</f>
        <v>8000.0548606539378</v>
      </c>
      <c r="BA5" s="64">
        <v>58061</v>
      </c>
      <c r="BB5" s="39">
        <v>0.72</v>
      </c>
      <c r="BC5" s="40">
        <f>24*30*BB5</f>
        <v>518.4</v>
      </c>
      <c r="BD5" s="41">
        <f>14000*BC5</f>
        <v>7257600</v>
      </c>
      <c r="BE5" s="51">
        <f>BA5/BD5*1000000</f>
        <v>8000.0275573192239</v>
      </c>
      <c r="BG5" s="48">
        <v>59996</v>
      </c>
      <c r="BH5" s="18">
        <v>0.72</v>
      </c>
      <c r="BI5" s="43">
        <f t="shared" ref="BI5:BI36" si="10">31*24*BH5</f>
        <v>535.67999999999995</v>
      </c>
      <c r="BJ5" s="44">
        <f t="shared" ref="BJ5:BJ36" si="11">14000*BI5</f>
        <v>7499519.9999999991</v>
      </c>
      <c r="BK5" s="31">
        <f t="shared" ref="BK5:BK36" si="12">BG5/BJ5*1000000</f>
        <v>7999.9786653012479</v>
      </c>
    </row>
    <row r="6" spans="1:63" x14ac:dyDescent="0.2">
      <c r="A6" s="62">
        <f>A5-1%</f>
        <v>0.71</v>
      </c>
      <c r="B6" s="66">
        <v>59996</v>
      </c>
      <c r="C6" s="22">
        <f t="shared" si="0"/>
        <v>528.24</v>
      </c>
      <c r="D6" s="20">
        <f t="shared" ref="D6:D69" si="13">(C6*14000)</f>
        <v>7395360</v>
      </c>
      <c r="E6" s="30">
        <v>54190</v>
      </c>
      <c r="F6" s="66">
        <v>59996</v>
      </c>
      <c r="G6" s="56">
        <v>56448</v>
      </c>
      <c r="H6" s="65">
        <v>58061</v>
      </c>
      <c r="I6" s="31">
        <f t="shared" si="1"/>
        <v>8112.6544211505588</v>
      </c>
      <c r="J6" s="10"/>
      <c r="K6" s="26">
        <v>54190</v>
      </c>
      <c r="L6" s="18">
        <f>L5-1%</f>
        <v>0.71</v>
      </c>
      <c r="M6" s="24">
        <f t="shared" ref="M6:M69" si="14">24*28*L6</f>
        <v>477.12</v>
      </c>
      <c r="N6" s="4">
        <f t="shared" ref="N6:N69" si="15">M6*14000</f>
        <v>6679680</v>
      </c>
      <c r="O6" s="35">
        <f t="shared" ref="O6:O69" si="16">K6/N6*1000000</f>
        <v>8112.6640797163936</v>
      </c>
      <c r="P6" s="27"/>
      <c r="Q6" s="26">
        <v>59996</v>
      </c>
      <c r="R6" s="18">
        <f>R5-1%</f>
        <v>0.71</v>
      </c>
      <c r="S6" s="24">
        <f t="shared" ref="S6:S69" si="17">31*24*R6</f>
        <v>528.24</v>
      </c>
      <c r="T6" s="28">
        <f t="shared" ref="T6:T69" si="18">14000*S6</f>
        <v>7395360</v>
      </c>
      <c r="U6" s="55">
        <f t="shared" si="2"/>
        <v>8112.6544211505588</v>
      </c>
      <c r="V6" s="90">
        <f>1+((U6-$U$5)/$U$5)</f>
        <v>1.0140845070422533</v>
      </c>
      <c r="W6" s="54"/>
      <c r="X6" s="11"/>
      <c r="Y6" s="62">
        <f>Y5-1%</f>
        <v>0.62</v>
      </c>
      <c r="Z6" s="66">
        <v>50803</v>
      </c>
      <c r="AA6" s="20">
        <f t="shared" si="3"/>
        <v>446.4</v>
      </c>
      <c r="AB6" s="4">
        <f t="shared" ref="AB6:AB67" si="19">14000*AA6</f>
        <v>6249600</v>
      </c>
      <c r="AC6" s="66">
        <v>52497</v>
      </c>
      <c r="AD6" s="55">
        <f t="shared" si="4"/>
        <v>8129.0002560163839</v>
      </c>
      <c r="AE6" s="90">
        <f>1+((AD6-$AD$5)/$AD$5)</f>
        <v>1.0161290322580643</v>
      </c>
      <c r="AG6" s="62">
        <f>AG5-1%</f>
        <v>0.53</v>
      </c>
      <c r="AH6" s="8">
        <v>44997</v>
      </c>
      <c r="AI6" s="59">
        <f t="shared" si="5"/>
        <v>394.32</v>
      </c>
      <c r="AJ6" s="44">
        <f t="shared" ref="AJ6:AJ58" si="20">14000*AI6</f>
        <v>5520480</v>
      </c>
      <c r="AK6" s="93">
        <v>43546</v>
      </c>
      <c r="AL6" s="31">
        <f t="shared" si="6"/>
        <v>8150.9216589861753</v>
      </c>
      <c r="AM6" s="90">
        <f>1+((AL6-$AL$5)/$AL$5)</f>
        <v>1.0188679245283021</v>
      </c>
      <c r="AO6" s="64">
        <v>43546</v>
      </c>
      <c r="AP6" s="18">
        <f>AP5-1%</f>
        <v>0.53</v>
      </c>
      <c r="AQ6" s="43">
        <f t="shared" ref="AQ6:AQ58" si="21">24*30*AP6</f>
        <v>381.6</v>
      </c>
      <c r="AR6" s="44">
        <f t="shared" ref="AR6:AR58" si="22">14000*AQ6</f>
        <v>5342400</v>
      </c>
      <c r="AS6" s="31">
        <f t="shared" ref="AS6:AS58" si="23">AO6/AR6*1000000</f>
        <v>8151.0182689427984</v>
      </c>
      <c r="AU6" s="43">
        <v>52497</v>
      </c>
      <c r="AV6" s="18">
        <f t="shared" ref="AV6:AV37" si="24">AV5-1%</f>
        <v>0.62</v>
      </c>
      <c r="AW6" s="49">
        <f t="shared" si="7"/>
        <v>461.28</v>
      </c>
      <c r="AX6" s="44">
        <f t="shared" si="8"/>
        <v>6457920</v>
      </c>
      <c r="AY6" s="31">
        <f t="shared" si="9"/>
        <v>8129.0880035677119</v>
      </c>
      <c r="BA6" s="64">
        <v>58061</v>
      </c>
      <c r="BB6" s="18">
        <f t="shared" ref="BB6:BB37" si="25">BB5-1%</f>
        <v>0.71</v>
      </c>
      <c r="BC6" s="43">
        <f t="shared" ref="BC6:BC54" si="26">24*30*BB6</f>
        <v>511.2</v>
      </c>
      <c r="BD6" s="44">
        <f t="shared" ref="BD6:BD54" si="27">14000*BC6</f>
        <v>7156800</v>
      </c>
      <c r="BE6" s="52">
        <f t="shared" ref="BE6:BE69" si="28">BA6/BD6*1000000</f>
        <v>8112.7040017885083</v>
      </c>
      <c r="BG6" s="48">
        <v>59996</v>
      </c>
      <c r="BH6" s="18">
        <f t="shared" ref="BH6:BH37" si="29">BH5-1%</f>
        <v>0.71</v>
      </c>
      <c r="BI6" s="43">
        <f t="shared" si="10"/>
        <v>528.24</v>
      </c>
      <c r="BJ6" s="44">
        <f t="shared" si="11"/>
        <v>7395360</v>
      </c>
      <c r="BK6" s="31">
        <f t="shared" si="12"/>
        <v>8112.6544211505588</v>
      </c>
    </row>
    <row r="7" spans="1:63" x14ac:dyDescent="0.2">
      <c r="A7" s="62">
        <f t="shared" ref="A7:A70" si="30">A6-1%</f>
        <v>0.7</v>
      </c>
      <c r="B7" s="66">
        <v>59996</v>
      </c>
      <c r="C7" s="22">
        <f t="shared" si="0"/>
        <v>520.79999999999995</v>
      </c>
      <c r="D7" s="20">
        <f t="shared" si="13"/>
        <v>7291199.9999999991</v>
      </c>
      <c r="E7" s="30">
        <v>54190</v>
      </c>
      <c r="F7" s="66">
        <v>59996</v>
      </c>
      <c r="G7" s="56">
        <v>56448</v>
      </c>
      <c r="H7" s="65">
        <v>58061</v>
      </c>
      <c r="I7" s="31">
        <f t="shared" si="1"/>
        <v>8228.549484309855</v>
      </c>
      <c r="J7" s="10"/>
      <c r="K7" s="26">
        <v>54190</v>
      </c>
      <c r="L7" s="18">
        <f t="shared" ref="L7:L70" si="31">L6-1%</f>
        <v>0.7</v>
      </c>
      <c r="M7" s="24">
        <f t="shared" si="14"/>
        <v>470.4</v>
      </c>
      <c r="N7" s="4">
        <f t="shared" si="15"/>
        <v>6585600</v>
      </c>
      <c r="O7" s="35">
        <f t="shared" si="16"/>
        <v>8228.5592808551992</v>
      </c>
      <c r="P7" s="27"/>
      <c r="Q7" s="26">
        <v>59996</v>
      </c>
      <c r="R7" s="18">
        <f t="shared" ref="R7:R70" si="32">R6-1%</f>
        <v>0.7</v>
      </c>
      <c r="S7" s="24">
        <f t="shared" si="17"/>
        <v>520.79999999999995</v>
      </c>
      <c r="T7" s="28">
        <f t="shared" si="18"/>
        <v>7291199.9999999991</v>
      </c>
      <c r="U7" s="55">
        <f t="shared" si="2"/>
        <v>8228.549484309855</v>
      </c>
      <c r="V7" s="90">
        <f t="shared" ref="V7:V70" si="33">1+((U7-$U$5)/$U$5)</f>
        <v>1.0285714285714285</v>
      </c>
      <c r="W7" s="54"/>
      <c r="X7" s="11"/>
      <c r="Y7" s="62">
        <f t="shared" ref="Y7:Y67" si="34">Y6-1%</f>
        <v>0.61</v>
      </c>
      <c r="Z7" s="66">
        <v>50803</v>
      </c>
      <c r="AA7" s="20">
        <f t="shared" si="3"/>
        <v>439.2</v>
      </c>
      <c r="AB7" s="4">
        <f t="shared" si="19"/>
        <v>6148800</v>
      </c>
      <c r="AC7" s="66">
        <v>52497</v>
      </c>
      <c r="AD7" s="55">
        <f t="shared" si="4"/>
        <v>8262.2625552953414</v>
      </c>
      <c r="AE7" s="90">
        <f t="shared" ref="AE7:AE67" si="35">1+((AD7-$AD$5)/$AD$5)</f>
        <v>1.0327868852459015</v>
      </c>
      <c r="AG7" s="62">
        <f t="shared" ref="AG7:AG58" si="36">AG6-1%</f>
        <v>0.52</v>
      </c>
      <c r="AH7" s="8">
        <v>44997</v>
      </c>
      <c r="AI7" s="59">
        <f t="shared" si="5"/>
        <v>386.88</v>
      </c>
      <c r="AJ7" s="44">
        <f t="shared" si="20"/>
        <v>5416320</v>
      </c>
      <c r="AK7" s="93">
        <v>43546</v>
      </c>
      <c r="AL7" s="31">
        <f t="shared" si="6"/>
        <v>8307.670152428218</v>
      </c>
      <c r="AM7" s="90">
        <f t="shared" ref="AM7:AM58" si="37">1+((AL7-$AL$5)/$AL$5)</f>
        <v>1.0384615384615388</v>
      </c>
      <c r="AO7" s="64">
        <v>43546</v>
      </c>
      <c r="AP7" s="18">
        <f t="shared" ref="AP7:AP58" si="38">AP6-1%</f>
        <v>0.52</v>
      </c>
      <c r="AQ7" s="43">
        <f t="shared" si="21"/>
        <v>374.40000000000003</v>
      </c>
      <c r="AR7" s="44">
        <f t="shared" si="22"/>
        <v>5241600.0000000009</v>
      </c>
      <c r="AS7" s="31">
        <f t="shared" si="23"/>
        <v>8307.76862026862</v>
      </c>
      <c r="AU7" s="43">
        <v>52497</v>
      </c>
      <c r="AV7" s="18">
        <f t="shared" si="24"/>
        <v>0.61</v>
      </c>
      <c r="AW7" s="49">
        <f t="shared" si="7"/>
        <v>453.84</v>
      </c>
      <c r="AX7" s="44">
        <f t="shared" si="8"/>
        <v>6353760</v>
      </c>
      <c r="AY7" s="31">
        <f t="shared" si="9"/>
        <v>8262.3517413311165</v>
      </c>
      <c r="BA7" s="64">
        <v>58061</v>
      </c>
      <c r="BB7" s="18">
        <f t="shared" si="25"/>
        <v>0.7</v>
      </c>
      <c r="BC7" s="43">
        <f t="shared" si="26"/>
        <v>503.99999999999994</v>
      </c>
      <c r="BD7" s="44">
        <f t="shared" si="27"/>
        <v>7055999.9999999991</v>
      </c>
      <c r="BE7" s="52">
        <f t="shared" si="28"/>
        <v>8228.5997732426313</v>
      </c>
      <c r="BG7" s="48">
        <v>59996</v>
      </c>
      <c r="BH7" s="18">
        <f t="shared" si="29"/>
        <v>0.7</v>
      </c>
      <c r="BI7" s="43">
        <f t="shared" si="10"/>
        <v>520.79999999999995</v>
      </c>
      <c r="BJ7" s="44">
        <f t="shared" si="11"/>
        <v>7291199.9999999991</v>
      </c>
      <c r="BK7" s="31">
        <f t="shared" si="12"/>
        <v>8228.549484309855</v>
      </c>
    </row>
    <row r="8" spans="1:63" x14ac:dyDescent="0.2">
      <c r="A8" s="62">
        <f t="shared" si="30"/>
        <v>0.69</v>
      </c>
      <c r="B8" s="66">
        <v>59996</v>
      </c>
      <c r="C8" s="22">
        <f t="shared" si="0"/>
        <v>513.36</v>
      </c>
      <c r="D8" s="20">
        <f t="shared" si="13"/>
        <v>7187040</v>
      </c>
      <c r="E8" s="30">
        <v>54190</v>
      </c>
      <c r="F8" s="66">
        <v>59996</v>
      </c>
      <c r="G8" s="56">
        <v>56448</v>
      </c>
      <c r="H8" s="65">
        <v>58061</v>
      </c>
      <c r="I8" s="31">
        <f t="shared" si="1"/>
        <v>8347.8038246621691</v>
      </c>
      <c r="J8" s="10"/>
      <c r="K8" s="26">
        <v>54190</v>
      </c>
      <c r="L8" s="18">
        <f t="shared" si="31"/>
        <v>0.69</v>
      </c>
      <c r="M8" s="24">
        <f t="shared" si="14"/>
        <v>463.67999999999995</v>
      </c>
      <c r="N8" s="4">
        <f t="shared" si="15"/>
        <v>6491519.9999999991</v>
      </c>
      <c r="O8" s="35">
        <f t="shared" si="16"/>
        <v>8347.8137631864356</v>
      </c>
      <c r="P8" s="27"/>
      <c r="Q8" s="26">
        <v>59996</v>
      </c>
      <c r="R8" s="18">
        <f t="shared" si="32"/>
        <v>0.69</v>
      </c>
      <c r="S8" s="24">
        <f t="shared" si="17"/>
        <v>513.36</v>
      </c>
      <c r="T8" s="28">
        <f t="shared" si="18"/>
        <v>7187040</v>
      </c>
      <c r="U8" s="55">
        <f t="shared" si="2"/>
        <v>8347.8038246621691</v>
      </c>
      <c r="V8" s="90">
        <f t="shared" si="33"/>
        <v>1.043478260869565</v>
      </c>
      <c r="W8" s="54"/>
      <c r="X8" s="11"/>
      <c r="Y8" s="62">
        <f t="shared" si="34"/>
        <v>0.6</v>
      </c>
      <c r="Z8" s="66">
        <v>50803</v>
      </c>
      <c r="AA8" s="20">
        <f t="shared" si="3"/>
        <v>432</v>
      </c>
      <c r="AB8" s="4">
        <f t="shared" si="19"/>
        <v>6048000</v>
      </c>
      <c r="AC8" s="66">
        <v>52497</v>
      </c>
      <c r="AD8" s="55">
        <f t="shared" si="4"/>
        <v>8399.9669312169317</v>
      </c>
      <c r="AE8" s="90">
        <f t="shared" si="35"/>
        <v>1.05</v>
      </c>
      <c r="AG8" s="62">
        <f t="shared" si="36"/>
        <v>0.51</v>
      </c>
      <c r="AH8" s="8">
        <v>44997</v>
      </c>
      <c r="AI8" s="59">
        <f t="shared" si="5"/>
        <v>379.44</v>
      </c>
      <c r="AJ8" s="44">
        <f t="shared" si="20"/>
        <v>5312160</v>
      </c>
      <c r="AK8" s="93">
        <v>43546</v>
      </c>
      <c r="AL8" s="31">
        <f t="shared" si="6"/>
        <v>8470.5656456130837</v>
      </c>
      <c r="AM8" s="90">
        <f t="shared" si="37"/>
        <v>1.0588235294117649</v>
      </c>
      <c r="AO8" s="64">
        <v>43546</v>
      </c>
      <c r="AP8" s="18">
        <f t="shared" si="38"/>
        <v>0.51</v>
      </c>
      <c r="AQ8" s="43">
        <f t="shared" si="21"/>
        <v>367.2</v>
      </c>
      <c r="AR8" s="44">
        <f t="shared" si="22"/>
        <v>5140800</v>
      </c>
      <c r="AS8" s="31">
        <f t="shared" si="23"/>
        <v>8470.6660441954555</v>
      </c>
      <c r="AU8" s="43">
        <v>52497</v>
      </c>
      <c r="AV8" s="18">
        <f t="shared" si="24"/>
        <v>0.6</v>
      </c>
      <c r="AW8" s="49">
        <f t="shared" si="7"/>
        <v>446.4</v>
      </c>
      <c r="AX8" s="44">
        <f t="shared" si="8"/>
        <v>6249600</v>
      </c>
      <c r="AY8" s="31">
        <f t="shared" si="9"/>
        <v>8400.0576036866369</v>
      </c>
      <c r="BA8" s="64">
        <v>58061</v>
      </c>
      <c r="BB8" s="18">
        <f t="shared" si="25"/>
        <v>0.69</v>
      </c>
      <c r="BC8" s="43">
        <f t="shared" si="26"/>
        <v>496.79999999999995</v>
      </c>
      <c r="BD8" s="44">
        <f t="shared" si="27"/>
        <v>6955199.9999999991</v>
      </c>
      <c r="BE8" s="52">
        <f t="shared" si="28"/>
        <v>8347.8548424200617</v>
      </c>
      <c r="BG8" s="48">
        <v>59996</v>
      </c>
      <c r="BH8" s="18">
        <f t="shared" si="29"/>
        <v>0.69</v>
      </c>
      <c r="BI8" s="43">
        <f t="shared" si="10"/>
        <v>513.36</v>
      </c>
      <c r="BJ8" s="44">
        <f t="shared" si="11"/>
        <v>7187040</v>
      </c>
      <c r="BK8" s="31">
        <f t="shared" si="12"/>
        <v>8347.8038246621691</v>
      </c>
    </row>
    <row r="9" spans="1:63" x14ac:dyDescent="0.2">
      <c r="A9" s="62">
        <f t="shared" si="30"/>
        <v>0.67999999999999994</v>
      </c>
      <c r="B9" s="66">
        <v>59996</v>
      </c>
      <c r="C9" s="22">
        <f t="shared" si="0"/>
        <v>505.91999999999996</v>
      </c>
      <c r="D9" s="20">
        <f t="shared" si="13"/>
        <v>7082879.9999999991</v>
      </c>
      <c r="E9" s="30">
        <v>54190</v>
      </c>
      <c r="F9" s="66">
        <v>59996</v>
      </c>
      <c r="G9" s="56">
        <v>56448</v>
      </c>
      <c r="H9" s="65">
        <v>58061</v>
      </c>
      <c r="I9" s="31">
        <f t="shared" si="1"/>
        <v>8470.5656456130855</v>
      </c>
      <c r="J9" s="10"/>
      <c r="K9" s="26">
        <v>54190</v>
      </c>
      <c r="L9" s="18">
        <f t="shared" si="31"/>
        <v>0.67999999999999994</v>
      </c>
      <c r="M9" s="24">
        <f t="shared" si="14"/>
        <v>456.96</v>
      </c>
      <c r="N9" s="4">
        <f t="shared" si="15"/>
        <v>6397440</v>
      </c>
      <c r="O9" s="35">
        <f t="shared" si="16"/>
        <v>8470.5757302921156</v>
      </c>
      <c r="P9" s="27"/>
      <c r="Q9" s="26">
        <v>59996</v>
      </c>
      <c r="R9" s="18">
        <f t="shared" si="32"/>
        <v>0.67999999999999994</v>
      </c>
      <c r="S9" s="24">
        <f t="shared" si="17"/>
        <v>505.91999999999996</v>
      </c>
      <c r="T9" s="28">
        <f t="shared" si="18"/>
        <v>7082879.9999999991</v>
      </c>
      <c r="U9" s="55">
        <f t="shared" si="2"/>
        <v>8470.5656456130855</v>
      </c>
      <c r="V9" s="90">
        <f t="shared" si="33"/>
        <v>1.0588235294117647</v>
      </c>
      <c r="W9" s="54"/>
      <c r="X9" s="11"/>
      <c r="Y9" s="62">
        <f t="shared" si="34"/>
        <v>0.59</v>
      </c>
      <c r="Z9" s="66">
        <v>50803</v>
      </c>
      <c r="AA9" s="20">
        <f t="shared" si="3"/>
        <v>424.79999999999995</v>
      </c>
      <c r="AB9" s="4">
        <f t="shared" si="19"/>
        <v>5947199.9999999991</v>
      </c>
      <c r="AC9" s="66">
        <v>52497</v>
      </c>
      <c r="AD9" s="55">
        <f t="shared" si="4"/>
        <v>8542.3392520850157</v>
      </c>
      <c r="AE9" s="90">
        <f t="shared" si="35"/>
        <v>1.0677966101694916</v>
      </c>
      <c r="AG9" s="62">
        <f t="shared" si="36"/>
        <v>0.5</v>
      </c>
      <c r="AH9" s="8">
        <v>44997</v>
      </c>
      <c r="AI9" s="59">
        <f t="shared" si="5"/>
        <v>372</v>
      </c>
      <c r="AJ9" s="44">
        <f t="shared" si="20"/>
        <v>5208000</v>
      </c>
      <c r="AK9" s="93">
        <v>43546</v>
      </c>
      <c r="AL9" s="31">
        <f t="shared" si="6"/>
        <v>8639.9769585253453</v>
      </c>
      <c r="AM9" s="90">
        <f t="shared" si="37"/>
        <v>1.08</v>
      </c>
      <c r="AO9" s="64">
        <v>43546</v>
      </c>
      <c r="AP9" s="18">
        <f t="shared" si="38"/>
        <v>0.5</v>
      </c>
      <c r="AQ9" s="43">
        <f t="shared" si="21"/>
        <v>360</v>
      </c>
      <c r="AR9" s="44">
        <f t="shared" si="22"/>
        <v>5040000</v>
      </c>
      <c r="AS9" s="31">
        <f t="shared" si="23"/>
        <v>8640.0793650793639</v>
      </c>
      <c r="AU9" s="43">
        <v>52497</v>
      </c>
      <c r="AV9" s="18">
        <f t="shared" si="24"/>
        <v>0.59</v>
      </c>
      <c r="AW9" s="49">
        <f t="shared" si="7"/>
        <v>438.96</v>
      </c>
      <c r="AX9" s="44">
        <f t="shared" si="8"/>
        <v>6145440</v>
      </c>
      <c r="AY9" s="31">
        <f t="shared" si="9"/>
        <v>8542.4314613762399</v>
      </c>
      <c r="BA9" s="64">
        <v>58061</v>
      </c>
      <c r="BB9" s="18">
        <f t="shared" si="25"/>
        <v>0.67999999999999994</v>
      </c>
      <c r="BC9" s="43">
        <f t="shared" si="26"/>
        <v>489.59999999999997</v>
      </c>
      <c r="BD9" s="44">
        <f t="shared" si="27"/>
        <v>6854399.9999999991</v>
      </c>
      <c r="BE9" s="52">
        <f t="shared" si="28"/>
        <v>8470.6174136321206</v>
      </c>
      <c r="BG9" s="48">
        <v>59996</v>
      </c>
      <c r="BH9" s="18">
        <f t="shared" si="29"/>
        <v>0.67999999999999994</v>
      </c>
      <c r="BI9" s="43">
        <f t="shared" si="10"/>
        <v>505.91999999999996</v>
      </c>
      <c r="BJ9" s="44">
        <f t="shared" si="11"/>
        <v>7082879.9999999991</v>
      </c>
      <c r="BK9" s="31">
        <f t="shared" si="12"/>
        <v>8470.5656456130855</v>
      </c>
    </row>
    <row r="10" spans="1:63" x14ac:dyDescent="0.2">
      <c r="A10" s="62">
        <f t="shared" si="30"/>
        <v>0.66999999999999993</v>
      </c>
      <c r="B10" s="66">
        <v>59996</v>
      </c>
      <c r="C10" s="22">
        <f t="shared" si="0"/>
        <v>498.47999999999996</v>
      </c>
      <c r="D10" s="20">
        <f t="shared" si="13"/>
        <v>6978719.9999999991</v>
      </c>
      <c r="E10" s="30">
        <v>54190</v>
      </c>
      <c r="F10" s="66">
        <v>59996</v>
      </c>
      <c r="G10" s="56">
        <v>56448</v>
      </c>
      <c r="H10" s="65">
        <v>58061</v>
      </c>
      <c r="I10" s="31">
        <f t="shared" si="1"/>
        <v>8596.9919985326833</v>
      </c>
      <c r="J10" s="10"/>
      <c r="K10" s="26">
        <v>54190</v>
      </c>
      <c r="L10" s="18">
        <f t="shared" si="31"/>
        <v>0.66999999999999993</v>
      </c>
      <c r="M10" s="24">
        <f t="shared" si="14"/>
        <v>450.23999999999995</v>
      </c>
      <c r="N10" s="4">
        <f t="shared" si="15"/>
        <v>6303359.9999999991</v>
      </c>
      <c r="O10" s="35">
        <f t="shared" si="16"/>
        <v>8597.002233729314</v>
      </c>
      <c r="P10" s="27"/>
      <c r="Q10" s="26">
        <v>59996</v>
      </c>
      <c r="R10" s="18">
        <f t="shared" si="32"/>
        <v>0.66999999999999993</v>
      </c>
      <c r="S10" s="24">
        <f t="shared" si="17"/>
        <v>498.47999999999996</v>
      </c>
      <c r="T10" s="28">
        <f t="shared" si="18"/>
        <v>6978719.9999999991</v>
      </c>
      <c r="U10" s="55">
        <f t="shared" si="2"/>
        <v>8596.9919985326833</v>
      </c>
      <c r="V10" s="90">
        <f t="shared" si="33"/>
        <v>1.0746268656716416</v>
      </c>
      <c r="W10" s="54"/>
      <c r="X10" s="11"/>
      <c r="Y10" s="62">
        <f t="shared" si="34"/>
        <v>0.57999999999999996</v>
      </c>
      <c r="Z10" s="66">
        <v>50803</v>
      </c>
      <c r="AA10" s="20">
        <f t="shared" si="3"/>
        <v>417.59999999999997</v>
      </c>
      <c r="AB10" s="4">
        <f t="shared" si="19"/>
        <v>5846399.9999999991</v>
      </c>
      <c r="AC10" s="66">
        <v>52497</v>
      </c>
      <c r="AD10" s="55">
        <f t="shared" si="4"/>
        <v>8689.6209633278613</v>
      </c>
      <c r="AE10" s="90">
        <f t="shared" si="35"/>
        <v>1.0862068965517244</v>
      </c>
      <c r="AG10" s="62">
        <f t="shared" si="36"/>
        <v>0.49</v>
      </c>
      <c r="AH10" s="8">
        <v>44997</v>
      </c>
      <c r="AI10" s="59">
        <f t="shared" si="5"/>
        <v>364.56</v>
      </c>
      <c r="AJ10" s="44">
        <f t="shared" si="20"/>
        <v>5103840</v>
      </c>
      <c r="AK10" s="93">
        <v>43546</v>
      </c>
      <c r="AL10" s="31">
        <f t="shared" si="6"/>
        <v>8816.3030189034143</v>
      </c>
      <c r="AM10" s="90">
        <f t="shared" si="37"/>
        <v>1.1020408163265309</v>
      </c>
      <c r="AO10" s="64">
        <v>43546</v>
      </c>
      <c r="AP10" s="18">
        <f t="shared" si="38"/>
        <v>0.49</v>
      </c>
      <c r="AQ10" s="43">
        <f t="shared" si="21"/>
        <v>352.8</v>
      </c>
      <c r="AR10" s="44">
        <f t="shared" si="22"/>
        <v>4939200</v>
      </c>
      <c r="AS10" s="31">
        <f t="shared" si="23"/>
        <v>8816.4075153871072</v>
      </c>
      <c r="AU10" s="43">
        <v>52497</v>
      </c>
      <c r="AV10" s="18">
        <f t="shared" si="24"/>
        <v>0.57999999999999996</v>
      </c>
      <c r="AW10" s="49">
        <f t="shared" si="7"/>
        <v>431.52</v>
      </c>
      <c r="AX10" s="44">
        <f t="shared" si="8"/>
        <v>6041280</v>
      </c>
      <c r="AY10" s="31">
        <f t="shared" si="9"/>
        <v>8689.7147624344525</v>
      </c>
      <c r="BA10" s="64">
        <v>58061</v>
      </c>
      <c r="BB10" s="18">
        <f t="shared" si="25"/>
        <v>0.66999999999999993</v>
      </c>
      <c r="BC10" s="43">
        <f t="shared" si="26"/>
        <v>482.4</v>
      </c>
      <c r="BD10" s="44">
        <f t="shared" si="27"/>
        <v>6753600</v>
      </c>
      <c r="BE10" s="52">
        <f t="shared" si="28"/>
        <v>8597.0445392087167</v>
      </c>
      <c r="BG10" s="48">
        <v>59996</v>
      </c>
      <c r="BH10" s="18">
        <f t="shared" si="29"/>
        <v>0.66999999999999993</v>
      </c>
      <c r="BI10" s="43">
        <f t="shared" si="10"/>
        <v>498.47999999999996</v>
      </c>
      <c r="BJ10" s="44">
        <f t="shared" si="11"/>
        <v>6978719.9999999991</v>
      </c>
      <c r="BK10" s="31">
        <f t="shared" si="12"/>
        <v>8596.9919985326833</v>
      </c>
    </row>
    <row r="11" spans="1:63" x14ac:dyDescent="0.2">
      <c r="A11" s="62">
        <f t="shared" si="30"/>
        <v>0.65999999999999992</v>
      </c>
      <c r="B11" s="66">
        <v>59996</v>
      </c>
      <c r="C11" s="22">
        <f t="shared" si="0"/>
        <v>491.03999999999996</v>
      </c>
      <c r="D11" s="20">
        <f t="shared" si="13"/>
        <v>6874559.9999999991</v>
      </c>
      <c r="E11" s="30">
        <v>54190</v>
      </c>
      <c r="F11" s="66">
        <v>59996</v>
      </c>
      <c r="G11" s="56">
        <v>56448</v>
      </c>
      <c r="H11" s="65">
        <v>58061</v>
      </c>
      <c r="I11" s="31">
        <f t="shared" si="1"/>
        <v>8727.249453055907</v>
      </c>
      <c r="J11" s="10"/>
      <c r="K11" s="26">
        <v>54190</v>
      </c>
      <c r="L11" s="18">
        <f t="shared" si="31"/>
        <v>0.65999999999999992</v>
      </c>
      <c r="M11" s="24">
        <f t="shared" si="14"/>
        <v>443.51999999999992</v>
      </c>
      <c r="N11" s="4">
        <f t="shared" si="15"/>
        <v>6209279.9999999991</v>
      </c>
      <c r="O11" s="35">
        <f t="shared" si="16"/>
        <v>8727.2598433312742</v>
      </c>
      <c r="P11" s="27"/>
      <c r="Q11" s="26">
        <v>59996</v>
      </c>
      <c r="R11" s="18">
        <f t="shared" si="32"/>
        <v>0.65999999999999992</v>
      </c>
      <c r="S11" s="24">
        <f t="shared" si="17"/>
        <v>491.03999999999996</v>
      </c>
      <c r="T11" s="28">
        <f t="shared" si="18"/>
        <v>6874559.9999999991</v>
      </c>
      <c r="U11" s="55">
        <f t="shared" si="2"/>
        <v>8727.249453055907</v>
      </c>
      <c r="V11" s="90">
        <f t="shared" si="33"/>
        <v>1.0909090909090908</v>
      </c>
      <c r="W11" s="54"/>
      <c r="X11" s="11"/>
      <c r="Y11" s="62">
        <f t="shared" si="34"/>
        <v>0.56999999999999995</v>
      </c>
      <c r="Z11" s="66">
        <v>50803</v>
      </c>
      <c r="AA11" s="20">
        <f t="shared" si="3"/>
        <v>410.4</v>
      </c>
      <c r="AB11" s="4">
        <f t="shared" si="19"/>
        <v>5745600</v>
      </c>
      <c r="AC11" s="66">
        <v>52497</v>
      </c>
      <c r="AD11" s="55">
        <f t="shared" si="4"/>
        <v>8842.07045391256</v>
      </c>
      <c r="AE11" s="90">
        <f t="shared" si="35"/>
        <v>1.1052631578947369</v>
      </c>
      <c r="AG11" s="62">
        <f t="shared" si="36"/>
        <v>0.48</v>
      </c>
      <c r="AH11" s="8">
        <v>44997</v>
      </c>
      <c r="AI11" s="59">
        <f t="shared" si="5"/>
        <v>357.12</v>
      </c>
      <c r="AJ11" s="44">
        <f t="shared" si="20"/>
        <v>4999680</v>
      </c>
      <c r="AK11" s="93">
        <v>43546</v>
      </c>
      <c r="AL11" s="31">
        <f t="shared" si="6"/>
        <v>8999.9759984639022</v>
      </c>
      <c r="AM11" s="90">
        <f t="shared" si="37"/>
        <v>1.1250000000000002</v>
      </c>
      <c r="AO11" s="64">
        <v>43546</v>
      </c>
      <c r="AP11" s="18">
        <f t="shared" si="38"/>
        <v>0.48</v>
      </c>
      <c r="AQ11" s="43">
        <f t="shared" si="21"/>
        <v>345.59999999999997</v>
      </c>
      <c r="AR11" s="44">
        <f t="shared" si="22"/>
        <v>4838399.9999999991</v>
      </c>
      <c r="AS11" s="31">
        <f t="shared" si="23"/>
        <v>9000.0826719576726</v>
      </c>
      <c r="AU11" s="43">
        <v>52497</v>
      </c>
      <c r="AV11" s="18">
        <f t="shared" si="24"/>
        <v>0.56999999999999995</v>
      </c>
      <c r="AW11" s="49">
        <f t="shared" si="7"/>
        <v>424.08</v>
      </c>
      <c r="AX11" s="44">
        <f t="shared" si="8"/>
        <v>5937120</v>
      </c>
      <c r="AY11" s="31">
        <f t="shared" si="9"/>
        <v>8842.1658986175116</v>
      </c>
      <c r="BA11" s="64">
        <v>58061</v>
      </c>
      <c r="BB11" s="18">
        <f t="shared" si="25"/>
        <v>0.65999999999999992</v>
      </c>
      <c r="BC11" s="43">
        <f t="shared" si="26"/>
        <v>475.19999999999993</v>
      </c>
      <c r="BD11" s="44">
        <f t="shared" si="27"/>
        <v>6652799.9999999991</v>
      </c>
      <c r="BE11" s="52">
        <f t="shared" si="28"/>
        <v>8727.3027898027904</v>
      </c>
      <c r="BG11" s="48">
        <v>59996</v>
      </c>
      <c r="BH11" s="18">
        <f t="shared" si="29"/>
        <v>0.65999999999999992</v>
      </c>
      <c r="BI11" s="43">
        <f t="shared" si="10"/>
        <v>491.03999999999996</v>
      </c>
      <c r="BJ11" s="44">
        <f t="shared" si="11"/>
        <v>6874559.9999999991</v>
      </c>
      <c r="BK11" s="31">
        <f t="shared" si="12"/>
        <v>8727.249453055907</v>
      </c>
    </row>
    <row r="12" spans="1:63" x14ac:dyDescent="0.2">
      <c r="A12" s="62">
        <f t="shared" si="30"/>
        <v>0.64999999999999991</v>
      </c>
      <c r="B12" s="66">
        <v>59996</v>
      </c>
      <c r="C12" s="22">
        <f t="shared" si="0"/>
        <v>483.59999999999991</v>
      </c>
      <c r="D12" s="20">
        <f t="shared" si="13"/>
        <v>6770399.9999999991</v>
      </c>
      <c r="E12" s="30">
        <v>54190</v>
      </c>
      <c r="F12" s="66">
        <v>59996</v>
      </c>
      <c r="G12" s="56">
        <v>56448</v>
      </c>
      <c r="H12" s="65">
        <v>58061</v>
      </c>
      <c r="I12" s="31">
        <f t="shared" si="1"/>
        <v>8861.5148292567665</v>
      </c>
      <c r="J12" s="10"/>
      <c r="K12" s="26">
        <v>54190</v>
      </c>
      <c r="L12" s="18">
        <f t="shared" si="31"/>
        <v>0.64999999999999991</v>
      </c>
      <c r="M12" s="24">
        <f t="shared" si="14"/>
        <v>436.79999999999995</v>
      </c>
      <c r="N12" s="4">
        <f t="shared" si="15"/>
        <v>6115199.9999999991</v>
      </c>
      <c r="O12" s="35">
        <f t="shared" si="16"/>
        <v>8861.5253793825232</v>
      </c>
      <c r="P12" s="27"/>
      <c r="Q12" s="26">
        <v>59996</v>
      </c>
      <c r="R12" s="18">
        <f t="shared" si="32"/>
        <v>0.64999999999999991</v>
      </c>
      <c r="S12" s="24">
        <f t="shared" si="17"/>
        <v>483.59999999999991</v>
      </c>
      <c r="T12" s="28">
        <f t="shared" si="18"/>
        <v>6770399.9999999991</v>
      </c>
      <c r="U12" s="55">
        <f t="shared" si="2"/>
        <v>8861.5148292567665</v>
      </c>
      <c r="V12" s="90">
        <f t="shared" si="33"/>
        <v>1.1076923076923075</v>
      </c>
      <c r="W12" s="54"/>
      <c r="X12" s="11"/>
      <c r="Y12" s="62">
        <f t="shared" si="34"/>
        <v>0.55999999999999994</v>
      </c>
      <c r="Z12" s="66">
        <v>50803</v>
      </c>
      <c r="AA12" s="20">
        <f t="shared" si="3"/>
        <v>403.19999999999993</v>
      </c>
      <c r="AB12" s="4">
        <f t="shared" si="19"/>
        <v>5644799.9999999991</v>
      </c>
      <c r="AC12" s="66">
        <v>52497</v>
      </c>
      <c r="AD12" s="55">
        <f t="shared" si="4"/>
        <v>8999.9645691609985</v>
      </c>
      <c r="AE12" s="90">
        <f t="shared" si="35"/>
        <v>1.125</v>
      </c>
      <c r="AG12" s="62">
        <f t="shared" si="36"/>
        <v>0.47</v>
      </c>
      <c r="AH12" s="8">
        <v>44997</v>
      </c>
      <c r="AI12" s="59">
        <f t="shared" si="5"/>
        <v>349.68</v>
      </c>
      <c r="AJ12" s="44">
        <f t="shared" si="20"/>
        <v>4895520</v>
      </c>
      <c r="AK12" s="93">
        <v>43546</v>
      </c>
      <c r="AL12" s="31">
        <f t="shared" si="6"/>
        <v>9191.4648494950488</v>
      </c>
      <c r="AM12" s="90">
        <f t="shared" si="37"/>
        <v>1.1489361702127663</v>
      </c>
      <c r="AO12" s="64">
        <v>43546</v>
      </c>
      <c r="AP12" s="18">
        <f t="shared" si="38"/>
        <v>0.47</v>
      </c>
      <c r="AQ12" s="43">
        <f t="shared" si="21"/>
        <v>338.4</v>
      </c>
      <c r="AR12" s="44">
        <f t="shared" si="22"/>
        <v>4737600</v>
      </c>
      <c r="AS12" s="31">
        <f t="shared" si="23"/>
        <v>9191.5737926376223</v>
      </c>
      <c r="AU12" s="43">
        <v>52497</v>
      </c>
      <c r="AV12" s="18">
        <f t="shared" si="24"/>
        <v>0.55999999999999994</v>
      </c>
      <c r="AW12" s="49">
        <f t="shared" si="7"/>
        <v>416.63999999999993</v>
      </c>
      <c r="AX12" s="44">
        <f t="shared" si="8"/>
        <v>5832959.9999999991</v>
      </c>
      <c r="AY12" s="31">
        <f t="shared" si="9"/>
        <v>9000.0617182356837</v>
      </c>
      <c r="BA12" s="64">
        <v>58061</v>
      </c>
      <c r="BB12" s="18">
        <f t="shared" si="25"/>
        <v>0.64999999999999991</v>
      </c>
      <c r="BC12" s="43">
        <f t="shared" si="26"/>
        <v>467.99999999999994</v>
      </c>
      <c r="BD12" s="44">
        <f t="shared" si="27"/>
        <v>6551999.9999999991</v>
      </c>
      <c r="BE12" s="52">
        <f t="shared" si="28"/>
        <v>8861.5689865689874</v>
      </c>
      <c r="BG12" s="48">
        <v>59996</v>
      </c>
      <c r="BH12" s="18">
        <f t="shared" si="29"/>
        <v>0.64999999999999991</v>
      </c>
      <c r="BI12" s="43">
        <f t="shared" si="10"/>
        <v>483.59999999999991</v>
      </c>
      <c r="BJ12" s="44">
        <f t="shared" si="11"/>
        <v>6770399.9999999991</v>
      </c>
      <c r="BK12" s="31">
        <f t="shared" si="12"/>
        <v>8861.5148292567665</v>
      </c>
    </row>
    <row r="13" spans="1:63" x14ac:dyDescent="0.2">
      <c r="A13" s="62">
        <f t="shared" si="30"/>
        <v>0.6399999999999999</v>
      </c>
      <c r="B13" s="66">
        <v>59996</v>
      </c>
      <c r="C13" s="22">
        <f t="shared" si="0"/>
        <v>476.15999999999991</v>
      </c>
      <c r="D13" s="20">
        <f t="shared" si="13"/>
        <v>6666239.9999999991</v>
      </c>
      <c r="E13" s="30">
        <v>54190</v>
      </c>
      <c r="F13" s="66">
        <v>59996</v>
      </c>
      <c r="G13" s="56">
        <v>56448</v>
      </c>
      <c r="H13" s="65">
        <v>58061</v>
      </c>
      <c r="I13" s="31">
        <f t="shared" si="1"/>
        <v>8999.9759984639022</v>
      </c>
      <c r="J13" s="10"/>
      <c r="K13" s="26">
        <v>54190</v>
      </c>
      <c r="L13" s="18">
        <f t="shared" si="31"/>
        <v>0.6399999999999999</v>
      </c>
      <c r="M13" s="24">
        <f t="shared" si="14"/>
        <v>430.07999999999993</v>
      </c>
      <c r="N13" s="4">
        <f t="shared" si="15"/>
        <v>6021119.9999999991</v>
      </c>
      <c r="O13" s="35">
        <f t="shared" si="16"/>
        <v>8999.9867134353753</v>
      </c>
      <c r="P13" s="27"/>
      <c r="Q13" s="26">
        <v>59996</v>
      </c>
      <c r="R13" s="18">
        <f t="shared" si="32"/>
        <v>0.6399999999999999</v>
      </c>
      <c r="S13" s="24">
        <f t="shared" si="17"/>
        <v>476.15999999999991</v>
      </c>
      <c r="T13" s="28">
        <f t="shared" si="18"/>
        <v>6666239.9999999991</v>
      </c>
      <c r="U13" s="55">
        <f t="shared" si="2"/>
        <v>8999.9759984639022</v>
      </c>
      <c r="V13" s="90">
        <f t="shared" si="33"/>
        <v>1.1249999999999998</v>
      </c>
      <c r="W13" s="54"/>
      <c r="X13" s="11"/>
      <c r="Y13" s="62">
        <f t="shared" si="34"/>
        <v>0.54999999999999993</v>
      </c>
      <c r="Z13" s="66">
        <v>50803</v>
      </c>
      <c r="AA13" s="20">
        <f t="shared" si="3"/>
        <v>395.99999999999994</v>
      </c>
      <c r="AB13" s="4">
        <f t="shared" si="19"/>
        <v>5543999.9999999991</v>
      </c>
      <c r="AC13" s="66">
        <v>52497</v>
      </c>
      <c r="AD13" s="55">
        <f t="shared" si="4"/>
        <v>9163.6002886002898</v>
      </c>
      <c r="AE13" s="90">
        <f t="shared" si="35"/>
        <v>1.1454545454545455</v>
      </c>
      <c r="AG13" s="62">
        <f t="shared" si="36"/>
        <v>0.45999999999999996</v>
      </c>
      <c r="AH13" s="8">
        <v>44997</v>
      </c>
      <c r="AI13" s="59">
        <f t="shared" si="5"/>
        <v>342.23999999999995</v>
      </c>
      <c r="AJ13" s="44">
        <f t="shared" si="20"/>
        <v>4791359.9999999991</v>
      </c>
      <c r="AK13" s="93">
        <v>43546</v>
      </c>
      <c r="AL13" s="31">
        <f t="shared" si="6"/>
        <v>9391.2793027449425</v>
      </c>
      <c r="AM13" s="90">
        <f t="shared" si="37"/>
        <v>1.1739130434782612</v>
      </c>
      <c r="AO13" s="64">
        <v>43546</v>
      </c>
      <c r="AP13" s="18">
        <f t="shared" si="38"/>
        <v>0.45999999999999996</v>
      </c>
      <c r="AQ13" s="43">
        <f t="shared" si="21"/>
        <v>331.2</v>
      </c>
      <c r="AR13" s="44">
        <f t="shared" si="22"/>
        <v>4636800</v>
      </c>
      <c r="AS13" s="31">
        <f t="shared" si="23"/>
        <v>9391.3906142167016</v>
      </c>
      <c r="AU13" s="43">
        <v>52497</v>
      </c>
      <c r="AV13" s="18">
        <f t="shared" si="24"/>
        <v>0.54999999999999993</v>
      </c>
      <c r="AW13" s="49">
        <f t="shared" si="7"/>
        <v>409.19999999999993</v>
      </c>
      <c r="AX13" s="44">
        <f t="shared" si="8"/>
        <v>5728799.9999999991</v>
      </c>
      <c r="AY13" s="31">
        <f t="shared" si="9"/>
        <v>9163.6992040217865</v>
      </c>
      <c r="BA13" s="64">
        <v>58061</v>
      </c>
      <c r="BB13" s="18">
        <f t="shared" si="25"/>
        <v>0.6399999999999999</v>
      </c>
      <c r="BC13" s="43">
        <f t="shared" si="26"/>
        <v>460.79999999999995</v>
      </c>
      <c r="BD13" s="44">
        <f t="shared" si="27"/>
        <v>6451199.9999999991</v>
      </c>
      <c r="BE13" s="52">
        <f t="shared" si="28"/>
        <v>9000.031001984129</v>
      </c>
      <c r="BG13" s="48">
        <v>59996</v>
      </c>
      <c r="BH13" s="18">
        <f t="shared" si="29"/>
        <v>0.6399999999999999</v>
      </c>
      <c r="BI13" s="43">
        <f t="shared" si="10"/>
        <v>476.15999999999991</v>
      </c>
      <c r="BJ13" s="44">
        <f t="shared" si="11"/>
        <v>6666239.9999999991</v>
      </c>
      <c r="BK13" s="31">
        <f t="shared" si="12"/>
        <v>8999.9759984639022</v>
      </c>
    </row>
    <row r="14" spans="1:63" x14ac:dyDescent="0.2">
      <c r="A14" s="62">
        <f t="shared" si="30"/>
        <v>0.62999999999999989</v>
      </c>
      <c r="B14" s="66">
        <v>59996</v>
      </c>
      <c r="C14" s="22">
        <f t="shared" si="0"/>
        <v>468.71999999999991</v>
      </c>
      <c r="D14" s="20">
        <f t="shared" si="13"/>
        <v>6562079.9999999991</v>
      </c>
      <c r="E14" s="30">
        <v>54190</v>
      </c>
      <c r="F14" s="66">
        <v>59996</v>
      </c>
      <c r="G14" s="56">
        <v>56448</v>
      </c>
      <c r="H14" s="65">
        <v>58061</v>
      </c>
      <c r="I14" s="31">
        <f t="shared" si="1"/>
        <v>9142.8327603442831</v>
      </c>
      <c r="J14" s="10"/>
      <c r="K14" s="26">
        <v>54190</v>
      </c>
      <c r="L14" s="18">
        <f t="shared" si="31"/>
        <v>0.62999999999999989</v>
      </c>
      <c r="M14" s="24">
        <f t="shared" si="14"/>
        <v>423.3599999999999</v>
      </c>
      <c r="N14" s="4">
        <f t="shared" si="15"/>
        <v>5927039.9999999981</v>
      </c>
      <c r="O14" s="35">
        <f t="shared" si="16"/>
        <v>9142.8436453946688</v>
      </c>
      <c r="P14" s="27"/>
      <c r="Q14" s="26">
        <v>59996</v>
      </c>
      <c r="R14" s="18">
        <f t="shared" si="32"/>
        <v>0.62999999999999989</v>
      </c>
      <c r="S14" s="24">
        <f t="shared" si="17"/>
        <v>468.71999999999991</v>
      </c>
      <c r="T14" s="28">
        <f t="shared" si="18"/>
        <v>6562079.9999999991</v>
      </c>
      <c r="U14" s="55">
        <f t="shared" si="2"/>
        <v>9142.8327603442831</v>
      </c>
      <c r="V14" s="90">
        <f t="shared" si="33"/>
        <v>1.1428571428571428</v>
      </c>
      <c r="W14" s="54"/>
      <c r="X14" s="11"/>
      <c r="Y14" s="62">
        <f t="shared" si="34"/>
        <v>0.53999999999999992</v>
      </c>
      <c r="Z14" s="66">
        <v>50803</v>
      </c>
      <c r="AA14" s="20">
        <f t="shared" si="3"/>
        <v>388.79999999999995</v>
      </c>
      <c r="AB14" s="4">
        <f t="shared" si="19"/>
        <v>5443199.9999999991</v>
      </c>
      <c r="AC14" s="66">
        <v>52497</v>
      </c>
      <c r="AD14" s="55">
        <f t="shared" si="4"/>
        <v>9333.296590241036</v>
      </c>
      <c r="AE14" s="90">
        <f t="shared" si="35"/>
        <v>1.1666666666666667</v>
      </c>
      <c r="AG14" s="62">
        <f t="shared" si="36"/>
        <v>0.44999999999999996</v>
      </c>
      <c r="AH14" s="8">
        <v>44997</v>
      </c>
      <c r="AI14" s="59">
        <f t="shared" si="5"/>
        <v>334.79999999999995</v>
      </c>
      <c r="AJ14" s="44">
        <f t="shared" si="20"/>
        <v>4687199.9999999991</v>
      </c>
      <c r="AK14" s="93">
        <v>43546</v>
      </c>
      <c r="AL14" s="31">
        <f t="shared" si="6"/>
        <v>9599.9743983614972</v>
      </c>
      <c r="AM14" s="90">
        <f t="shared" si="37"/>
        <v>1.2000000000000006</v>
      </c>
      <c r="AO14" s="64">
        <v>43546</v>
      </c>
      <c r="AP14" s="18">
        <f t="shared" si="38"/>
        <v>0.44999999999999996</v>
      </c>
      <c r="AQ14" s="43">
        <f t="shared" si="21"/>
        <v>323.99999999999994</v>
      </c>
      <c r="AR14" s="44">
        <f t="shared" si="22"/>
        <v>4535999.9999999991</v>
      </c>
      <c r="AS14" s="31">
        <f t="shared" si="23"/>
        <v>9600.0881834215197</v>
      </c>
      <c r="AU14" s="43">
        <v>52497</v>
      </c>
      <c r="AV14" s="18">
        <f t="shared" si="24"/>
        <v>0.53999999999999992</v>
      </c>
      <c r="AW14" s="49">
        <f t="shared" si="7"/>
        <v>401.75999999999993</v>
      </c>
      <c r="AX14" s="44">
        <f t="shared" si="8"/>
        <v>5624639.9999999991</v>
      </c>
      <c r="AY14" s="31">
        <f t="shared" si="9"/>
        <v>9333.3973374295965</v>
      </c>
      <c r="BA14" s="64">
        <v>58061</v>
      </c>
      <c r="BB14" s="18">
        <f t="shared" si="25"/>
        <v>0.62999999999999989</v>
      </c>
      <c r="BC14" s="43">
        <f t="shared" si="26"/>
        <v>453.59999999999991</v>
      </c>
      <c r="BD14" s="44">
        <f t="shared" si="27"/>
        <v>6350399.9999999991</v>
      </c>
      <c r="BE14" s="52">
        <f t="shared" si="28"/>
        <v>9142.8886369362572</v>
      </c>
      <c r="BG14" s="48">
        <v>59996</v>
      </c>
      <c r="BH14" s="18">
        <f t="shared" si="29"/>
        <v>0.62999999999999989</v>
      </c>
      <c r="BI14" s="43">
        <f t="shared" si="10"/>
        <v>468.71999999999991</v>
      </c>
      <c r="BJ14" s="44">
        <f t="shared" si="11"/>
        <v>6562079.9999999991</v>
      </c>
      <c r="BK14" s="31">
        <f t="shared" si="12"/>
        <v>9142.8327603442831</v>
      </c>
    </row>
    <row r="15" spans="1:63" x14ac:dyDescent="0.2">
      <c r="A15" s="62">
        <f t="shared" si="30"/>
        <v>0.61999999999999988</v>
      </c>
      <c r="B15" s="66">
        <v>59996</v>
      </c>
      <c r="C15" s="22">
        <f t="shared" si="0"/>
        <v>461.27999999999992</v>
      </c>
      <c r="D15" s="20">
        <f t="shared" si="13"/>
        <v>6457919.9999999991</v>
      </c>
      <c r="E15" s="30">
        <v>54190</v>
      </c>
      <c r="F15" s="66">
        <v>59996</v>
      </c>
      <c r="G15" s="56">
        <v>56448</v>
      </c>
      <c r="H15" s="65">
        <v>58061</v>
      </c>
      <c r="I15" s="31">
        <f t="shared" si="1"/>
        <v>9290.2978048659643</v>
      </c>
      <c r="J15" s="10"/>
      <c r="K15" s="26">
        <v>54190</v>
      </c>
      <c r="L15" s="18">
        <f t="shared" si="31"/>
        <v>0.61999999999999988</v>
      </c>
      <c r="M15" s="24">
        <f t="shared" si="14"/>
        <v>416.63999999999993</v>
      </c>
      <c r="N15" s="4">
        <f t="shared" si="15"/>
        <v>5832959.9999999991</v>
      </c>
      <c r="O15" s="35">
        <f t="shared" si="16"/>
        <v>9290.3088654816784</v>
      </c>
      <c r="P15" s="27"/>
      <c r="Q15" s="26">
        <v>59996</v>
      </c>
      <c r="R15" s="18">
        <f t="shared" si="32"/>
        <v>0.61999999999999988</v>
      </c>
      <c r="S15" s="24">
        <f t="shared" si="17"/>
        <v>461.27999999999992</v>
      </c>
      <c r="T15" s="28">
        <f t="shared" si="18"/>
        <v>6457919.9999999991</v>
      </c>
      <c r="U15" s="55">
        <f t="shared" si="2"/>
        <v>9290.2978048659643</v>
      </c>
      <c r="V15" s="90">
        <f t="shared" si="33"/>
        <v>1.161290322580645</v>
      </c>
      <c r="W15" s="54"/>
      <c r="X15" s="11"/>
      <c r="Y15" s="62">
        <f t="shared" si="34"/>
        <v>0.52999999999999992</v>
      </c>
      <c r="Z15" s="66">
        <v>50803</v>
      </c>
      <c r="AA15" s="20">
        <f t="shared" si="3"/>
        <v>381.59999999999997</v>
      </c>
      <c r="AB15" s="4">
        <f t="shared" si="19"/>
        <v>5342399.9999999991</v>
      </c>
      <c r="AC15" s="66">
        <v>52497</v>
      </c>
      <c r="AD15" s="55">
        <f t="shared" si="4"/>
        <v>9509.3965259059605</v>
      </c>
      <c r="AE15" s="90">
        <f t="shared" si="35"/>
        <v>1.188679245283019</v>
      </c>
      <c r="AG15" s="62">
        <f t="shared" si="36"/>
        <v>0.43999999999999995</v>
      </c>
      <c r="AH15" s="8">
        <v>44997</v>
      </c>
      <c r="AI15" s="59">
        <f t="shared" si="5"/>
        <v>327.35999999999996</v>
      </c>
      <c r="AJ15" s="44">
        <f t="shared" si="20"/>
        <v>4583039.9999999991</v>
      </c>
      <c r="AK15" s="93">
        <v>43546</v>
      </c>
      <c r="AL15" s="31">
        <f t="shared" si="6"/>
        <v>9818.1556346878951</v>
      </c>
      <c r="AM15" s="90">
        <f t="shared" si="37"/>
        <v>1.2272727272727277</v>
      </c>
      <c r="AO15" s="64">
        <v>43546</v>
      </c>
      <c r="AP15" s="18">
        <f t="shared" si="38"/>
        <v>0.43999999999999995</v>
      </c>
      <c r="AQ15" s="43">
        <f t="shared" si="21"/>
        <v>316.79999999999995</v>
      </c>
      <c r="AR15" s="44">
        <f t="shared" si="22"/>
        <v>4435199.9999999991</v>
      </c>
      <c r="AS15" s="31">
        <f t="shared" si="23"/>
        <v>9818.2720057720071</v>
      </c>
      <c r="AU15" s="43">
        <v>52497</v>
      </c>
      <c r="AV15" s="18">
        <f t="shared" si="24"/>
        <v>0.52999999999999992</v>
      </c>
      <c r="AW15" s="49">
        <f t="shared" si="7"/>
        <v>394.31999999999994</v>
      </c>
      <c r="AX15" s="44">
        <f t="shared" si="8"/>
        <v>5520479.9999999991</v>
      </c>
      <c r="AY15" s="31">
        <f t="shared" si="9"/>
        <v>9509.499173984872</v>
      </c>
      <c r="BA15" s="64">
        <v>58061</v>
      </c>
      <c r="BB15" s="18">
        <f t="shared" si="25"/>
        <v>0.61999999999999988</v>
      </c>
      <c r="BC15" s="43">
        <f t="shared" si="26"/>
        <v>446.39999999999992</v>
      </c>
      <c r="BD15" s="44">
        <f t="shared" si="27"/>
        <v>6249599.9999999991</v>
      </c>
      <c r="BE15" s="52">
        <f t="shared" si="28"/>
        <v>9290.3545826932932</v>
      </c>
      <c r="BG15" s="48">
        <v>59996</v>
      </c>
      <c r="BH15" s="18">
        <f t="shared" si="29"/>
        <v>0.61999999999999988</v>
      </c>
      <c r="BI15" s="43">
        <f t="shared" si="10"/>
        <v>461.27999999999992</v>
      </c>
      <c r="BJ15" s="44">
        <f t="shared" si="11"/>
        <v>6457919.9999999991</v>
      </c>
      <c r="BK15" s="31">
        <f t="shared" si="12"/>
        <v>9290.2978048659643</v>
      </c>
    </row>
    <row r="16" spans="1:63" x14ac:dyDescent="0.2">
      <c r="A16" s="62">
        <f t="shared" si="30"/>
        <v>0.60999999999999988</v>
      </c>
      <c r="B16" s="66">
        <v>59996</v>
      </c>
      <c r="C16" s="22">
        <f t="shared" si="0"/>
        <v>453.83999999999992</v>
      </c>
      <c r="D16" s="20">
        <f t="shared" si="13"/>
        <v>6353759.9999999991</v>
      </c>
      <c r="E16" s="30">
        <v>54190</v>
      </c>
      <c r="F16" s="66">
        <v>59996</v>
      </c>
      <c r="G16" s="56">
        <v>56448</v>
      </c>
      <c r="H16" s="65">
        <v>58061</v>
      </c>
      <c r="I16" s="31">
        <f t="shared" si="1"/>
        <v>9442.5977688801595</v>
      </c>
      <c r="J16" s="10"/>
      <c r="K16" s="26">
        <v>54190</v>
      </c>
      <c r="L16" s="18">
        <f t="shared" si="31"/>
        <v>0.60999999999999988</v>
      </c>
      <c r="M16" s="24">
        <f t="shared" si="14"/>
        <v>409.9199999999999</v>
      </c>
      <c r="N16" s="4">
        <f t="shared" si="15"/>
        <v>5738879.9999999991</v>
      </c>
      <c r="O16" s="35">
        <f t="shared" si="16"/>
        <v>9442.609010817443</v>
      </c>
      <c r="P16" s="27"/>
      <c r="Q16" s="26">
        <v>59996</v>
      </c>
      <c r="R16" s="18">
        <f t="shared" si="32"/>
        <v>0.60999999999999988</v>
      </c>
      <c r="S16" s="24">
        <f t="shared" si="17"/>
        <v>453.83999999999992</v>
      </c>
      <c r="T16" s="28">
        <f t="shared" si="18"/>
        <v>6353759.9999999991</v>
      </c>
      <c r="U16" s="55">
        <f t="shared" si="2"/>
        <v>9442.5977688801595</v>
      </c>
      <c r="V16" s="90">
        <f t="shared" si="33"/>
        <v>1.1803278688524588</v>
      </c>
      <c r="W16" s="54"/>
      <c r="X16" s="11"/>
      <c r="Y16" s="62">
        <f t="shared" si="34"/>
        <v>0.51999999999999991</v>
      </c>
      <c r="Z16" s="66">
        <v>50803</v>
      </c>
      <c r="AA16" s="20">
        <f t="shared" si="3"/>
        <v>374.39999999999992</v>
      </c>
      <c r="AB16" s="4">
        <f t="shared" si="19"/>
        <v>5241599.9999999991</v>
      </c>
      <c r="AC16" s="66">
        <v>52497</v>
      </c>
      <c r="AD16" s="55">
        <f t="shared" si="4"/>
        <v>9692.2695360195376</v>
      </c>
      <c r="AE16" s="90">
        <f t="shared" si="35"/>
        <v>1.2115384615384617</v>
      </c>
      <c r="AG16" s="62">
        <f t="shared" si="36"/>
        <v>0.42999999999999994</v>
      </c>
      <c r="AH16" s="8">
        <v>44997</v>
      </c>
      <c r="AI16" s="59">
        <f t="shared" si="5"/>
        <v>319.91999999999996</v>
      </c>
      <c r="AJ16" s="44">
        <f t="shared" si="20"/>
        <v>4478879.9999999991</v>
      </c>
      <c r="AK16" s="93">
        <v>43546</v>
      </c>
      <c r="AL16" s="31">
        <f t="shared" si="6"/>
        <v>10046.48483549459</v>
      </c>
      <c r="AM16" s="90">
        <f t="shared" si="37"/>
        <v>1.2558139534883725</v>
      </c>
      <c r="AO16" s="64">
        <v>43546</v>
      </c>
      <c r="AP16" s="18">
        <f t="shared" si="38"/>
        <v>0.42999999999999994</v>
      </c>
      <c r="AQ16" s="43">
        <f t="shared" si="21"/>
        <v>309.59999999999997</v>
      </c>
      <c r="AR16" s="44">
        <f t="shared" si="22"/>
        <v>4334399.9999999991</v>
      </c>
      <c r="AS16" s="31">
        <f t="shared" si="23"/>
        <v>10046.603912882985</v>
      </c>
      <c r="AU16" s="43">
        <v>52497</v>
      </c>
      <c r="AV16" s="18">
        <f t="shared" si="24"/>
        <v>0.51999999999999991</v>
      </c>
      <c r="AW16" s="49">
        <f t="shared" si="7"/>
        <v>386.87999999999994</v>
      </c>
      <c r="AX16" s="44">
        <f t="shared" si="8"/>
        <v>5416319.9999999991</v>
      </c>
      <c r="AY16" s="31">
        <f t="shared" si="9"/>
        <v>9692.3741580999649</v>
      </c>
      <c r="BA16" s="64">
        <v>58061</v>
      </c>
      <c r="BB16" s="18">
        <f t="shared" si="25"/>
        <v>0.60999999999999988</v>
      </c>
      <c r="BC16" s="43">
        <f t="shared" si="26"/>
        <v>439.19999999999993</v>
      </c>
      <c r="BD16" s="44">
        <f t="shared" si="27"/>
        <v>6148799.9999999991</v>
      </c>
      <c r="BE16" s="52">
        <f t="shared" si="28"/>
        <v>9442.6554774915439</v>
      </c>
      <c r="BG16" s="48">
        <v>59996</v>
      </c>
      <c r="BH16" s="18">
        <f t="shared" si="29"/>
        <v>0.60999999999999988</v>
      </c>
      <c r="BI16" s="43">
        <f t="shared" si="10"/>
        <v>453.83999999999992</v>
      </c>
      <c r="BJ16" s="44">
        <f t="shared" si="11"/>
        <v>6353759.9999999991</v>
      </c>
      <c r="BK16" s="31">
        <f t="shared" si="12"/>
        <v>9442.5977688801595</v>
      </c>
    </row>
    <row r="17" spans="1:63" x14ac:dyDescent="0.2">
      <c r="A17" s="62">
        <f t="shared" si="30"/>
        <v>0.59999999999999987</v>
      </c>
      <c r="B17" s="66">
        <v>59996</v>
      </c>
      <c r="C17" s="22">
        <f t="shared" si="0"/>
        <v>446.39999999999992</v>
      </c>
      <c r="D17" s="20">
        <f t="shared" si="13"/>
        <v>6249599.9999999991</v>
      </c>
      <c r="E17" s="30">
        <v>54190</v>
      </c>
      <c r="F17" s="66">
        <v>59996</v>
      </c>
      <c r="G17" s="56">
        <v>56448</v>
      </c>
      <c r="H17" s="65">
        <v>58061</v>
      </c>
      <c r="I17" s="31">
        <f t="shared" si="1"/>
        <v>9599.9743983614972</v>
      </c>
      <c r="J17" s="10"/>
      <c r="K17" s="26">
        <v>54190</v>
      </c>
      <c r="L17" s="18">
        <f t="shared" si="31"/>
        <v>0.59999999999999987</v>
      </c>
      <c r="M17" s="24">
        <f t="shared" si="14"/>
        <v>403.19999999999993</v>
      </c>
      <c r="N17" s="4">
        <f t="shared" si="15"/>
        <v>5644799.9999999991</v>
      </c>
      <c r="O17" s="35">
        <f t="shared" si="16"/>
        <v>9599.9858276644009</v>
      </c>
      <c r="P17" s="27"/>
      <c r="Q17" s="26">
        <v>59996</v>
      </c>
      <c r="R17" s="18">
        <f t="shared" si="32"/>
        <v>0.59999999999999987</v>
      </c>
      <c r="S17" s="24">
        <f t="shared" si="17"/>
        <v>446.39999999999992</v>
      </c>
      <c r="T17" s="28">
        <f t="shared" si="18"/>
        <v>6249599.9999999991</v>
      </c>
      <c r="U17" s="55">
        <f t="shared" si="2"/>
        <v>9599.9743983614972</v>
      </c>
      <c r="V17" s="90">
        <f t="shared" si="33"/>
        <v>1.2</v>
      </c>
      <c r="W17" s="54"/>
      <c r="X17" s="11"/>
      <c r="Y17" s="62">
        <f t="shared" si="34"/>
        <v>0.5099999999999999</v>
      </c>
      <c r="Z17" s="66">
        <v>50803</v>
      </c>
      <c r="AA17" s="20">
        <f t="shared" si="3"/>
        <v>367.19999999999993</v>
      </c>
      <c r="AB17" s="4">
        <f t="shared" si="19"/>
        <v>5140799.9999999991</v>
      </c>
      <c r="AC17" s="66">
        <v>52497</v>
      </c>
      <c r="AD17" s="55">
        <f t="shared" si="4"/>
        <v>9882.314036725802</v>
      </c>
      <c r="AE17" s="90">
        <f t="shared" si="35"/>
        <v>1.2352941176470589</v>
      </c>
      <c r="AG17" s="62">
        <f t="shared" si="36"/>
        <v>0.41999999999999993</v>
      </c>
      <c r="AH17" s="8">
        <v>44997</v>
      </c>
      <c r="AI17" s="59">
        <f t="shared" si="5"/>
        <v>312.47999999999996</v>
      </c>
      <c r="AJ17" s="44">
        <f t="shared" si="20"/>
        <v>4374719.9999999991</v>
      </c>
      <c r="AK17" s="93">
        <v>43546</v>
      </c>
      <c r="AL17" s="31">
        <f t="shared" si="6"/>
        <v>10285.686855387319</v>
      </c>
      <c r="AM17" s="90">
        <f t="shared" si="37"/>
        <v>1.2857142857142865</v>
      </c>
      <c r="AO17" s="64">
        <v>43546</v>
      </c>
      <c r="AP17" s="18">
        <f t="shared" si="38"/>
        <v>0.41999999999999993</v>
      </c>
      <c r="AQ17" s="43">
        <f t="shared" si="21"/>
        <v>302.39999999999998</v>
      </c>
      <c r="AR17" s="44">
        <f t="shared" si="22"/>
        <v>4233600</v>
      </c>
      <c r="AS17" s="31">
        <f t="shared" si="23"/>
        <v>10285.808767951625</v>
      </c>
      <c r="AU17" s="43">
        <v>52497</v>
      </c>
      <c r="AV17" s="18">
        <f t="shared" si="24"/>
        <v>0.5099999999999999</v>
      </c>
      <c r="AW17" s="49">
        <f t="shared" si="7"/>
        <v>379.43999999999994</v>
      </c>
      <c r="AX17" s="44">
        <f t="shared" si="8"/>
        <v>5312159.9999999991</v>
      </c>
      <c r="AY17" s="31">
        <f t="shared" si="9"/>
        <v>9882.4207102195742</v>
      </c>
      <c r="BA17" s="64">
        <v>58061</v>
      </c>
      <c r="BB17" s="18">
        <f t="shared" si="25"/>
        <v>0.59999999999999987</v>
      </c>
      <c r="BC17" s="43">
        <f t="shared" si="26"/>
        <v>431.99999999999989</v>
      </c>
      <c r="BD17" s="44">
        <f t="shared" si="27"/>
        <v>6047999.9999999981</v>
      </c>
      <c r="BE17" s="52">
        <f t="shared" si="28"/>
        <v>9600.0330687830719</v>
      </c>
      <c r="BG17" s="48">
        <v>59996</v>
      </c>
      <c r="BH17" s="18">
        <f t="shared" si="29"/>
        <v>0.59999999999999987</v>
      </c>
      <c r="BI17" s="43">
        <f t="shared" si="10"/>
        <v>446.39999999999992</v>
      </c>
      <c r="BJ17" s="44">
        <f t="shared" si="11"/>
        <v>6249599.9999999991</v>
      </c>
      <c r="BK17" s="31">
        <f t="shared" si="12"/>
        <v>9599.9743983614972</v>
      </c>
    </row>
    <row r="18" spans="1:63" x14ac:dyDescent="0.2">
      <c r="A18" s="62">
        <f t="shared" si="30"/>
        <v>0.58999999999999986</v>
      </c>
      <c r="B18" s="66">
        <v>59996</v>
      </c>
      <c r="C18" s="22">
        <f t="shared" si="0"/>
        <v>438.95999999999992</v>
      </c>
      <c r="D18" s="20">
        <f t="shared" si="13"/>
        <v>6145439.9999999991</v>
      </c>
      <c r="E18" s="30">
        <v>54190</v>
      </c>
      <c r="F18" s="66">
        <v>59996</v>
      </c>
      <c r="G18" s="56">
        <v>56448</v>
      </c>
      <c r="H18" s="65">
        <v>58061</v>
      </c>
      <c r="I18" s="31">
        <f t="shared" si="1"/>
        <v>9762.685828842199</v>
      </c>
      <c r="J18" s="10"/>
      <c r="K18" s="26">
        <v>54190</v>
      </c>
      <c r="L18" s="18">
        <f t="shared" si="31"/>
        <v>0.58999999999999986</v>
      </c>
      <c r="M18" s="24">
        <f t="shared" si="14"/>
        <v>396.4799999999999</v>
      </c>
      <c r="N18" s="4">
        <f t="shared" si="15"/>
        <v>5550719.9999999991</v>
      </c>
      <c r="O18" s="35">
        <f t="shared" si="16"/>
        <v>9762.6974518621028</v>
      </c>
      <c r="P18" s="27"/>
      <c r="Q18" s="26">
        <v>59996</v>
      </c>
      <c r="R18" s="18">
        <f t="shared" si="32"/>
        <v>0.58999999999999986</v>
      </c>
      <c r="S18" s="24">
        <f t="shared" si="17"/>
        <v>438.95999999999992</v>
      </c>
      <c r="T18" s="28">
        <f t="shared" si="18"/>
        <v>6145439.9999999991</v>
      </c>
      <c r="U18" s="55">
        <f t="shared" si="2"/>
        <v>9762.685828842199</v>
      </c>
      <c r="V18" s="90">
        <f t="shared" si="33"/>
        <v>1.2203389830508473</v>
      </c>
      <c r="W18" s="54"/>
      <c r="X18" s="11"/>
      <c r="Y18" s="62">
        <f t="shared" si="34"/>
        <v>0.49999999999999989</v>
      </c>
      <c r="Z18" s="66">
        <v>50803</v>
      </c>
      <c r="AA18" s="20">
        <f t="shared" si="3"/>
        <v>359.99999999999994</v>
      </c>
      <c r="AB18" s="4">
        <f t="shared" si="19"/>
        <v>5039999.9999999991</v>
      </c>
      <c r="AC18" s="66">
        <v>52497</v>
      </c>
      <c r="AD18" s="55">
        <f t="shared" si="4"/>
        <v>10079.96031746032</v>
      </c>
      <c r="AE18" s="90">
        <f t="shared" si="35"/>
        <v>1.2600000000000002</v>
      </c>
      <c r="AG18" s="62">
        <f t="shared" si="36"/>
        <v>0.40999999999999992</v>
      </c>
      <c r="AH18" s="8">
        <v>44997</v>
      </c>
      <c r="AI18" s="59">
        <f t="shared" si="5"/>
        <v>305.03999999999996</v>
      </c>
      <c r="AJ18" s="44">
        <f t="shared" si="20"/>
        <v>4270559.9999999991</v>
      </c>
      <c r="AK18" s="93">
        <v>43546</v>
      </c>
      <c r="AL18" s="31">
        <f t="shared" si="6"/>
        <v>10536.557266494327</v>
      </c>
      <c r="AM18" s="90">
        <f t="shared" si="37"/>
        <v>1.317073170731708</v>
      </c>
      <c r="AO18" s="64">
        <v>43546</v>
      </c>
      <c r="AP18" s="18">
        <f t="shared" si="38"/>
        <v>0.40999999999999992</v>
      </c>
      <c r="AQ18" s="43">
        <f t="shared" si="21"/>
        <v>295.19999999999993</v>
      </c>
      <c r="AR18" s="44">
        <f t="shared" si="22"/>
        <v>4132799.9999999991</v>
      </c>
      <c r="AS18" s="31">
        <f t="shared" si="23"/>
        <v>10536.682152535814</v>
      </c>
      <c r="AU18" s="43">
        <v>52497</v>
      </c>
      <c r="AV18" s="18">
        <f t="shared" si="24"/>
        <v>0.49999999999999989</v>
      </c>
      <c r="AW18" s="49">
        <f t="shared" si="7"/>
        <v>371.99999999999994</v>
      </c>
      <c r="AX18" s="44">
        <f t="shared" si="8"/>
        <v>5207999.9999999991</v>
      </c>
      <c r="AY18" s="31">
        <f t="shared" si="9"/>
        <v>10080.069124423964</v>
      </c>
      <c r="BA18" s="64">
        <v>58061</v>
      </c>
      <c r="BB18" s="18">
        <f t="shared" si="25"/>
        <v>0.58999999999999986</v>
      </c>
      <c r="BC18" s="43">
        <f t="shared" si="26"/>
        <v>424.7999999999999</v>
      </c>
      <c r="BD18" s="44">
        <f t="shared" si="27"/>
        <v>5947199.9999999981</v>
      </c>
      <c r="BE18" s="52">
        <f t="shared" si="28"/>
        <v>9762.7454936777012</v>
      </c>
      <c r="BG18" s="48">
        <v>59996</v>
      </c>
      <c r="BH18" s="18">
        <f t="shared" si="29"/>
        <v>0.58999999999999986</v>
      </c>
      <c r="BI18" s="43">
        <f t="shared" si="10"/>
        <v>438.95999999999992</v>
      </c>
      <c r="BJ18" s="44">
        <f t="shared" si="11"/>
        <v>6145439.9999999991</v>
      </c>
      <c r="BK18" s="31">
        <f t="shared" si="12"/>
        <v>9762.685828842199</v>
      </c>
    </row>
    <row r="19" spans="1:63" x14ac:dyDescent="0.2">
      <c r="A19" s="62">
        <f t="shared" si="30"/>
        <v>0.57999999999999985</v>
      </c>
      <c r="B19" s="66">
        <v>59996</v>
      </c>
      <c r="C19" s="22">
        <f t="shared" si="0"/>
        <v>431.51999999999987</v>
      </c>
      <c r="D19" s="20">
        <f t="shared" si="13"/>
        <v>6041279.9999999981</v>
      </c>
      <c r="E19" s="30">
        <v>54190</v>
      </c>
      <c r="F19" s="66">
        <v>59996</v>
      </c>
      <c r="G19" s="56">
        <v>56448</v>
      </c>
      <c r="H19" s="65">
        <v>58061</v>
      </c>
      <c r="I19" s="31">
        <f t="shared" si="1"/>
        <v>9931.0079983049982</v>
      </c>
      <c r="J19" s="10"/>
      <c r="K19" s="26">
        <v>54190</v>
      </c>
      <c r="L19" s="18">
        <f t="shared" si="31"/>
        <v>0.57999999999999985</v>
      </c>
      <c r="M19" s="24">
        <f t="shared" si="14"/>
        <v>389.75999999999988</v>
      </c>
      <c r="N19" s="4">
        <f t="shared" si="15"/>
        <v>5456639.9999999981</v>
      </c>
      <c r="O19" s="35">
        <f t="shared" si="16"/>
        <v>9931.0198217217949</v>
      </c>
      <c r="P19" s="27"/>
      <c r="Q19" s="26">
        <v>59996</v>
      </c>
      <c r="R19" s="18">
        <f t="shared" si="32"/>
        <v>0.57999999999999985</v>
      </c>
      <c r="S19" s="24">
        <f t="shared" si="17"/>
        <v>431.51999999999987</v>
      </c>
      <c r="T19" s="28">
        <f t="shared" si="18"/>
        <v>6041279.9999999981</v>
      </c>
      <c r="U19" s="55">
        <f t="shared" si="2"/>
        <v>9931.0079983049982</v>
      </c>
      <c r="V19" s="90">
        <f t="shared" si="33"/>
        <v>1.2413793103448276</v>
      </c>
      <c r="W19" s="54"/>
      <c r="X19" s="11"/>
      <c r="Y19" s="62">
        <f t="shared" si="34"/>
        <v>0.48999999999999988</v>
      </c>
      <c r="Z19" s="66">
        <v>50803</v>
      </c>
      <c r="AA19" s="20">
        <f t="shared" si="3"/>
        <v>352.7999999999999</v>
      </c>
      <c r="AB19" s="4">
        <f t="shared" si="19"/>
        <v>4939199.9999999981</v>
      </c>
      <c r="AC19" s="66">
        <v>52497</v>
      </c>
      <c r="AD19" s="55">
        <f t="shared" si="4"/>
        <v>10285.673793326858</v>
      </c>
      <c r="AE19" s="90">
        <f t="shared" si="35"/>
        <v>1.285714285714286</v>
      </c>
      <c r="AG19" s="62">
        <f t="shared" si="36"/>
        <v>0.39999999999999991</v>
      </c>
      <c r="AH19" s="8">
        <v>44997</v>
      </c>
      <c r="AI19" s="59">
        <f t="shared" si="5"/>
        <v>297.59999999999991</v>
      </c>
      <c r="AJ19" s="44">
        <f t="shared" si="20"/>
        <v>4166399.9999999986</v>
      </c>
      <c r="AK19" s="93">
        <v>43546</v>
      </c>
      <c r="AL19" s="31">
        <f t="shared" si="6"/>
        <v>10799.971198156685</v>
      </c>
      <c r="AM19" s="90">
        <f t="shared" si="37"/>
        <v>1.3500000000000008</v>
      </c>
      <c r="AO19" s="64">
        <v>43546</v>
      </c>
      <c r="AP19" s="18">
        <f t="shared" si="38"/>
        <v>0.39999999999999991</v>
      </c>
      <c r="AQ19" s="43">
        <f t="shared" si="21"/>
        <v>287.99999999999994</v>
      </c>
      <c r="AR19" s="44">
        <f t="shared" si="22"/>
        <v>4031999.9999999991</v>
      </c>
      <c r="AS19" s="31">
        <f t="shared" si="23"/>
        <v>10800.099206349209</v>
      </c>
      <c r="AU19" s="43">
        <v>52497</v>
      </c>
      <c r="AV19" s="18">
        <f t="shared" si="24"/>
        <v>0.48999999999999988</v>
      </c>
      <c r="AW19" s="49">
        <f t="shared" si="7"/>
        <v>364.55999999999989</v>
      </c>
      <c r="AX19" s="44">
        <f t="shared" si="8"/>
        <v>5103839.9999999981</v>
      </c>
      <c r="AY19" s="31">
        <f t="shared" si="9"/>
        <v>10285.784820840781</v>
      </c>
      <c r="BA19" s="64">
        <v>58061</v>
      </c>
      <c r="BB19" s="18">
        <f t="shared" si="25"/>
        <v>0.57999999999999985</v>
      </c>
      <c r="BC19" s="43">
        <f t="shared" si="26"/>
        <v>417.59999999999991</v>
      </c>
      <c r="BD19" s="44">
        <f t="shared" si="27"/>
        <v>5846399.9999999991</v>
      </c>
      <c r="BE19" s="52">
        <f t="shared" si="28"/>
        <v>9931.0686918445554</v>
      </c>
      <c r="BG19" s="48">
        <v>59996</v>
      </c>
      <c r="BH19" s="18">
        <f t="shared" si="29"/>
        <v>0.57999999999999985</v>
      </c>
      <c r="BI19" s="43">
        <f t="shared" si="10"/>
        <v>431.51999999999987</v>
      </c>
      <c r="BJ19" s="44">
        <f t="shared" si="11"/>
        <v>6041279.9999999981</v>
      </c>
      <c r="BK19" s="31">
        <f t="shared" si="12"/>
        <v>9931.0079983049982</v>
      </c>
    </row>
    <row r="20" spans="1:63" x14ac:dyDescent="0.2">
      <c r="A20" s="62">
        <f t="shared" si="30"/>
        <v>0.56999999999999984</v>
      </c>
      <c r="B20" s="66">
        <v>59996</v>
      </c>
      <c r="C20" s="22">
        <f t="shared" si="0"/>
        <v>424.07999999999987</v>
      </c>
      <c r="D20" s="20">
        <f t="shared" si="13"/>
        <v>5937119.9999999981</v>
      </c>
      <c r="E20" s="30">
        <v>54190</v>
      </c>
      <c r="F20" s="66">
        <v>59996</v>
      </c>
      <c r="G20" s="56">
        <v>56448</v>
      </c>
      <c r="H20" s="65">
        <v>58061</v>
      </c>
      <c r="I20" s="31">
        <f t="shared" si="1"/>
        <v>10105.236208801576</v>
      </c>
      <c r="J20" s="10"/>
      <c r="K20" s="26">
        <v>54190</v>
      </c>
      <c r="L20" s="18">
        <f t="shared" si="31"/>
        <v>0.56999999999999984</v>
      </c>
      <c r="M20" s="24">
        <f t="shared" si="14"/>
        <v>383.03999999999991</v>
      </c>
      <c r="N20" s="4">
        <f t="shared" si="15"/>
        <v>5362559.9999999991</v>
      </c>
      <c r="O20" s="35">
        <f t="shared" si="16"/>
        <v>10105.248239646737</v>
      </c>
      <c r="P20" s="27"/>
      <c r="Q20" s="26">
        <v>59996</v>
      </c>
      <c r="R20" s="18">
        <f t="shared" si="32"/>
        <v>0.56999999999999984</v>
      </c>
      <c r="S20" s="24">
        <f t="shared" si="17"/>
        <v>424.07999999999987</v>
      </c>
      <c r="T20" s="28">
        <f t="shared" si="18"/>
        <v>5937119.9999999981</v>
      </c>
      <c r="U20" s="55">
        <f t="shared" si="2"/>
        <v>10105.236208801576</v>
      </c>
      <c r="V20" s="90">
        <f t="shared" si="33"/>
        <v>1.263157894736842</v>
      </c>
      <c r="W20" s="54"/>
      <c r="X20" s="11"/>
      <c r="Y20" s="62">
        <f t="shared" si="34"/>
        <v>0.47999999999999987</v>
      </c>
      <c r="Z20" s="66">
        <v>50803</v>
      </c>
      <c r="AA20" s="20">
        <f t="shared" si="3"/>
        <v>345.59999999999991</v>
      </c>
      <c r="AB20" s="4">
        <f t="shared" si="19"/>
        <v>4838399.9999999991</v>
      </c>
      <c r="AC20" s="66">
        <v>52497</v>
      </c>
      <c r="AD20" s="55">
        <f t="shared" si="4"/>
        <v>10499.958664021166</v>
      </c>
      <c r="AE20" s="90">
        <f t="shared" si="35"/>
        <v>1.3125000000000002</v>
      </c>
      <c r="AG20" s="62">
        <f t="shared" si="36"/>
        <v>0.3899999999999999</v>
      </c>
      <c r="AH20" s="8">
        <v>44997</v>
      </c>
      <c r="AI20" s="59">
        <f t="shared" si="5"/>
        <v>290.15999999999991</v>
      </c>
      <c r="AJ20" s="44">
        <f t="shared" si="20"/>
        <v>4062239.9999999986</v>
      </c>
      <c r="AK20" s="93">
        <v>43546</v>
      </c>
      <c r="AL20" s="31">
        <f t="shared" si="6"/>
        <v>11076.89353657096</v>
      </c>
      <c r="AM20" s="90">
        <f t="shared" si="37"/>
        <v>1.3846153846153855</v>
      </c>
      <c r="AO20" s="64">
        <v>43546</v>
      </c>
      <c r="AP20" s="18">
        <f t="shared" si="38"/>
        <v>0.3899999999999999</v>
      </c>
      <c r="AQ20" s="43">
        <f t="shared" si="21"/>
        <v>280.79999999999995</v>
      </c>
      <c r="AR20" s="44">
        <f t="shared" si="22"/>
        <v>3931199.9999999995</v>
      </c>
      <c r="AS20" s="31">
        <f t="shared" si="23"/>
        <v>11077.024827024828</v>
      </c>
      <c r="AU20" s="43">
        <v>52497</v>
      </c>
      <c r="AV20" s="18">
        <f t="shared" si="24"/>
        <v>0.47999999999999987</v>
      </c>
      <c r="AW20" s="49">
        <f t="shared" si="7"/>
        <v>357.11999999999989</v>
      </c>
      <c r="AX20" s="44">
        <f t="shared" si="8"/>
        <v>4999679.9999999981</v>
      </c>
      <c r="AY20" s="31">
        <f t="shared" si="9"/>
        <v>10500.072004608299</v>
      </c>
      <c r="BA20" s="64">
        <v>58061</v>
      </c>
      <c r="BB20" s="18">
        <f t="shared" si="25"/>
        <v>0.56999999999999984</v>
      </c>
      <c r="BC20" s="43">
        <f t="shared" si="26"/>
        <v>410.39999999999986</v>
      </c>
      <c r="BD20" s="44">
        <f t="shared" si="27"/>
        <v>5745599.9999999981</v>
      </c>
      <c r="BE20" s="52">
        <f t="shared" si="28"/>
        <v>10105.297967140075</v>
      </c>
      <c r="BG20" s="48">
        <v>59996</v>
      </c>
      <c r="BH20" s="18">
        <f t="shared" si="29"/>
        <v>0.56999999999999984</v>
      </c>
      <c r="BI20" s="43">
        <f t="shared" si="10"/>
        <v>424.07999999999987</v>
      </c>
      <c r="BJ20" s="44">
        <f t="shared" si="11"/>
        <v>5937119.9999999981</v>
      </c>
      <c r="BK20" s="31">
        <f t="shared" si="12"/>
        <v>10105.236208801576</v>
      </c>
    </row>
    <row r="21" spans="1:63" x14ac:dyDescent="0.2">
      <c r="A21" s="62">
        <f t="shared" si="30"/>
        <v>0.55999999999999983</v>
      </c>
      <c r="B21" s="66">
        <v>59996</v>
      </c>
      <c r="C21" s="22">
        <f t="shared" si="0"/>
        <v>416.63999999999987</v>
      </c>
      <c r="D21" s="20">
        <f t="shared" si="13"/>
        <v>5832959.9999999981</v>
      </c>
      <c r="E21" s="30">
        <v>54190</v>
      </c>
      <c r="F21" s="66">
        <v>59996</v>
      </c>
      <c r="G21" s="56">
        <v>56448</v>
      </c>
      <c r="H21" s="65">
        <v>58061</v>
      </c>
      <c r="I21" s="31">
        <f t="shared" si="1"/>
        <v>10285.686855387319</v>
      </c>
      <c r="J21" s="10"/>
      <c r="K21" s="26">
        <v>54190</v>
      </c>
      <c r="L21" s="18">
        <f t="shared" si="31"/>
        <v>0.55999999999999983</v>
      </c>
      <c r="M21" s="24">
        <f t="shared" si="14"/>
        <v>376.31999999999988</v>
      </c>
      <c r="N21" s="4">
        <f t="shared" si="15"/>
        <v>5268479.9999999981</v>
      </c>
      <c r="O21" s="35">
        <f t="shared" si="16"/>
        <v>10285.699101069004</v>
      </c>
      <c r="P21" s="27"/>
      <c r="Q21" s="26">
        <v>59996</v>
      </c>
      <c r="R21" s="18">
        <f t="shared" si="32"/>
        <v>0.55999999999999983</v>
      </c>
      <c r="S21" s="24">
        <f t="shared" si="17"/>
        <v>416.63999999999987</v>
      </c>
      <c r="T21" s="28">
        <f t="shared" si="18"/>
        <v>5832959.9999999981</v>
      </c>
      <c r="U21" s="55">
        <f t="shared" si="2"/>
        <v>10285.686855387319</v>
      </c>
      <c r="V21" s="90">
        <f t="shared" si="33"/>
        <v>1.2857142857142858</v>
      </c>
      <c r="W21" s="54"/>
      <c r="X21" s="11"/>
      <c r="Y21" s="62">
        <f t="shared" si="34"/>
        <v>0.46999999999999986</v>
      </c>
      <c r="Z21" s="66">
        <v>50803</v>
      </c>
      <c r="AA21" s="20">
        <f t="shared" si="3"/>
        <v>338.39999999999992</v>
      </c>
      <c r="AB21" s="4">
        <f t="shared" si="19"/>
        <v>4737599.9999999991</v>
      </c>
      <c r="AC21" s="66">
        <v>52497</v>
      </c>
      <c r="AD21" s="55">
        <f t="shared" si="4"/>
        <v>10723.362039851403</v>
      </c>
      <c r="AE21" s="90">
        <f t="shared" si="35"/>
        <v>1.3404255319148939</v>
      </c>
      <c r="AG21" s="62">
        <f t="shared" si="36"/>
        <v>0.37999999999999989</v>
      </c>
      <c r="AH21" s="8">
        <v>44997</v>
      </c>
      <c r="AI21" s="59">
        <f t="shared" si="5"/>
        <v>282.71999999999991</v>
      </c>
      <c r="AJ21" s="44">
        <f t="shared" si="20"/>
        <v>3958079.9999999986</v>
      </c>
      <c r="AK21" s="93">
        <v>43546</v>
      </c>
      <c r="AL21" s="31">
        <f t="shared" si="6"/>
        <v>11368.390734901774</v>
      </c>
      <c r="AM21" s="90">
        <f t="shared" si="37"/>
        <v>1.421052631578948</v>
      </c>
      <c r="AO21" s="64">
        <v>43546</v>
      </c>
      <c r="AP21" s="18">
        <f t="shared" si="38"/>
        <v>0.37999999999999989</v>
      </c>
      <c r="AQ21" s="43">
        <f t="shared" si="21"/>
        <v>273.59999999999991</v>
      </c>
      <c r="AR21" s="44">
        <f t="shared" si="22"/>
        <v>3830399.9999999986</v>
      </c>
      <c r="AS21" s="31">
        <f t="shared" si="23"/>
        <v>11368.525480367591</v>
      </c>
      <c r="AU21" s="43">
        <v>52497</v>
      </c>
      <c r="AV21" s="18">
        <f t="shared" si="24"/>
        <v>0.46999999999999986</v>
      </c>
      <c r="AW21" s="49">
        <f t="shared" si="7"/>
        <v>349.67999999999989</v>
      </c>
      <c r="AX21" s="44">
        <f t="shared" si="8"/>
        <v>4895519.9999999981</v>
      </c>
      <c r="AY21" s="31">
        <f t="shared" si="9"/>
        <v>10723.47779194039</v>
      </c>
      <c r="BA21" s="64">
        <v>58061</v>
      </c>
      <c r="BB21" s="18">
        <f t="shared" si="25"/>
        <v>0.55999999999999983</v>
      </c>
      <c r="BC21" s="43">
        <f t="shared" si="26"/>
        <v>403.19999999999987</v>
      </c>
      <c r="BD21" s="44">
        <f t="shared" si="27"/>
        <v>5644799.9999999981</v>
      </c>
      <c r="BE21" s="52">
        <f t="shared" si="28"/>
        <v>10285.749716553291</v>
      </c>
      <c r="BG21" s="48">
        <v>59996</v>
      </c>
      <c r="BH21" s="18">
        <f t="shared" si="29"/>
        <v>0.55999999999999983</v>
      </c>
      <c r="BI21" s="43">
        <f t="shared" si="10"/>
        <v>416.63999999999987</v>
      </c>
      <c r="BJ21" s="44">
        <f t="shared" si="11"/>
        <v>5832959.9999999981</v>
      </c>
      <c r="BK21" s="31">
        <f t="shared" si="12"/>
        <v>10285.686855387319</v>
      </c>
    </row>
    <row r="22" spans="1:63" x14ac:dyDescent="0.2">
      <c r="A22" s="62">
        <f t="shared" si="30"/>
        <v>0.54999999999999982</v>
      </c>
      <c r="B22" s="66">
        <v>59996</v>
      </c>
      <c r="C22" s="22">
        <f t="shared" si="0"/>
        <v>409.19999999999987</v>
      </c>
      <c r="D22" s="20">
        <f t="shared" si="13"/>
        <v>5728799.9999999981</v>
      </c>
      <c r="E22" s="30">
        <v>54190</v>
      </c>
      <c r="F22" s="66">
        <v>59996</v>
      </c>
      <c r="G22" s="56">
        <v>56448</v>
      </c>
      <c r="H22" s="65">
        <v>58061</v>
      </c>
      <c r="I22" s="31">
        <f t="shared" si="1"/>
        <v>10472.699343667089</v>
      </c>
      <c r="J22" s="10"/>
      <c r="K22" s="26">
        <v>54190</v>
      </c>
      <c r="L22" s="18">
        <f t="shared" si="31"/>
        <v>0.54999999999999982</v>
      </c>
      <c r="M22" s="24">
        <f t="shared" si="14"/>
        <v>369.59999999999991</v>
      </c>
      <c r="N22" s="4">
        <f t="shared" si="15"/>
        <v>5174399.9999999991</v>
      </c>
      <c r="O22" s="35">
        <f t="shared" si="16"/>
        <v>10472.711811997528</v>
      </c>
      <c r="P22" s="27"/>
      <c r="Q22" s="26">
        <v>59996</v>
      </c>
      <c r="R22" s="18">
        <f t="shared" si="32"/>
        <v>0.54999999999999982</v>
      </c>
      <c r="S22" s="24">
        <f t="shared" si="17"/>
        <v>409.19999999999987</v>
      </c>
      <c r="T22" s="28">
        <f t="shared" si="18"/>
        <v>5728799.9999999981</v>
      </c>
      <c r="U22" s="55">
        <f t="shared" si="2"/>
        <v>10472.699343667089</v>
      </c>
      <c r="V22" s="90">
        <f t="shared" si="33"/>
        <v>1.3090909090909091</v>
      </c>
      <c r="W22" s="54"/>
      <c r="X22" s="11"/>
      <c r="Y22" s="62">
        <f t="shared" si="34"/>
        <v>0.45999999999999985</v>
      </c>
      <c r="Z22" s="66">
        <v>50803</v>
      </c>
      <c r="AA22" s="20">
        <f t="shared" si="3"/>
        <v>331.19999999999987</v>
      </c>
      <c r="AB22" s="4">
        <f t="shared" si="19"/>
        <v>4636799.9999999981</v>
      </c>
      <c r="AC22" s="66">
        <v>52497</v>
      </c>
      <c r="AD22" s="55">
        <f t="shared" si="4"/>
        <v>10956.478605935132</v>
      </c>
      <c r="AE22" s="90">
        <f t="shared" si="35"/>
        <v>1.3695652173913049</v>
      </c>
      <c r="AG22" s="62">
        <f t="shared" si="36"/>
        <v>0.36999999999999988</v>
      </c>
      <c r="AH22" s="8">
        <v>44997</v>
      </c>
      <c r="AI22" s="59">
        <f t="shared" si="5"/>
        <v>275.27999999999992</v>
      </c>
      <c r="AJ22" s="44">
        <f t="shared" si="20"/>
        <v>3853919.9999999986</v>
      </c>
      <c r="AK22" s="93">
        <v>43546</v>
      </c>
      <c r="AL22" s="31">
        <f t="shared" si="6"/>
        <v>11675.644538547767</v>
      </c>
      <c r="AM22" s="90">
        <f t="shared" si="37"/>
        <v>1.4594594594594601</v>
      </c>
      <c r="AO22" s="64">
        <v>43546</v>
      </c>
      <c r="AP22" s="18">
        <f t="shared" si="38"/>
        <v>0.36999999999999988</v>
      </c>
      <c r="AQ22" s="43">
        <f t="shared" si="21"/>
        <v>266.39999999999992</v>
      </c>
      <c r="AR22" s="44">
        <f t="shared" si="22"/>
        <v>3729599.9999999991</v>
      </c>
      <c r="AS22" s="31">
        <f t="shared" si="23"/>
        <v>11675.782925782929</v>
      </c>
      <c r="AU22" s="43">
        <v>52497</v>
      </c>
      <c r="AV22" s="18">
        <f t="shared" si="24"/>
        <v>0.45999999999999985</v>
      </c>
      <c r="AW22" s="49">
        <f t="shared" si="7"/>
        <v>342.2399999999999</v>
      </c>
      <c r="AX22" s="44">
        <f t="shared" si="8"/>
        <v>4791359.9999999981</v>
      </c>
      <c r="AY22" s="31">
        <f t="shared" si="9"/>
        <v>10956.596874373878</v>
      </c>
      <c r="BA22" s="64">
        <v>58061</v>
      </c>
      <c r="BB22" s="18">
        <f t="shared" si="25"/>
        <v>0.54999999999999982</v>
      </c>
      <c r="BC22" s="43">
        <f t="shared" si="26"/>
        <v>395.99999999999989</v>
      </c>
      <c r="BD22" s="44">
        <f t="shared" si="27"/>
        <v>5543999.9999999981</v>
      </c>
      <c r="BE22" s="52">
        <f t="shared" si="28"/>
        <v>10472.76334776335</v>
      </c>
      <c r="BG22" s="48">
        <v>59996</v>
      </c>
      <c r="BH22" s="18">
        <f t="shared" si="29"/>
        <v>0.54999999999999982</v>
      </c>
      <c r="BI22" s="43">
        <f t="shared" si="10"/>
        <v>409.19999999999987</v>
      </c>
      <c r="BJ22" s="44">
        <f t="shared" si="11"/>
        <v>5728799.9999999981</v>
      </c>
      <c r="BK22" s="31">
        <f t="shared" si="12"/>
        <v>10472.699343667089</v>
      </c>
    </row>
    <row r="23" spans="1:63" x14ac:dyDescent="0.2">
      <c r="A23" s="62">
        <f t="shared" si="30"/>
        <v>0.53999999999999981</v>
      </c>
      <c r="B23" s="66">
        <v>59996</v>
      </c>
      <c r="C23" s="22">
        <f t="shared" si="0"/>
        <v>401.75999999999988</v>
      </c>
      <c r="D23" s="20">
        <f t="shared" si="13"/>
        <v>5624639.9999999981</v>
      </c>
      <c r="E23" s="30">
        <v>54190</v>
      </c>
      <c r="F23" s="66">
        <v>59996</v>
      </c>
      <c r="G23" s="56">
        <v>56448</v>
      </c>
      <c r="H23" s="65">
        <v>58061</v>
      </c>
      <c r="I23" s="31">
        <f t="shared" si="1"/>
        <v>10666.638220401665</v>
      </c>
      <c r="J23" s="10"/>
      <c r="K23" s="26">
        <v>54190</v>
      </c>
      <c r="L23" s="18">
        <f t="shared" si="31"/>
        <v>0.53999999999999981</v>
      </c>
      <c r="M23" s="24">
        <f t="shared" si="14"/>
        <v>362.87999999999988</v>
      </c>
      <c r="N23" s="4">
        <f t="shared" si="15"/>
        <v>5080319.9999999981</v>
      </c>
      <c r="O23" s="35">
        <f t="shared" si="16"/>
        <v>10666.650919627114</v>
      </c>
      <c r="P23" s="27"/>
      <c r="Q23" s="26">
        <v>59996</v>
      </c>
      <c r="R23" s="18">
        <f t="shared" si="32"/>
        <v>0.53999999999999981</v>
      </c>
      <c r="S23" s="24">
        <f t="shared" si="17"/>
        <v>401.75999999999988</v>
      </c>
      <c r="T23" s="28">
        <f t="shared" si="18"/>
        <v>5624639.9999999981</v>
      </c>
      <c r="U23" s="55">
        <f t="shared" si="2"/>
        <v>10666.638220401665</v>
      </c>
      <c r="V23" s="90">
        <f t="shared" si="33"/>
        <v>1.3333333333333335</v>
      </c>
      <c r="W23" s="54"/>
      <c r="X23" s="11"/>
      <c r="Y23" s="62">
        <f t="shared" si="34"/>
        <v>0.44999999999999984</v>
      </c>
      <c r="Z23" s="66">
        <v>50803</v>
      </c>
      <c r="AA23" s="20">
        <f t="shared" si="3"/>
        <v>323.99999999999989</v>
      </c>
      <c r="AB23" s="4">
        <f t="shared" si="19"/>
        <v>4535999.9999999981</v>
      </c>
      <c r="AC23" s="66">
        <v>52497</v>
      </c>
      <c r="AD23" s="55">
        <f t="shared" si="4"/>
        <v>11199.955908289247</v>
      </c>
      <c r="AE23" s="90">
        <f t="shared" si="35"/>
        <v>1.4000000000000006</v>
      </c>
      <c r="AG23" s="62">
        <f t="shared" si="36"/>
        <v>0.35999999999999988</v>
      </c>
      <c r="AH23" s="8">
        <v>44997</v>
      </c>
      <c r="AI23" s="59">
        <f t="shared" si="5"/>
        <v>267.83999999999992</v>
      </c>
      <c r="AJ23" s="44">
        <f t="shared" si="20"/>
        <v>3749759.9999999991</v>
      </c>
      <c r="AK23" s="93">
        <v>43546</v>
      </c>
      <c r="AL23" s="31">
        <f t="shared" si="6"/>
        <v>11999.967997951873</v>
      </c>
      <c r="AM23" s="90">
        <f t="shared" si="37"/>
        <v>1.5000000000000009</v>
      </c>
      <c r="AO23" s="64">
        <v>43546</v>
      </c>
      <c r="AP23" s="18">
        <f t="shared" si="38"/>
        <v>0.35999999999999988</v>
      </c>
      <c r="AQ23" s="43">
        <f t="shared" si="21"/>
        <v>259.19999999999993</v>
      </c>
      <c r="AR23" s="44">
        <f t="shared" si="22"/>
        <v>3628799.9999999991</v>
      </c>
      <c r="AS23" s="31">
        <f t="shared" si="23"/>
        <v>12000.110229276899</v>
      </c>
      <c r="AU23" s="43">
        <v>52497</v>
      </c>
      <c r="AV23" s="18">
        <f t="shared" si="24"/>
        <v>0.44999999999999984</v>
      </c>
      <c r="AW23" s="49">
        <f t="shared" si="7"/>
        <v>334.7999999999999</v>
      </c>
      <c r="AX23" s="44">
        <f t="shared" si="8"/>
        <v>4687199.9999999981</v>
      </c>
      <c r="AY23" s="31">
        <f t="shared" si="9"/>
        <v>11200.076804915519</v>
      </c>
      <c r="BA23" s="64">
        <v>58061</v>
      </c>
      <c r="BB23" s="18">
        <f t="shared" si="25"/>
        <v>0.53999999999999981</v>
      </c>
      <c r="BC23" s="43">
        <f t="shared" si="26"/>
        <v>388.79999999999984</v>
      </c>
      <c r="BD23" s="44">
        <f t="shared" si="27"/>
        <v>5443199.9999999981</v>
      </c>
      <c r="BE23" s="52">
        <f t="shared" si="28"/>
        <v>10666.703409758969</v>
      </c>
      <c r="BG23" s="48">
        <v>59996</v>
      </c>
      <c r="BH23" s="18">
        <f t="shared" si="29"/>
        <v>0.53999999999999981</v>
      </c>
      <c r="BI23" s="43">
        <f t="shared" si="10"/>
        <v>401.75999999999988</v>
      </c>
      <c r="BJ23" s="44">
        <f t="shared" si="11"/>
        <v>5624639.9999999981</v>
      </c>
      <c r="BK23" s="31">
        <f t="shared" si="12"/>
        <v>10666.638220401665</v>
      </c>
    </row>
    <row r="24" spans="1:63" x14ac:dyDescent="0.2">
      <c r="A24" s="62">
        <f t="shared" si="30"/>
        <v>0.5299999999999998</v>
      </c>
      <c r="B24" s="66">
        <v>59996</v>
      </c>
      <c r="C24" s="22">
        <f t="shared" si="0"/>
        <v>394.31999999999988</v>
      </c>
      <c r="D24" s="20">
        <f t="shared" si="13"/>
        <v>5520479.9999999981</v>
      </c>
      <c r="E24" s="30">
        <v>54190</v>
      </c>
      <c r="F24" s="66">
        <v>59996</v>
      </c>
      <c r="G24" s="56">
        <v>56448</v>
      </c>
      <c r="H24" s="65">
        <v>58061</v>
      </c>
      <c r="I24" s="31">
        <f t="shared" si="1"/>
        <v>10867.895545314903</v>
      </c>
      <c r="J24" s="10"/>
      <c r="K24" s="26">
        <v>54190</v>
      </c>
      <c r="L24" s="18">
        <f t="shared" si="31"/>
        <v>0.5299999999999998</v>
      </c>
      <c r="M24" s="24">
        <f t="shared" si="14"/>
        <v>356.15999999999985</v>
      </c>
      <c r="N24" s="4">
        <f t="shared" si="15"/>
        <v>4986239.9999999981</v>
      </c>
      <c r="O24" s="35">
        <f t="shared" si="16"/>
        <v>10867.90848414838</v>
      </c>
      <c r="P24" s="27"/>
      <c r="Q24" s="26">
        <v>59996</v>
      </c>
      <c r="R24" s="18">
        <f t="shared" si="32"/>
        <v>0.5299999999999998</v>
      </c>
      <c r="S24" s="24">
        <f t="shared" si="17"/>
        <v>394.31999999999988</v>
      </c>
      <c r="T24" s="28">
        <f t="shared" si="18"/>
        <v>5520479.9999999981</v>
      </c>
      <c r="U24" s="55">
        <f t="shared" si="2"/>
        <v>10867.895545314903</v>
      </c>
      <c r="V24" s="90">
        <f t="shared" si="33"/>
        <v>1.3584905660377358</v>
      </c>
      <c r="W24" s="54"/>
      <c r="X24" s="11"/>
      <c r="Y24" s="62">
        <f t="shared" si="34"/>
        <v>0.43999999999999984</v>
      </c>
      <c r="Z24" s="66">
        <v>50803</v>
      </c>
      <c r="AA24" s="20">
        <f t="shared" si="3"/>
        <v>316.7999999999999</v>
      </c>
      <c r="AB24" s="4">
        <f t="shared" si="19"/>
        <v>4435199.9999999981</v>
      </c>
      <c r="AC24" s="66">
        <v>52497</v>
      </c>
      <c r="AD24" s="55">
        <f t="shared" si="4"/>
        <v>11454.500360750364</v>
      </c>
      <c r="AE24" s="90">
        <f t="shared" si="35"/>
        <v>1.4318181818181821</v>
      </c>
      <c r="AG24" s="62">
        <f t="shared" si="36"/>
        <v>0.34999999999999987</v>
      </c>
      <c r="AH24" s="8">
        <v>44997</v>
      </c>
      <c r="AI24" s="59">
        <f t="shared" si="5"/>
        <v>260.39999999999992</v>
      </c>
      <c r="AJ24" s="44">
        <f t="shared" si="20"/>
        <v>3645599.9999999991</v>
      </c>
      <c r="AK24" s="93">
        <v>43546</v>
      </c>
      <c r="AL24" s="31">
        <f t="shared" si="6"/>
        <v>12342.824226464783</v>
      </c>
      <c r="AM24" s="90">
        <f t="shared" si="37"/>
        <v>1.5428571428571436</v>
      </c>
      <c r="AO24" s="64">
        <v>43546</v>
      </c>
      <c r="AP24" s="18">
        <f t="shared" si="38"/>
        <v>0.34999999999999987</v>
      </c>
      <c r="AQ24" s="43">
        <f t="shared" si="21"/>
        <v>251.99999999999991</v>
      </c>
      <c r="AR24" s="44">
        <f t="shared" si="22"/>
        <v>3527999.9999999986</v>
      </c>
      <c r="AS24" s="31">
        <f t="shared" si="23"/>
        <v>12342.970521541956</v>
      </c>
      <c r="AU24" s="43">
        <v>52497</v>
      </c>
      <c r="AV24" s="18">
        <f t="shared" si="24"/>
        <v>0.43999999999999984</v>
      </c>
      <c r="AW24" s="49">
        <f t="shared" si="7"/>
        <v>327.3599999999999</v>
      </c>
      <c r="AX24" s="44">
        <f t="shared" si="8"/>
        <v>4583039.9999999981</v>
      </c>
      <c r="AY24" s="31">
        <f t="shared" si="9"/>
        <v>11454.624005027235</v>
      </c>
      <c r="BA24" s="64">
        <v>58061</v>
      </c>
      <c r="BB24" s="18">
        <f t="shared" si="25"/>
        <v>0.5299999999999998</v>
      </c>
      <c r="BC24" s="43">
        <f t="shared" si="26"/>
        <v>381.59999999999985</v>
      </c>
      <c r="BD24" s="44">
        <f t="shared" si="27"/>
        <v>5342399.9999999981</v>
      </c>
      <c r="BE24" s="52">
        <f t="shared" si="28"/>
        <v>10867.961964660082</v>
      </c>
      <c r="BG24" s="48">
        <v>59996</v>
      </c>
      <c r="BH24" s="18">
        <f t="shared" si="29"/>
        <v>0.5299999999999998</v>
      </c>
      <c r="BI24" s="43">
        <f t="shared" si="10"/>
        <v>394.31999999999988</v>
      </c>
      <c r="BJ24" s="44">
        <f t="shared" si="11"/>
        <v>5520479.9999999981</v>
      </c>
      <c r="BK24" s="31">
        <f t="shared" si="12"/>
        <v>10867.895545314903</v>
      </c>
    </row>
    <row r="25" spans="1:63" x14ac:dyDescent="0.2">
      <c r="A25" s="62">
        <f t="shared" si="30"/>
        <v>0.5199999999999998</v>
      </c>
      <c r="B25" s="66">
        <v>59996</v>
      </c>
      <c r="C25" s="22">
        <f t="shared" si="0"/>
        <v>386.87999999999982</v>
      </c>
      <c r="D25" s="20">
        <f t="shared" si="13"/>
        <v>5416319.9999999972</v>
      </c>
      <c r="E25" s="30">
        <v>54190</v>
      </c>
      <c r="F25" s="66">
        <v>59996</v>
      </c>
      <c r="G25" s="56">
        <v>56448</v>
      </c>
      <c r="H25" s="65">
        <v>58061</v>
      </c>
      <c r="I25" s="31">
        <f t="shared" si="1"/>
        <v>11076.893536570962</v>
      </c>
      <c r="J25" s="10"/>
      <c r="K25" s="26">
        <v>54190</v>
      </c>
      <c r="L25" s="18">
        <f t="shared" si="31"/>
        <v>0.5199999999999998</v>
      </c>
      <c r="M25" s="24">
        <f t="shared" si="14"/>
        <v>349.43999999999988</v>
      </c>
      <c r="N25" s="4">
        <f t="shared" si="15"/>
        <v>4892159.9999999981</v>
      </c>
      <c r="O25" s="35">
        <f t="shared" si="16"/>
        <v>11076.906724228158</v>
      </c>
      <c r="P25" s="27"/>
      <c r="Q25" s="26">
        <v>59996</v>
      </c>
      <c r="R25" s="18">
        <f t="shared" si="32"/>
        <v>0.5199999999999998</v>
      </c>
      <c r="S25" s="24">
        <f t="shared" si="17"/>
        <v>386.87999999999982</v>
      </c>
      <c r="T25" s="28">
        <f t="shared" si="18"/>
        <v>5416319.9999999972</v>
      </c>
      <c r="U25" s="55">
        <f t="shared" si="2"/>
        <v>11076.893536570962</v>
      </c>
      <c r="V25" s="90">
        <f t="shared" si="33"/>
        <v>1.384615384615385</v>
      </c>
      <c r="W25" s="54"/>
      <c r="X25" s="11"/>
      <c r="Y25" s="62">
        <f t="shared" si="34"/>
        <v>0.42999999999999983</v>
      </c>
      <c r="Z25" s="66">
        <v>50803</v>
      </c>
      <c r="AA25" s="20">
        <f t="shared" si="3"/>
        <v>309.59999999999985</v>
      </c>
      <c r="AB25" s="4">
        <f t="shared" si="19"/>
        <v>4334399.9999999981</v>
      </c>
      <c r="AC25" s="66">
        <v>52497</v>
      </c>
      <c r="AD25" s="55">
        <f t="shared" si="4"/>
        <v>11720.884090070142</v>
      </c>
      <c r="AE25" s="90">
        <f t="shared" si="35"/>
        <v>1.465116279069768</v>
      </c>
      <c r="AG25" s="62">
        <f t="shared" si="36"/>
        <v>0.33999999999999986</v>
      </c>
      <c r="AH25" s="8">
        <v>44997</v>
      </c>
      <c r="AI25" s="59">
        <f t="shared" si="5"/>
        <v>252.95999999999989</v>
      </c>
      <c r="AJ25" s="44">
        <f t="shared" si="20"/>
        <v>3541439.9999999986</v>
      </c>
      <c r="AK25" s="93">
        <v>43546</v>
      </c>
      <c r="AL25" s="31">
        <f t="shared" si="6"/>
        <v>12705.848468419632</v>
      </c>
      <c r="AM25" s="90">
        <f t="shared" si="37"/>
        <v>1.5882352941176481</v>
      </c>
      <c r="AO25" s="64">
        <v>43546</v>
      </c>
      <c r="AP25" s="18">
        <f t="shared" si="38"/>
        <v>0.33999999999999986</v>
      </c>
      <c r="AQ25" s="43">
        <f t="shared" si="21"/>
        <v>244.7999999999999</v>
      </c>
      <c r="AR25" s="44">
        <f t="shared" si="22"/>
        <v>3427199.9999999986</v>
      </c>
      <c r="AS25" s="31">
        <f t="shared" si="23"/>
        <v>12705.999066293189</v>
      </c>
      <c r="AU25" s="43">
        <v>52497</v>
      </c>
      <c r="AV25" s="18">
        <f t="shared" si="24"/>
        <v>0.42999999999999983</v>
      </c>
      <c r="AW25" s="49">
        <f t="shared" si="7"/>
        <v>319.91999999999985</v>
      </c>
      <c r="AX25" s="44">
        <f t="shared" si="8"/>
        <v>4478879.9999999981</v>
      </c>
      <c r="AY25" s="31">
        <f t="shared" si="9"/>
        <v>11721.01060979531</v>
      </c>
      <c r="BA25" s="64">
        <v>58061</v>
      </c>
      <c r="BB25" s="18">
        <f t="shared" si="25"/>
        <v>0.5199999999999998</v>
      </c>
      <c r="BC25" s="43">
        <f t="shared" si="26"/>
        <v>374.39999999999986</v>
      </c>
      <c r="BD25" s="44">
        <f t="shared" si="27"/>
        <v>5241599.9999999981</v>
      </c>
      <c r="BE25" s="52">
        <f t="shared" si="28"/>
        <v>11076.961233211237</v>
      </c>
      <c r="BG25" s="48">
        <v>59996</v>
      </c>
      <c r="BH25" s="18">
        <f t="shared" si="29"/>
        <v>0.5199999999999998</v>
      </c>
      <c r="BI25" s="43">
        <f t="shared" si="10"/>
        <v>386.87999999999982</v>
      </c>
      <c r="BJ25" s="44">
        <f t="shared" si="11"/>
        <v>5416319.9999999972</v>
      </c>
      <c r="BK25" s="31">
        <f t="shared" si="12"/>
        <v>11076.893536570962</v>
      </c>
    </row>
    <row r="26" spans="1:63" x14ac:dyDescent="0.2">
      <c r="A26" s="62">
        <f t="shared" si="30"/>
        <v>0.50999999999999979</v>
      </c>
      <c r="B26" s="66">
        <v>59996</v>
      </c>
      <c r="C26" s="22">
        <f t="shared" si="0"/>
        <v>379.43999999999983</v>
      </c>
      <c r="D26" s="20">
        <f t="shared" si="13"/>
        <v>5312159.9999999972</v>
      </c>
      <c r="E26" s="30">
        <v>54190</v>
      </c>
      <c r="F26" s="66">
        <v>59996</v>
      </c>
      <c r="G26" s="56">
        <v>56448</v>
      </c>
      <c r="H26" s="65">
        <v>58061</v>
      </c>
      <c r="I26" s="31">
        <f t="shared" si="1"/>
        <v>11294.087527484118</v>
      </c>
      <c r="J26" s="10"/>
      <c r="K26" s="26">
        <v>54190</v>
      </c>
      <c r="L26" s="18">
        <f t="shared" si="31"/>
        <v>0.50999999999999979</v>
      </c>
      <c r="M26" s="24">
        <f t="shared" si="14"/>
        <v>342.71999999999986</v>
      </c>
      <c r="N26" s="4">
        <f t="shared" si="15"/>
        <v>4798079.9999999981</v>
      </c>
      <c r="O26" s="35">
        <f t="shared" si="16"/>
        <v>11294.100973722827</v>
      </c>
      <c r="P26" s="27"/>
      <c r="Q26" s="26">
        <v>59996</v>
      </c>
      <c r="R26" s="18">
        <f t="shared" si="32"/>
        <v>0.50999999999999979</v>
      </c>
      <c r="S26" s="24">
        <f t="shared" si="17"/>
        <v>379.43999999999983</v>
      </c>
      <c r="T26" s="28">
        <f t="shared" si="18"/>
        <v>5312159.9999999972</v>
      </c>
      <c r="U26" s="55">
        <f t="shared" si="2"/>
        <v>11294.087527484118</v>
      </c>
      <c r="V26" s="90">
        <f t="shared" si="33"/>
        <v>1.4117647058823533</v>
      </c>
      <c r="W26" s="54"/>
      <c r="X26" s="11"/>
      <c r="Y26" s="62">
        <f t="shared" si="34"/>
        <v>0.41999999999999982</v>
      </c>
      <c r="Z26" s="66">
        <v>50803</v>
      </c>
      <c r="AA26" s="20">
        <f t="shared" si="3"/>
        <v>302.39999999999986</v>
      </c>
      <c r="AB26" s="4">
        <f t="shared" si="19"/>
        <v>4233599.9999999981</v>
      </c>
      <c r="AC26" s="66">
        <v>52497</v>
      </c>
      <c r="AD26" s="55">
        <f t="shared" si="4"/>
        <v>11999.952758881336</v>
      </c>
      <c r="AE26" s="90">
        <f t="shared" si="35"/>
        <v>1.5000000000000009</v>
      </c>
      <c r="AG26" s="62">
        <f t="shared" si="36"/>
        <v>0.32999999999999985</v>
      </c>
      <c r="AH26" s="8">
        <v>44997</v>
      </c>
      <c r="AI26" s="59">
        <f t="shared" si="5"/>
        <v>245.5199999999999</v>
      </c>
      <c r="AJ26" s="44">
        <f t="shared" si="20"/>
        <v>3437279.9999999986</v>
      </c>
      <c r="AK26" s="93">
        <v>43546</v>
      </c>
      <c r="AL26" s="31">
        <f t="shared" si="6"/>
        <v>13090.874179583861</v>
      </c>
      <c r="AM26" s="90">
        <f t="shared" si="37"/>
        <v>1.6363636363636371</v>
      </c>
      <c r="AO26" s="64">
        <v>43546</v>
      </c>
      <c r="AP26" s="18">
        <f t="shared" si="38"/>
        <v>0.32999999999999985</v>
      </c>
      <c r="AQ26" s="43">
        <f t="shared" si="21"/>
        <v>237.59999999999988</v>
      </c>
      <c r="AR26" s="44">
        <f t="shared" si="22"/>
        <v>3326399.9999999981</v>
      </c>
      <c r="AS26" s="31">
        <f t="shared" si="23"/>
        <v>13091.029341029347</v>
      </c>
      <c r="AU26" s="43">
        <v>52497</v>
      </c>
      <c r="AV26" s="18">
        <f t="shared" si="24"/>
        <v>0.41999999999999982</v>
      </c>
      <c r="AW26" s="49">
        <f t="shared" si="7"/>
        <v>312.47999999999985</v>
      </c>
      <c r="AX26" s="44">
        <f t="shared" si="8"/>
        <v>4374719.9999999981</v>
      </c>
      <c r="AY26" s="31">
        <f t="shared" si="9"/>
        <v>12000.082290980914</v>
      </c>
      <c r="BA26" s="64">
        <v>58061</v>
      </c>
      <c r="BB26" s="18">
        <f t="shared" si="25"/>
        <v>0.50999999999999979</v>
      </c>
      <c r="BC26" s="43">
        <f t="shared" si="26"/>
        <v>367.19999999999982</v>
      </c>
      <c r="BD26" s="44">
        <f t="shared" si="27"/>
        <v>5140799.9999999972</v>
      </c>
      <c r="BE26" s="52">
        <f t="shared" si="28"/>
        <v>11294.156551509499</v>
      </c>
      <c r="BG26" s="48">
        <v>59996</v>
      </c>
      <c r="BH26" s="18">
        <f t="shared" si="29"/>
        <v>0.50999999999999979</v>
      </c>
      <c r="BI26" s="43">
        <f t="shared" si="10"/>
        <v>379.43999999999983</v>
      </c>
      <c r="BJ26" s="44">
        <f t="shared" si="11"/>
        <v>5312159.9999999972</v>
      </c>
      <c r="BK26" s="31">
        <f t="shared" si="12"/>
        <v>11294.087527484118</v>
      </c>
    </row>
    <row r="27" spans="1:63" x14ac:dyDescent="0.2">
      <c r="A27" s="62">
        <f t="shared" si="30"/>
        <v>0.49999999999999978</v>
      </c>
      <c r="B27" s="66">
        <v>59996</v>
      </c>
      <c r="C27" s="22">
        <f t="shared" si="0"/>
        <v>371.99999999999983</v>
      </c>
      <c r="D27" s="20">
        <f t="shared" si="13"/>
        <v>5207999.9999999972</v>
      </c>
      <c r="E27" s="30">
        <v>54190</v>
      </c>
      <c r="F27" s="66">
        <v>59996</v>
      </c>
      <c r="G27" s="56">
        <v>56448</v>
      </c>
      <c r="H27" s="65">
        <v>58061</v>
      </c>
      <c r="I27" s="31">
        <f t="shared" si="1"/>
        <v>11519.969278033801</v>
      </c>
      <c r="J27" s="10"/>
      <c r="K27" s="26">
        <v>54190</v>
      </c>
      <c r="L27" s="18">
        <f t="shared" si="31"/>
        <v>0.49999999999999978</v>
      </c>
      <c r="M27" s="24">
        <f t="shared" si="14"/>
        <v>335.99999999999983</v>
      </c>
      <c r="N27" s="4">
        <f t="shared" si="15"/>
        <v>4703999.9999999972</v>
      </c>
      <c r="O27" s="35">
        <f t="shared" si="16"/>
        <v>11519.982993197287</v>
      </c>
      <c r="P27" s="27"/>
      <c r="Q27" s="26">
        <v>59996</v>
      </c>
      <c r="R27" s="18">
        <f t="shared" si="32"/>
        <v>0.49999999999999978</v>
      </c>
      <c r="S27" s="24">
        <f t="shared" si="17"/>
        <v>371.99999999999983</v>
      </c>
      <c r="T27" s="28">
        <f t="shared" si="18"/>
        <v>5207999.9999999972</v>
      </c>
      <c r="U27" s="55">
        <f t="shared" si="2"/>
        <v>11519.969278033801</v>
      </c>
      <c r="V27" s="90">
        <f t="shared" si="33"/>
        <v>1.4400000000000004</v>
      </c>
      <c r="W27" s="54"/>
      <c r="X27" s="11"/>
      <c r="Y27" s="62">
        <f t="shared" si="34"/>
        <v>0.40999999999999981</v>
      </c>
      <c r="Z27" s="66">
        <v>50803</v>
      </c>
      <c r="AA27" s="20">
        <f t="shared" si="3"/>
        <v>295.19999999999987</v>
      </c>
      <c r="AB27" s="4">
        <f t="shared" si="19"/>
        <v>4132799.9999999981</v>
      </c>
      <c r="AC27" s="66">
        <v>52497</v>
      </c>
      <c r="AD27" s="55">
        <f t="shared" si="4"/>
        <v>12292.634533488199</v>
      </c>
      <c r="AE27" s="90">
        <f t="shared" si="35"/>
        <v>1.5365853658536595</v>
      </c>
      <c r="AG27" s="62">
        <f t="shared" si="36"/>
        <v>0.31999999999999984</v>
      </c>
      <c r="AH27" s="8">
        <v>44997</v>
      </c>
      <c r="AI27" s="59">
        <f t="shared" si="5"/>
        <v>238.07999999999987</v>
      </c>
      <c r="AJ27" s="44">
        <f t="shared" si="20"/>
        <v>3333119.9999999981</v>
      </c>
      <c r="AK27" s="93">
        <v>43546</v>
      </c>
      <c r="AL27" s="31">
        <f t="shared" si="6"/>
        <v>13499.963997695861</v>
      </c>
      <c r="AM27" s="90">
        <f t="shared" si="37"/>
        <v>1.6875000000000013</v>
      </c>
      <c r="AO27" s="64">
        <v>43546</v>
      </c>
      <c r="AP27" s="18">
        <f t="shared" si="38"/>
        <v>0.31999999999999984</v>
      </c>
      <c r="AQ27" s="43">
        <f t="shared" si="21"/>
        <v>230.39999999999989</v>
      </c>
      <c r="AR27" s="44">
        <f t="shared" si="22"/>
        <v>3225599.9999999986</v>
      </c>
      <c r="AS27" s="31">
        <f t="shared" si="23"/>
        <v>13500.124007936512</v>
      </c>
      <c r="AU27" s="43">
        <v>52497</v>
      </c>
      <c r="AV27" s="18">
        <f t="shared" si="24"/>
        <v>0.40999999999999981</v>
      </c>
      <c r="AW27" s="49">
        <f t="shared" si="7"/>
        <v>305.03999999999985</v>
      </c>
      <c r="AX27" s="44">
        <f t="shared" si="8"/>
        <v>4270559.9999999981</v>
      </c>
      <c r="AY27" s="31">
        <f t="shared" si="9"/>
        <v>12292.767224907278</v>
      </c>
      <c r="BA27" s="64">
        <v>58061</v>
      </c>
      <c r="BB27" s="18">
        <f t="shared" si="25"/>
        <v>0.49999999999999978</v>
      </c>
      <c r="BC27" s="43">
        <f t="shared" si="26"/>
        <v>359.99999999999983</v>
      </c>
      <c r="BD27" s="44">
        <f t="shared" si="27"/>
        <v>5039999.9999999972</v>
      </c>
      <c r="BE27" s="52">
        <f t="shared" si="28"/>
        <v>11520.039682539689</v>
      </c>
      <c r="BG27" s="48">
        <v>59996</v>
      </c>
      <c r="BH27" s="18">
        <f t="shared" si="29"/>
        <v>0.49999999999999978</v>
      </c>
      <c r="BI27" s="43">
        <f t="shared" si="10"/>
        <v>371.99999999999983</v>
      </c>
      <c r="BJ27" s="44">
        <f t="shared" si="11"/>
        <v>5207999.9999999972</v>
      </c>
      <c r="BK27" s="31">
        <f t="shared" si="12"/>
        <v>11519.969278033801</v>
      </c>
    </row>
    <row r="28" spans="1:63" x14ac:dyDescent="0.2">
      <c r="A28" s="62">
        <f t="shared" si="30"/>
        <v>0.48999999999999977</v>
      </c>
      <c r="B28" s="66">
        <v>59996</v>
      </c>
      <c r="C28" s="22">
        <f t="shared" si="0"/>
        <v>364.55999999999983</v>
      </c>
      <c r="D28" s="20">
        <f t="shared" si="13"/>
        <v>5103839.9999999972</v>
      </c>
      <c r="E28" s="30">
        <v>54190</v>
      </c>
      <c r="F28" s="66">
        <v>59996</v>
      </c>
      <c r="G28" s="56">
        <v>56448</v>
      </c>
      <c r="H28" s="65">
        <v>58061</v>
      </c>
      <c r="I28" s="31">
        <f t="shared" si="1"/>
        <v>11755.070691871224</v>
      </c>
      <c r="J28" s="10"/>
      <c r="K28" s="26">
        <v>54190</v>
      </c>
      <c r="L28" s="18">
        <f t="shared" si="31"/>
        <v>0.48999999999999977</v>
      </c>
      <c r="M28" s="24">
        <f t="shared" si="14"/>
        <v>329.27999999999986</v>
      </c>
      <c r="N28" s="4">
        <f t="shared" si="15"/>
        <v>4609919.9999999981</v>
      </c>
      <c r="O28" s="35">
        <f t="shared" si="16"/>
        <v>11755.084686936003</v>
      </c>
      <c r="P28" s="27"/>
      <c r="Q28" s="26">
        <v>59996</v>
      </c>
      <c r="R28" s="18">
        <f t="shared" si="32"/>
        <v>0.48999999999999977</v>
      </c>
      <c r="S28" s="24">
        <f t="shared" si="17"/>
        <v>364.55999999999983</v>
      </c>
      <c r="T28" s="28">
        <f t="shared" si="18"/>
        <v>5103839.9999999972</v>
      </c>
      <c r="U28" s="55">
        <f t="shared" si="2"/>
        <v>11755.070691871224</v>
      </c>
      <c r="V28" s="90">
        <f t="shared" si="33"/>
        <v>1.4693877551020411</v>
      </c>
      <c r="W28" s="54"/>
      <c r="X28" s="11"/>
      <c r="Y28" s="62">
        <f t="shared" si="34"/>
        <v>0.3999999999999998</v>
      </c>
      <c r="Z28" s="66">
        <v>50803</v>
      </c>
      <c r="AA28" s="20">
        <f t="shared" si="3"/>
        <v>287.99999999999983</v>
      </c>
      <c r="AB28" s="4">
        <f t="shared" si="19"/>
        <v>4031999.9999999977</v>
      </c>
      <c r="AC28" s="66">
        <v>52497</v>
      </c>
      <c r="AD28" s="55">
        <f t="shared" si="4"/>
        <v>12599.950396825405</v>
      </c>
      <c r="AE28" s="90">
        <f t="shared" si="35"/>
        <v>1.5750000000000011</v>
      </c>
      <c r="AG28" s="62">
        <f t="shared" si="36"/>
        <v>0.30999999999999983</v>
      </c>
      <c r="AH28" s="8">
        <v>44997</v>
      </c>
      <c r="AI28" s="59">
        <f t="shared" si="5"/>
        <v>230.63999999999987</v>
      </c>
      <c r="AJ28" s="44">
        <f t="shared" si="20"/>
        <v>3228959.9999999981</v>
      </c>
      <c r="AK28" s="93">
        <v>43546</v>
      </c>
      <c r="AL28" s="31">
        <f t="shared" si="6"/>
        <v>13935.446707298952</v>
      </c>
      <c r="AM28" s="90">
        <f t="shared" si="37"/>
        <v>1.7419354838709689</v>
      </c>
      <c r="AO28" s="64">
        <v>43546</v>
      </c>
      <c r="AP28" s="18">
        <f t="shared" si="38"/>
        <v>0.30999999999999983</v>
      </c>
      <c r="AQ28" s="43">
        <f t="shared" si="21"/>
        <v>223.19999999999987</v>
      </c>
      <c r="AR28" s="44">
        <f t="shared" si="22"/>
        <v>3124799.9999999981</v>
      </c>
      <c r="AS28" s="31">
        <f t="shared" si="23"/>
        <v>13935.611879160275</v>
      </c>
      <c r="AU28" s="43">
        <v>52497</v>
      </c>
      <c r="AV28" s="18">
        <f t="shared" si="24"/>
        <v>0.3999999999999998</v>
      </c>
      <c r="AW28" s="49">
        <f t="shared" si="7"/>
        <v>297.59999999999985</v>
      </c>
      <c r="AX28" s="44">
        <f t="shared" si="8"/>
        <v>4166399.9999999981</v>
      </c>
      <c r="AY28" s="31">
        <f t="shared" si="9"/>
        <v>12600.086405529961</v>
      </c>
      <c r="BA28" s="64">
        <v>58061</v>
      </c>
      <c r="BB28" s="18">
        <f t="shared" si="25"/>
        <v>0.48999999999999977</v>
      </c>
      <c r="BC28" s="43">
        <f t="shared" si="26"/>
        <v>352.79999999999984</v>
      </c>
      <c r="BD28" s="44">
        <f t="shared" si="27"/>
        <v>4939199.9999999981</v>
      </c>
      <c r="BE28" s="52">
        <f t="shared" si="28"/>
        <v>11755.142533203762</v>
      </c>
      <c r="BG28" s="48">
        <v>59996</v>
      </c>
      <c r="BH28" s="18">
        <f t="shared" si="29"/>
        <v>0.48999999999999977</v>
      </c>
      <c r="BI28" s="43">
        <f t="shared" si="10"/>
        <v>364.55999999999983</v>
      </c>
      <c r="BJ28" s="44">
        <f t="shared" si="11"/>
        <v>5103839.9999999972</v>
      </c>
      <c r="BK28" s="31">
        <f t="shared" si="12"/>
        <v>11755.070691871224</v>
      </c>
    </row>
    <row r="29" spans="1:63" x14ac:dyDescent="0.2">
      <c r="A29" s="62">
        <f>A28-1%</f>
        <v>0.47999999999999976</v>
      </c>
      <c r="B29" s="66">
        <v>59996</v>
      </c>
      <c r="C29" s="22">
        <f t="shared" si="0"/>
        <v>357.11999999999983</v>
      </c>
      <c r="D29" s="20">
        <f t="shared" si="13"/>
        <v>4999679.9999999981</v>
      </c>
      <c r="E29" s="30">
        <v>54190</v>
      </c>
      <c r="F29" s="66">
        <v>59996</v>
      </c>
      <c r="G29" s="56">
        <v>56448</v>
      </c>
      <c r="H29" s="65">
        <v>58061</v>
      </c>
      <c r="I29" s="31">
        <f t="shared" si="1"/>
        <v>11999.967997951875</v>
      </c>
      <c r="J29" s="10"/>
      <c r="K29" s="26">
        <v>54190</v>
      </c>
      <c r="L29" s="18">
        <f t="shared" si="31"/>
        <v>0.47999999999999976</v>
      </c>
      <c r="M29" s="24">
        <f t="shared" si="14"/>
        <v>322.55999999999983</v>
      </c>
      <c r="N29" s="4">
        <f t="shared" si="15"/>
        <v>4515839.9999999972</v>
      </c>
      <c r="O29" s="35">
        <f t="shared" si="16"/>
        <v>11999.982284580507</v>
      </c>
      <c r="P29" s="27"/>
      <c r="Q29" s="26">
        <v>59996</v>
      </c>
      <c r="R29" s="18">
        <f t="shared" si="32"/>
        <v>0.47999999999999976</v>
      </c>
      <c r="S29" s="24">
        <f t="shared" si="17"/>
        <v>357.11999999999983</v>
      </c>
      <c r="T29" s="28">
        <f t="shared" si="18"/>
        <v>4999679.9999999981</v>
      </c>
      <c r="U29" s="55">
        <f t="shared" si="2"/>
        <v>11999.967997951875</v>
      </c>
      <c r="V29" s="90">
        <f t="shared" si="33"/>
        <v>1.5000000000000004</v>
      </c>
      <c r="W29" s="54"/>
      <c r="X29" s="11"/>
      <c r="Y29" s="62">
        <f t="shared" si="34"/>
        <v>0.38999999999999979</v>
      </c>
      <c r="Z29" s="66">
        <v>50803</v>
      </c>
      <c r="AA29" s="20">
        <f t="shared" si="3"/>
        <v>280.79999999999984</v>
      </c>
      <c r="AB29" s="4">
        <f t="shared" si="19"/>
        <v>3931199.9999999977</v>
      </c>
      <c r="AC29" s="66">
        <v>52497</v>
      </c>
      <c r="AD29" s="55">
        <f t="shared" si="4"/>
        <v>12923.026048026057</v>
      </c>
      <c r="AE29" s="90">
        <f t="shared" si="35"/>
        <v>1.6153846153846165</v>
      </c>
      <c r="AG29" s="62">
        <f t="shared" si="36"/>
        <v>0.29999999999999982</v>
      </c>
      <c r="AH29" s="8">
        <v>44997</v>
      </c>
      <c r="AI29" s="59">
        <f t="shared" si="5"/>
        <v>223.19999999999987</v>
      </c>
      <c r="AJ29" s="44">
        <f t="shared" si="20"/>
        <v>3124799.9999999981</v>
      </c>
      <c r="AK29" s="93">
        <v>43546</v>
      </c>
      <c r="AL29" s="31">
        <f t="shared" si="6"/>
        <v>14399.961597542251</v>
      </c>
      <c r="AM29" s="90">
        <f t="shared" si="37"/>
        <v>1.8000000000000016</v>
      </c>
      <c r="AO29" s="64">
        <v>43546</v>
      </c>
      <c r="AP29" s="18">
        <f t="shared" si="38"/>
        <v>0.29999999999999982</v>
      </c>
      <c r="AQ29" s="43">
        <f t="shared" si="21"/>
        <v>215.99999999999989</v>
      </c>
      <c r="AR29" s="44">
        <f t="shared" si="22"/>
        <v>3023999.9999999986</v>
      </c>
      <c r="AS29" s="31">
        <f t="shared" si="23"/>
        <v>14400.13227513228</v>
      </c>
      <c r="AU29" s="43">
        <v>52497</v>
      </c>
      <c r="AV29" s="18">
        <f t="shared" si="24"/>
        <v>0.38999999999999979</v>
      </c>
      <c r="AW29" s="49">
        <f t="shared" si="7"/>
        <v>290.15999999999985</v>
      </c>
      <c r="AX29" s="44">
        <f t="shared" si="8"/>
        <v>4062239.9999999981</v>
      </c>
      <c r="AY29" s="31">
        <f t="shared" si="9"/>
        <v>12923.165544133293</v>
      </c>
      <c r="BA29" s="64">
        <v>58061</v>
      </c>
      <c r="BB29" s="18">
        <f t="shared" si="25"/>
        <v>0.47999999999999976</v>
      </c>
      <c r="BC29" s="43">
        <f t="shared" si="26"/>
        <v>345.59999999999985</v>
      </c>
      <c r="BD29" s="44">
        <f t="shared" si="27"/>
        <v>4838399.9999999981</v>
      </c>
      <c r="BE29" s="52">
        <f t="shared" si="28"/>
        <v>12000.041335978842</v>
      </c>
      <c r="BG29" s="48">
        <v>59996</v>
      </c>
      <c r="BH29" s="18">
        <f t="shared" si="29"/>
        <v>0.47999999999999976</v>
      </c>
      <c r="BI29" s="43">
        <f t="shared" si="10"/>
        <v>357.11999999999983</v>
      </c>
      <c r="BJ29" s="44">
        <f t="shared" si="11"/>
        <v>4999679.9999999981</v>
      </c>
      <c r="BK29" s="31">
        <f t="shared" si="12"/>
        <v>11999.967997951875</v>
      </c>
    </row>
    <row r="30" spans="1:63" x14ac:dyDescent="0.2">
      <c r="A30" s="62">
        <f t="shared" si="30"/>
        <v>0.46999999999999975</v>
      </c>
      <c r="B30" s="66">
        <v>59996</v>
      </c>
      <c r="C30" s="22">
        <f t="shared" si="0"/>
        <v>349.67999999999984</v>
      </c>
      <c r="D30" s="20">
        <f t="shared" si="13"/>
        <v>4895519.9999999981</v>
      </c>
      <c r="E30" s="30">
        <v>54190</v>
      </c>
      <c r="F30" s="66">
        <v>59996</v>
      </c>
      <c r="G30" s="56">
        <v>56448</v>
      </c>
      <c r="H30" s="65">
        <v>58061</v>
      </c>
      <c r="I30" s="31">
        <f t="shared" si="1"/>
        <v>12255.286465993402</v>
      </c>
      <c r="J30" s="10"/>
      <c r="K30" s="26">
        <v>54190</v>
      </c>
      <c r="L30" s="18">
        <f t="shared" si="31"/>
        <v>0.46999999999999975</v>
      </c>
      <c r="M30" s="24">
        <f t="shared" si="14"/>
        <v>315.8399999999998</v>
      </c>
      <c r="N30" s="4">
        <f t="shared" si="15"/>
        <v>4421759.9999999972</v>
      </c>
      <c r="O30" s="35">
        <f t="shared" si="16"/>
        <v>12255.301056592856</v>
      </c>
      <c r="P30" s="27"/>
      <c r="Q30" s="26">
        <v>59996</v>
      </c>
      <c r="R30" s="18">
        <f t="shared" si="32"/>
        <v>0.46999999999999975</v>
      </c>
      <c r="S30" s="24">
        <f t="shared" si="17"/>
        <v>349.67999999999984</v>
      </c>
      <c r="T30" s="28">
        <f t="shared" si="18"/>
        <v>4895519.9999999981</v>
      </c>
      <c r="U30" s="55">
        <f t="shared" si="2"/>
        <v>12255.286465993402</v>
      </c>
      <c r="V30" s="90">
        <f t="shared" si="33"/>
        <v>1.5319148936170213</v>
      </c>
      <c r="W30" s="54"/>
      <c r="X30" s="11"/>
      <c r="Y30" s="62">
        <f t="shared" si="34"/>
        <v>0.37999999999999978</v>
      </c>
      <c r="Z30" s="66">
        <v>50803</v>
      </c>
      <c r="AA30" s="20">
        <f t="shared" si="3"/>
        <v>273.59999999999985</v>
      </c>
      <c r="AB30" s="4">
        <f t="shared" si="19"/>
        <v>3830399.9999999981</v>
      </c>
      <c r="AC30" s="66">
        <v>52497</v>
      </c>
      <c r="AD30" s="55">
        <f t="shared" si="4"/>
        <v>13263.105680868845</v>
      </c>
      <c r="AE30" s="90">
        <f t="shared" si="35"/>
        <v>1.657894736842106</v>
      </c>
      <c r="AG30" s="62">
        <f t="shared" si="36"/>
        <v>0.28999999999999981</v>
      </c>
      <c r="AH30" s="8">
        <v>44997</v>
      </c>
      <c r="AI30" s="59">
        <f t="shared" si="5"/>
        <v>215.75999999999985</v>
      </c>
      <c r="AJ30" s="44">
        <f t="shared" si="20"/>
        <v>3020639.9999999977</v>
      </c>
      <c r="AK30" s="93">
        <v>43546</v>
      </c>
      <c r="AL30" s="31">
        <f t="shared" si="6"/>
        <v>14896.511997457503</v>
      </c>
      <c r="AM30" s="90">
        <f t="shared" si="37"/>
        <v>1.8620689655172431</v>
      </c>
      <c r="AO30" s="64">
        <v>43546</v>
      </c>
      <c r="AP30" s="18">
        <f t="shared" si="38"/>
        <v>0.28999999999999981</v>
      </c>
      <c r="AQ30" s="43">
        <f t="shared" si="21"/>
        <v>208.79999999999987</v>
      </c>
      <c r="AR30" s="44">
        <f t="shared" si="22"/>
        <v>2923199.9999999981</v>
      </c>
      <c r="AS30" s="31">
        <f t="shared" si="23"/>
        <v>14896.688560481673</v>
      </c>
      <c r="AU30" s="43">
        <v>52497</v>
      </c>
      <c r="AV30" s="18">
        <f t="shared" si="24"/>
        <v>0.37999999999999978</v>
      </c>
      <c r="AW30" s="49">
        <f t="shared" si="7"/>
        <v>282.71999999999986</v>
      </c>
      <c r="AX30" s="44">
        <f t="shared" si="8"/>
        <v>3958079.9999999981</v>
      </c>
      <c r="AY30" s="31">
        <f t="shared" si="9"/>
        <v>13263.248847926274</v>
      </c>
      <c r="BA30" s="64">
        <v>58061</v>
      </c>
      <c r="BB30" s="18">
        <f t="shared" si="25"/>
        <v>0.46999999999999975</v>
      </c>
      <c r="BC30" s="43">
        <f t="shared" si="26"/>
        <v>338.39999999999981</v>
      </c>
      <c r="BD30" s="44">
        <f t="shared" si="27"/>
        <v>4737599.9999999972</v>
      </c>
      <c r="BE30" s="52">
        <f t="shared" si="28"/>
        <v>12255.361364403925</v>
      </c>
      <c r="BG30" s="48">
        <v>59996</v>
      </c>
      <c r="BH30" s="18">
        <f t="shared" si="29"/>
        <v>0.46999999999999975</v>
      </c>
      <c r="BI30" s="43">
        <f t="shared" si="10"/>
        <v>349.67999999999984</v>
      </c>
      <c r="BJ30" s="44">
        <f t="shared" si="11"/>
        <v>4895519.9999999981</v>
      </c>
      <c r="BK30" s="31">
        <f t="shared" si="12"/>
        <v>12255.286465993402</v>
      </c>
    </row>
    <row r="31" spans="1:63" x14ac:dyDescent="0.2">
      <c r="A31" s="62">
        <f t="shared" si="30"/>
        <v>0.45999999999999974</v>
      </c>
      <c r="B31" s="66">
        <v>59996</v>
      </c>
      <c r="C31" s="22">
        <f t="shared" si="0"/>
        <v>342.23999999999978</v>
      </c>
      <c r="D31" s="20">
        <f t="shared" si="13"/>
        <v>4791359.9999999972</v>
      </c>
      <c r="E31" s="30">
        <v>54190</v>
      </c>
      <c r="F31" s="66">
        <v>59996</v>
      </c>
      <c r="G31" s="56">
        <v>56448</v>
      </c>
      <c r="H31" s="65">
        <v>58061</v>
      </c>
      <c r="I31" s="31">
        <f t="shared" si="1"/>
        <v>12521.705736993263</v>
      </c>
      <c r="J31" s="10"/>
      <c r="K31" s="26">
        <v>54190</v>
      </c>
      <c r="L31" s="18">
        <f t="shared" si="31"/>
        <v>0.45999999999999974</v>
      </c>
      <c r="M31" s="24">
        <f t="shared" si="14"/>
        <v>309.11999999999983</v>
      </c>
      <c r="N31" s="4">
        <f t="shared" si="15"/>
        <v>4327679.9999999981</v>
      </c>
      <c r="O31" s="35">
        <f t="shared" si="16"/>
        <v>12521.720644779656</v>
      </c>
      <c r="P31" s="27"/>
      <c r="Q31" s="26">
        <v>59996</v>
      </c>
      <c r="R31" s="18">
        <f t="shared" si="32"/>
        <v>0.45999999999999974</v>
      </c>
      <c r="S31" s="24">
        <f t="shared" si="17"/>
        <v>342.23999999999978</v>
      </c>
      <c r="T31" s="28">
        <f t="shared" si="18"/>
        <v>4791359.9999999972</v>
      </c>
      <c r="U31" s="55">
        <f t="shared" si="2"/>
        <v>12521.705736993263</v>
      </c>
      <c r="V31" s="90">
        <f t="shared" si="33"/>
        <v>1.5652173913043486</v>
      </c>
      <c r="W31" s="54"/>
      <c r="X31" s="11"/>
      <c r="Y31" s="62">
        <f t="shared" si="34"/>
        <v>0.36999999999999977</v>
      </c>
      <c r="Z31" s="66">
        <v>50803</v>
      </c>
      <c r="AA31" s="20">
        <f t="shared" si="3"/>
        <v>266.39999999999986</v>
      </c>
      <c r="AB31" s="4">
        <f t="shared" si="19"/>
        <v>3729599.9999999981</v>
      </c>
      <c r="AC31" s="66">
        <v>52497</v>
      </c>
      <c r="AD31" s="55">
        <f t="shared" si="4"/>
        <v>13621.567996568003</v>
      </c>
      <c r="AE31" s="90">
        <f t="shared" si="35"/>
        <v>1.7027027027027035</v>
      </c>
      <c r="AG31" s="62">
        <f t="shared" si="36"/>
        <v>0.2799999999999998</v>
      </c>
      <c r="AH31" s="8">
        <v>44997</v>
      </c>
      <c r="AI31" s="59">
        <f t="shared" si="5"/>
        <v>208.31999999999985</v>
      </c>
      <c r="AJ31" s="44">
        <f t="shared" si="20"/>
        <v>2916479.9999999981</v>
      </c>
      <c r="AK31" s="93">
        <v>43546</v>
      </c>
      <c r="AL31" s="31">
        <f t="shared" si="6"/>
        <v>15428.530283080983</v>
      </c>
      <c r="AM31" s="90">
        <f t="shared" si="37"/>
        <v>1.9285714285714302</v>
      </c>
      <c r="AO31" s="64">
        <v>43546</v>
      </c>
      <c r="AP31" s="18">
        <f t="shared" si="38"/>
        <v>0.2799999999999998</v>
      </c>
      <c r="AQ31" s="43">
        <f t="shared" si="21"/>
        <v>201.59999999999985</v>
      </c>
      <c r="AR31" s="44">
        <f t="shared" si="22"/>
        <v>2822399.9999999981</v>
      </c>
      <c r="AS31" s="31">
        <f t="shared" si="23"/>
        <v>15428.713151927448</v>
      </c>
      <c r="AU31" s="43">
        <v>52497</v>
      </c>
      <c r="AV31" s="18">
        <f t="shared" si="24"/>
        <v>0.36999999999999977</v>
      </c>
      <c r="AW31" s="49">
        <f t="shared" si="7"/>
        <v>275.27999999999986</v>
      </c>
      <c r="AX31" s="44">
        <f t="shared" si="8"/>
        <v>3853919.9999999981</v>
      </c>
      <c r="AY31" s="31">
        <f t="shared" si="9"/>
        <v>13621.715033005361</v>
      </c>
      <c r="BA31" s="64">
        <v>58061</v>
      </c>
      <c r="BB31" s="18">
        <f t="shared" si="25"/>
        <v>0.45999999999999974</v>
      </c>
      <c r="BC31" s="43">
        <f t="shared" si="26"/>
        <v>331.19999999999982</v>
      </c>
      <c r="BD31" s="44">
        <f t="shared" si="27"/>
        <v>4636799.9999999972</v>
      </c>
      <c r="BE31" s="52">
        <f t="shared" si="28"/>
        <v>12521.782263630097</v>
      </c>
      <c r="BG31" s="48">
        <v>59996</v>
      </c>
      <c r="BH31" s="18">
        <f t="shared" si="29"/>
        <v>0.45999999999999974</v>
      </c>
      <c r="BI31" s="43">
        <f t="shared" si="10"/>
        <v>342.23999999999978</v>
      </c>
      <c r="BJ31" s="44">
        <f t="shared" si="11"/>
        <v>4791359.9999999972</v>
      </c>
      <c r="BK31" s="31">
        <f t="shared" si="12"/>
        <v>12521.705736993263</v>
      </c>
    </row>
    <row r="32" spans="1:63" x14ac:dyDescent="0.2">
      <c r="A32" s="62">
        <f t="shared" si="30"/>
        <v>0.44999999999999973</v>
      </c>
      <c r="B32" s="66">
        <v>59996</v>
      </c>
      <c r="C32" s="22">
        <f t="shared" si="0"/>
        <v>334.79999999999978</v>
      </c>
      <c r="D32" s="20">
        <f t="shared" si="13"/>
        <v>4687199.9999999972</v>
      </c>
      <c r="E32" s="30">
        <v>54190</v>
      </c>
      <c r="F32" s="66">
        <v>59996</v>
      </c>
      <c r="G32" s="56">
        <v>56448</v>
      </c>
      <c r="H32" s="65">
        <v>58061</v>
      </c>
      <c r="I32" s="31">
        <f t="shared" si="1"/>
        <v>12799.965864482001</v>
      </c>
      <c r="J32" s="10"/>
      <c r="K32" s="26">
        <v>54190</v>
      </c>
      <c r="L32" s="18">
        <f t="shared" si="31"/>
        <v>0.44999999999999973</v>
      </c>
      <c r="M32" s="24">
        <f t="shared" si="14"/>
        <v>302.39999999999981</v>
      </c>
      <c r="N32" s="4">
        <f t="shared" si="15"/>
        <v>4233599.9999999972</v>
      </c>
      <c r="O32" s="35">
        <f t="shared" si="16"/>
        <v>12799.98110355254</v>
      </c>
      <c r="P32" s="27"/>
      <c r="Q32" s="26">
        <v>59996</v>
      </c>
      <c r="R32" s="18">
        <f t="shared" si="32"/>
        <v>0.44999999999999973</v>
      </c>
      <c r="S32" s="24">
        <f t="shared" si="17"/>
        <v>334.79999999999978</v>
      </c>
      <c r="T32" s="28">
        <f t="shared" si="18"/>
        <v>4687199.9999999972</v>
      </c>
      <c r="U32" s="55">
        <f t="shared" si="2"/>
        <v>12799.965864482001</v>
      </c>
      <c r="V32" s="90">
        <f t="shared" si="33"/>
        <v>1.6000000000000005</v>
      </c>
      <c r="W32" s="54"/>
      <c r="Y32" s="62">
        <f t="shared" si="34"/>
        <v>0.35999999999999976</v>
      </c>
      <c r="Z32" s="66">
        <v>50803</v>
      </c>
      <c r="AA32" s="20">
        <f t="shared" si="3"/>
        <v>259.19999999999982</v>
      </c>
      <c r="AB32" s="4">
        <f t="shared" si="19"/>
        <v>3628799.9999999977</v>
      </c>
      <c r="AC32" s="66">
        <v>52497</v>
      </c>
      <c r="AD32" s="55">
        <f t="shared" si="4"/>
        <v>13999.944885361559</v>
      </c>
      <c r="AE32" s="90">
        <f t="shared" si="35"/>
        <v>1.7500000000000009</v>
      </c>
      <c r="AG32" s="62">
        <f t="shared" si="36"/>
        <v>0.2699999999999998</v>
      </c>
      <c r="AH32" s="8">
        <v>44997</v>
      </c>
      <c r="AI32" s="59">
        <f t="shared" si="5"/>
        <v>200.87999999999985</v>
      </c>
      <c r="AJ32" s="44">
        <f t="shared" si="20"/>
        <v>2812319.9999999981</v>
      </c>
      <c r="AK32" s="93">
        <v>43546</v>
      </c>
      <c r="AL32" s="31">
        <f t="shared" si="6"/>
        <v>15999.957330602503</v>
      </c>
      <c r="AM32" s="90">
        <f t="shared" si="37"/>
        <v>2.0000000000000018</v>
      </c>
      <c r="AO32" s="64">
        <v>43546</v>
      </c>
      <c r="AP32" s="18">
        <f t="shared" si="38"/>
        <v>0.2699999999999998</v>
      </c>
      <c r="AQ32" s="43">
        <f t="shared" si="21"/>
        <v>194.39999999999986</v>
      </c>
      <c r="AR32" s="44">
        <f t="shared" si="22"/>
        <v>2721599.9999999981</v>
      </c>
      <c r="AS32" s="31">
        <f t="shared" si="23"/>
        <v>16000.146972369206</v>
      </c>
      <c r="AU32" s="43">
        <v>52497</v>
      </c>
      <c r="AV32" s="18">
        <f t="shared" si="24"/>
        <v>0.35999999999999976</v>
      </c>
      <c r="AW32" s="49">
        <f t="shared" si="7"/>
        <v>267.8399999999998</v>
      </c>
      <c r="AX32" s="44">
        <f t="shared" si="8"/>
        <v>3749759.9999999972</v>
      </c>
      <c r="AY32" s="31">
        <f t="shared" si="9"/>
        <v>14000.096006144404</v>
      </c>
      <c r="BA32" s="64">
        <v>58061</v>
      </c>
      <c r="BB32" s="18">
        <f t="shared" si="25"/>
        <v>0.44999999999999973</v>
      </c>
      <c r="BC32" s="43">
        <f t="shared" si="26"/>
        <v>323.99999999999983</v>
      </c>
      <c r="BD32" s="44">
        <f t="shared" si="27"/>
        <v>4535999.9999999972</v>
      </c>
      <c r="BE32" s="52">
        <f t="shared" si="28"/>
        <v>12800.044091710766</v>
      </c>
      <c r="BG32" s="48">
        <v>59996</v>
      </c>
      <c r="BH32" s="18">
        <f t="shared" si="29"/>
        <v>0.44999999999999973</v>
      </c>
      <c r="BI32" s="43">
        <f t="shared" si="10"/>
        <v>334.79999999999978</v>
      </c>
      <c r="BJ32" s="44">
        <f t="shared" si="11"/>
        <v>4687199.9999999972</v>
      </c>
      <c r="BK32" s="31">
        <f t="shared" si="12"/>
        <v>12799.965864482001</v>
      </c>
    </row>
    <row r="33" spans="1:63" x14ac:dyDescent="0.2">
      <c r="A33" s="62">
        <f t="shared" si="30"/>
        <v>0.43999999999999972</v>
      </c>
      <c r="B33" s="66">
        <v>59996</v>
      </c>
      <c r="C33" s="22">
        <f t="shared" si="0"/>
        <v>327.35999999999979</v>
      </c>
      <c r="D33" s="20">
        <f t="shared" si="13"/>
        <v>4583039.9999999972</v>
      </c>
      <c r="E33" s="30">
        <v>54190</v>
      </c>
      <c r="F33" s="66">
        <v>59996</v>
      </c>
      <c r="G33" s="56">
        <v>56448</v>
      </c>
      <c r="H33" s="65">
        <v>58061</v>
      </c>
      <c r="I33" s="31">
        <f t="shared" si="1"/>
        <v>13090.874179583865</v>
      </c>
      <c r="J33" s="10"/>
      <c r="K33" s="26">
        <v>54190</v>
      </c>
      <c r="L33" s="18">
        <f t="shared" si="31"/>
        <v>0.43999999999999972</v>
      </c>
      <c r="M33" s="24">
        <f t="shared" si="14"/>
        <v>295.67999999999984</v>
      </c>
      <c r="N33" s="4">
        <f t="shared" si="15"/>
        <v>4139519.9999999977</v>
      </c>
      <c r="O33" s="35">
        <f t="shared" si="16"/>
        <v>13090.889764996915</v>
      </c>
      <c r="P33" s="27"/>
      <c r="Q33" s="26">
        <v>59996</v>
      </c>
      <c r="R33" s="18">
        <f t="shared" si="32"/>
        <v>0.43999999999999972</v>
      </c>
      <c r="S33" s="24">
        <f t="shared" si="17"/>
        <v>327.35999999999979</v>
      </c>
      <c r="T33" s="28">
        <f t="shared" si="18"/>
        <v>4583039.9999999972</v>
      </c>
      <c r="U33" s="55">
        <f t="shared" si="2"/>
        <v>13090.874179583865</v>
      </c>
      <c r="V33" s="90">
        <f t="shared" si="33"/>
        <v>1.6363636363636369</v>
      </c>
      <c r="W33" s="54"/>
      <c r="Y33" s="62">
        <f t="shared" si="34"/>
        <v>0.34999999999999976</v>
      </c>
      <c r="Z33" s="66">
        <v>50803</v>
      </c>
      <c r="AA33" s="20">
        <f t="shared" si="3"/>
        <v>251.99999999999983</v>
      </c>
      <c r="AB33" s="4">
        <f t="shared" si="19"/>
        <v>3527999.9999999977</v>
      </c>
      <c r="AC33" s="66">
        <v>52497</v>
      </c>
      <c r="AD33" s="55">
        <f t="shared" si="4"/>
        <v>14399.943310657605</v>
      </c>
      <c r="AE33" s="90">
        <f t="shared" si="35"/>
        <v>1.8000000000000012</v>
      </c>
      <c r="AG33" s="62">
        <f t="shared" si="36"/>
        <v>0.25999999999999979</v>
      </c>
      <c r="AH33" s="8">
        <v>44997</v>
      </c>
      <c r="AI33" s="59">
        <f t="shared" si="5"/>
        <v>193.43999999999983</v>
      </c>
      <c r="AJ33" s="44">
        <f t="shared" si="20"/>
        <v>2708159.9999999977</v>
      </c>
      <c r="AK33" s="93">
        <v>43546</v>
      </c>
      <c r="AL33" s="31">
        <f t="shared" si="6"/>
        <v>16615.340304856447</v>
      </c>
      <c r="AM33" s="90">
        <f t="shared" si="37"/>
        <v>2.0769230769230789</v>
      </c>
      <c r="AO33" s="64">
        <v>43546</v>
      </c>
      <c r="AP33" s="18">
        <f t="shared" si="38"/>
        <v>0.25999999999999979</v>
      </c>
      <c r="AQ33" s="43">
        <f t="shared" si="21"/>
        <v>187.19999999999985</v>
      </c>
      <c r="AR33" s="44">
        <f t="shared" si="22"/>
        <v>2620799.9999999977</v>
      </c>
      <c r="AS33" s="31">
        <f t="shared" si="23"/>
        <v>16615.537240537258</v>
      </c>
      <c r="AU33" s="43">
        <v>52497</v>
      </c>
      <c r="AV33" s="18">
        <f t="shared" si="24"/>
        <v>0.34999999999999976</v>
      </c>
      <c r="AW33" s="49">
        <f t="shared" si="7"/>
        <v>260.39999999999981</v>
      </c>
      <c r="AX33" s="44">
        <f t="shared" si="8"/>
        <v>3645599.9999999972</v>
      </c>
      <c r="AY33" s="31">
        <f t="shared" si="9"/>
        <v>14400.098749177101</v>
      </c>
      <c r="BA33" s="64">
        <v>58061</v>
      </c>
      <c r="BB33" s="18">
        <f t="shared" si="25"/>
        <v>0.43999999999999972</v>
      </c>
      <c r="BC33" s="43">
        <f t="shared" si="26"/>
        <v>316.79999999999978</v>
      </c>
      <c r="BD33" s="44">
        <f t="shared" si="27"/>
        <v>4435199.9999999972</v>
      </c>
      <c r="BE33" s="52">
        <f t="shared" si="28"/>
        <v>13090.954184704193</v>
      </c>
      <c r="BG33" s="48">
        <v>59996</v>
      </c>
      <c r="BH33" s="18">
        <f t="shared" si="29"/>
        <v>0.43999999999999972</v>
      </c>
      <c r="BI33" s="43">
        <f t="shared" si="10"/>
        <v>327.35999999999979</v>
      </c>
      <c r="BJ33" s="44">
        <f t="shared" si="11"/>
        <v>4583039.9999999972</v>
      </c>
      <c r="BK33" s="31">
        <f t="shared" si="12"/>
        <v>13090.874179583865</v>
      </c>
    </row>
    <row r="34" spans="1:63" x14ac:dyDescent="0.2">
      <c r="A34" s="62">
        <f t="shared" si="30"/>
        <v>0.42999999999999972</v>
      </c>
      <c r="B34" s="66">
        <v>59996</v>
      </c>
      <c r="C34" s="22">
        <f t="shared" si="0"/>
        <v>319.91999999999979</v>
      </c>
      <c r="D34" s="20">
        <f t="shared" si="13"/>
        <v>4478879.9999999972</v>
      </c>
      <c r="E34" s="30">
        <v>54190</v>
      </c>
      <c r="F34" s="66">
        <v>59996</v>
      </c>
      <c r="G34" s="56">
        <v>56448</v>
      </c>
      <c r="H34" s="65">
        <v>58061</v>
      </c>
      <c r="I34" s="31">
        <f t="shared" si="1"/>
        <v>13395.313113992792</v>
      </c>
      <c r="J34" s="10"/>
      <c r="K34" s="26">
        <v>54190</v>
      </c>
      <c r="L34" s="18">
        <f t="shared" si="31"/>
        <v>0.42999999999999972</v>
      </c>
      <c r="M34" s="24">
        <f t="shared" si="14"/>
        <v>288.95999999999981</v>
      </c>
      <c r="N34" s="4">
        <f t="shared" si="15"/>
        <v>4045439.9999999972</v>
      </c>
      <c r="O34" s="35">
        <f t="shared" si="16"/>
        <v>13395.32906185731</v>
      </c>
      <c r="P34" s="27"/>
      <c r="Q34" s="26">
        <v>59996</v>
      </c>
      <c r="R34" s="18">
        <f t="shared" si="32"/>
        <v>0.42999999999999972</v>
      </c>
      <c r="S34" s="24">
        <f t="shared" si="17"/>
        <v>319.91999999999979</v>
      </c>
      <c r="T34" s="28">
        <f t="shared" si="18"/>
        <v>4478879.9999999972</v>
      </c>
      <c r="U34" s="55">
        <f t="shared" si="2"/>
        <v>13395.313113992792</v>
      </c>
      <c r="V34" s="90">
        <f t="shared" si="33"/>
        <v>1.6744186046511633</v>
      </c>
      <c r="W34" s="54"/>
      <c r="Y34" s="62">
        <f t="shared" si="34"/>
        <v>0.33999999999999975</v>
      </c>
      <c r="Z34" s="66">
        <v>50803</v>
      </c>
      <c r="AA34" s="20">
        <f t="shared" si="3"/>
        <v>244.79999999999981</v>
      </c>
      <c r="AB34" s="4">
        <f t="shared" si="19"/>
        <v>3427199.9999999972</v>
      </c>
      <c r="AC34" s="66">
        <v>52497</v>
      </c>
      <c r="AD34" s="55">
        <f t="shared" si="4"/>
        <v>14823.471055088714</v>
      </c>
      <c r="AE34" s="90">
        <f t="shared" si="35"/>
        <v>1.8529411764705896</v>
      </c>
      <c r="AG34" s="62">
        <f t="shared" si="36"/>
        <v>0.24999999999999978</v>
      </c>
      <c r="AH34" s="8">
        <v>44997</v>
      </c>
      <c r="AI34" s="59">
        <f t="shared" si="5"/>
        <v>185.99999999999983</v>
      </c>
      <c r="AJ34" s="44">
        <f t="shared" si="20"/>
        <v>2603999.9999999977</v>
      </c>
      <c r="AK34" s="93">
        <v>43546</v>
      </c>
      <c r="AL34" s="31">
        <f t="shared" si="6"/>
        <v>17279.953917050709</v>
      </c>
      <c r="AM34" s="90">
        <f t="shared" si="37"/>
        <v>2.1600000000000028</v>
      </c>
      <c r="AO34" s="64">
        <v>43546</v>
      </c>
      <c r="AP34" s="18">
        <f t="shared" si="38"/>
        <v>0.24999999999999978</v>
      </c>
      <c r="AQ34" s="43">
        <f t="shared" si="21"/>
        <v>179.99999999999983</v>
      </c>
      <c r="AR34" s="44">
        <f t="shared" si="22"/>
        <v>2519999.9999999977</v>
      </c>
      <c r="AS34" s="31">
        <f t="shared" si="23"/>
        <v>17280.158730158746</v>
      </c>
      <c r="AU34" s="43">
        <v>52497</v>
      </c>
      <c r="AV34" s="18">
        <f t="shared" si="24"/>
        <v>0.33999999999999975</v>
      </c>
      <c r="AW34" s="49">
        <f t="shared" si="7"/>
        <v>252.95999999999981</v>
      </c>
      <c r="AX34" s="44">
        <f t="shared" si="8"/>
        <v>3541439.9999999972</v>
      </c>
      <c r="AY34" s="31">
        <f t="shared" si="9"/>
        <v>14823.631065329369</v>
      </c>
      <c r="BA34" s="64">
        <v>58061</v>
      </c>
      <c r="BB34" s="18">
        <f t="shared" si="25"/>
        <v>0.42999999999999972</v>
      </c>
      <c r="BC34" s="43">
        <f t="shared" si="26"/>
        <v>309.5999999999998</v>
      </c>
      <c r="BD34" s="44">
        <f t="shared" si="27"/>
        <v>4334399.9999999972</v>
      </c>
      <c r="BE34" s="52">
        <f t="shared" si="28"/>
        <v>13395.394979697314</v>
      </c>
      <c r="BG34" s="48">
        <v>59996</v>
      </c>
      <c r="BH34" s="18">
        <f t="shared" si="29"/>
        <v>0.42999999999999972</v>
      </c>
      <c r="BI34" s="43">
        <f t="shared" si="10"/>
        <v>319.91999999999979</v>
      </c>
      <c r="BJ34" s="44">
        <f t="shared" si="11"/>
        <v>4478879.9999999972</v>
      </c>
      <c r="BK34" s="31">
        <f t="shared" si="12"/>
        <v>13395.313113992792</v>
      </c>
    </row>
    <row r="35" spans="1:63" x14ac:dyDescent="0.2">
      <c r="A35" s="62">
        <f t="shared" si="30"/>
        <v>0.41999999999999971</v>
      </c>
      <c r="B35" s="66">
        <v>59996</v>
      </c>
      <c r="C35" s="22">
        <f t="shared" si="0"/>
        <v>312.47999999999979</v>
      </c>
      <c r="D35" s="20">
        <f t="shared" si="13"/>
        <v>4374719.9999999972</v>
      </c>
      <c r="E35" s="30">
        <v>54190</v>
      </c>
      <c r="F35" s="66">
        <v>59996</v>
      </c>
      <c r="G35" s="56">
        <v>56448</v>
      </c>
      <c r="H35" s="65">
        <v>58061</v>
      </c>
      <c r="I35" s="31">
        <f t="shared" si="1"/>
        <v>13714.249140516429</v>
      </c>
      <c r="J35" s="10"/>
      <c r="K35" s="26">
        <v>54190</v>
      </c>
      <c r="L35" s="18">
        <f t="shared" si="31"/>
        <v>0.41999999999999971</v>
      </c>
      <c r="M35" s="24">
        <f t="shared" si="14"/>
        <v>282.23999999999978</v>
      </c>
      <c r="N35" s="4">
        <f t="shared" si="15"/>
        <v>3951359.9999999967</v>
      </c>
      <c r="O35" s="35">
        <f t="shared" si="16"/>
        <v>13714.26546809201</v>
      </c>
      <c r="P35" s="27"/>
      <c r="Q35" s="26">
        <v>59996</v>
      </c>
      <c r="R35" s="18">
        <f t="shared" si="32"/>
        <v>0.41999999999999971</v>
      </c>
      <c r="S35" s="24">
        <f t="shared" si="17"/>
        <v>312.47999999999979</v>
      </c>
      <c r="T35" s="28">
        <f t="shared" si="18"/>
        <v>4374719.9999999972</v>
      </c>
      <c r="U35" s="55">
        <f t="shared" si="2"/>
        <v>13714.249140516429</v>
      </c>
      <c r="V35" s="90">
        <f t="shared" si="33"/>
        <v>1.7142857142857149</v>
      </c>
      <c r="W35" s="54"/>
      <c r="Y35" s="62">
        <f t="shared" si="34"/>
        <v>0.32999999999999974</v>
      </c>
      <c r="Z35" s="66">
        <v>50803</v>
      </c>
      <c r="AA35" s="20">
        <f t="shared" si="3"/>
        <v>237.59999999999982</v>
      </c>
      <c r="AB35" s="4">
        <f t="shared" si="19"/>
        <v>3326399.9999999977</v>
      </c>
      <c r="AC35" s="66">
        <v>52497</v>
      </c>
      <c r="AD35" s="55">
        <f t="shared" si="4"/>
        <v>15272.667147667158</v>
      </c>
      <c r="AE35" s="90">
        <f t="shared" si="35"/>
        <v>1.9090909090909105</v>
      </c>
      <c r="AG35" s="62">
        <f t="shared" si="36"/>
        <v>0.23999999999999977</v>
      </c>
      <c r="AH35" s="8">
        <v>44997</v>
      </c>
      <c r="AI35" s="59">
        <f t="shared" si="5"/>
        <v>178.55999999999983</v>
      </c>
      <c r="AJ35" s="44">
        <f t="shared" si="20"/>
        <v>2499839.9999999977</v>
      </c>
      <c r="AK35" s="93">
        <v>43546</v>
      </c>
      <c r="AL35" s="31">
        <f t="shared" si="6"/>
        <v>17999.951996927823</v>
      </c>
      <c r="AM35" s="90">
        <f t="shared" si="37"/>
        <v>2.2500000000000027</v>
      </c>
      <c r="AO35" s="64">
        <v>43546</v>
      </c>
      <c r="AP35" s="18">
        <f t="shared" si="38"/>
        <v>0.23999999999999977</v>
      </c>
      <c r="AQ35" s="43">
        <f t="shared" si="21"/>
        <v>172.79999999999984</v>
      </c>
      <c r="AR35" s="44">
        <f t="shared" si="22"/>
        <v>2419199.9999999977</v>
      </c>
      <c r="AS35" s="31">
        <f t="shared" si="23"/>
        <v>18000.16534391536</v>
      </c>
      <c r="AU35" s="43">
        <v>52497</v>
      </c>
      <c r="AV35" s="18">
        <f t="shared" si="24"/>
        <v>0.32999999999999974</v>
      </c>
      <c r="AW35" s="49">
        <f t="shared" si="7"/>
        <v>245.51999999999981</v>
      </c>
      <c r="AX35" s="44">
        <f t="shared" si="8"/>
        <v>3437279.9999999972</v>
      </c>
      <c r="AY35" s="31">
        <f t="shared" si="9"/>
        <v>15272.832006702987</v>
      </c>
      <c r="BA35" s="64">
        <v>58061</v>
      </c>
      <c r="BB35" s="18">
        <f t="shared" si="25"/>
        <v>0.41999999999999971</v>
      </c>
      <c r="BC35" s="43">
        <f t="shared" si="26"/>
        <v>302.39999999999981</v>
      </c>
      <c r="BD35" s="44">
        <f t="shared" si="27"/>
        <v>4233599.9999999972</v>
      </c>
      <c r="BE35" s="52">
        <f t="shared" si="28"/>
        <v>13714.332955404394</v>
      </c>
      <c r="BG35" s="48">
        <v>59996</v>
      </c>
      <c r="BH35" s="18">
        <f t="shared" si="29"/>
        <v>0.41999999999999971</v>
      </c>
      <c r="BI35" s="43">
        <f t="shared" si="10"/>
        <v>312.47999999999979</v>
      </c>
      <c r="BJ35" s="44">
        <f t="shared" si="11"/>
        <v>4374719.9999999972</v>
      </c>
      <c r="BK35" s="31">
        <f t="shared" si="12"/>
        <v>13714.249140516429</v>
      </c>
    </row>
    <row r="36" spans="1:63" x14ac:dyDescent="0.2">
      <c r="A36" s="62">
        <f t="shared" si="30"/>
        <v>0.4099999999999997</v>
      </c>
      <c r="B36" s="66">
        <v>59996</v>
      </c>
      <c r="C36" s="22">
        <f t="shared" si="0"/>
        <v>305.03999999999979</v>
      </c>
      <c r="D36" s="20">
        <f t="shared" si="13"/>
        <v>4270559.9999999972</v>
      </c>
      <c r="E36" s="30">
        <v>54190</v>
      </c>
      <c r="F36" s="66">
        <v>59996</v>
      </c>
      <c r="G36" s="56">
        <v>56448</v>
      </c>
      <c r="H36" s="65">
        <v>58061</v>
      </c>
      <c r="I36" s="31">
        <f t="shared" si="1"/>
        <v>14048.743021992441</v>
      </c>
      <c r="J36" s="10"/>
      <c r="K36" s="26">
        <v>54190</v>
      </c>
      <c r="L36" s="18">
        <f t="shared" si="31"/>
        <v>0.4099999999999997</v>
      </c>
      <c r="M36" s="24">
        <f t="shared" si="14"/>
        <v>275.51999999999981</v>
      </c>
      <c r="N36" s="4">
        <f t="shared" si="15"/>
        <v>3857279.9999999972</v>
      </c>
      <c r="O36" s="35">
        <f t="shared" si="16"/>
        <v>14048.75974780157</v>
      </c>
      <c r="P36" s="27"/>
      <c r="Q36" s="26">
        <v>59996</v>
      </c>
      <c r="R36" s="18">
        <f t="shared" si="32"/>
        <v>0.4099999999999997</v>
      </c>
      <c r="S36" s="24">
        <f t="shared" si="17"/>
        <v>305.03999999999979</v>
      </c>
      <c r="T36" s="28">
        <f t="shared" si="18"/>
        <v>4270559.9999999972</v>
      </c>
      <c r="U36" s="55">
        <f t="shared" si="2"/>
        <v>14048.743021992441</v>
      </c>
      <c r="V36" s="90">
        <f t="shared" si="33"/>
        <v>1.7560975609756104</v>
      </c>
      <c r="W36" s="54"/>
      <c r="Y36" s="62">
        <f t="shared" si="34"/>
        <v>0.31999999999999973</v>
      </c>
      <c r="Z36" s="66">
        <v>50803</v>
      </c>
      <c r="AA36" s="20">
        <f t="shared" si="3"/>
        <v>230.39999999999981</v>
      </c>
      <c r="AB36" s="4">
        <f t="shared" si="19"/>
        <v>3225599.9999999972</v>
      </c>
      <c r="AC36" s="66">
        <v>52497</v>
      </c>
      <c r="AD36" s="55">
        <f t="shared" si="4"/>
        <v>15749.937996031758</v>
      </c>
      <c r="AE36" s="90">
        <f t="shared" si="35"/>
        <v>1.9687500000000016</v>
      </c>
      <c r="AG36" s="62">
        <f t="shared" si="36"/>
        <v>0.22999999999999976</v>
      </c>
      <c r="AH36" s="8">
        <v>44997</v>
      </c>
      <c r="AI36" s="59">
        <f t="shared" si="5"/>
        <v>171.11999999999983</v>
      </c>
      <c r="AJ36" s="44">
        <f t="shared" si="20"/>
        <v>2395679.9999999977</v>
      </c>
      <c r="AK36" s="93">
        <v>43546</v>
      </c>
      <c r="AL36" s="31">
        <f t="shared" si="6"/>
        <v>18782.558605489899</v>
      </c>
      <c r="AM36" s="90">
        <f t="shared" si="37"/>
        <v>2.3478260869565242</v>
      </c>
      <c r="AO36" s="64">
        <v>43546</v>
      </c>
      <c r="AP36" s="18">
        <f t="shared" si="38"/>
        <v>0.22999999999999976</v>
      </c>
      <c r="AQ36" s="43">
        <f t="shared" si="21"/>
        <v>165.59999999999982</v>
      </c>
      <c r="AR36" s="44">
        <f t="shared" si="22"/>
        <v>2318399.9999999977</v>
      </c>
      <c r="AS36" s="31">
        <f t="shared" si="23"/>
        <v>18782.781228433421</v>
      </c>
      <c r="AU36" s="43">
        <v>52497</v>
      </c>
      <c r="AV36" s="18">
        <f t="shared" si="24"/>
        <v>0.31999999999999973</v>
      </c>
      <c r="AW36" s="49">
        <f t="shared" si="7"/>
        <v>238.07999999999979</v>
      </c>
      <c r="AX36" s="44">
        <f t="shared" si="8"/>
        <v>3333119.9999999972</v>
      </c>
      <c r="AY36" s="31">
        <f t="shared" si="9"/>
        <v>15750.108006912455</v>
      </c>
      <c r="BA36" s="64">
        <v>58061</v>
      </c>
      <c r="BB36" s="18">
        <f t="shared" si="25"/>
        <v>0.4099999999999997</v>
      </c>
      <c r="BC36" s="43">
        <f t="shared" si="26"/>
        <v>295.19999999999976</v>
      </c>
      <c r="BD36" s="44">
        <f t="shared" si="27"/>
        <v>4132799.9999999967</v>
      </c>
      <c r="BE36" s="52">
        <f>BA36/BD36*1000000</f>
        <v>14048.828881145964</v>
      </c>
      <c r="BG36" s="48">
        <v>59996</v>
      </c>
      <c r="BH36" s="18">
        <f t="shared" si="29"/>
        <v>0.4099999999999997</v>
      </c>
      <c r="BI36" s="43">
        <f t="shared" si="10"/>
        <v>305.03999999999979</v>
      </c>
      <c r="BJ36" s="44">
        <f t="shared" si="11"/>
        <v>4270559.9999999972</v>
      </c>
      <c r="BK36" s="31">
        <f t="shared" si="12"/>
        <v>14048.743021992441</v>
      </c>
    </row>
    <row r="37" spans="1:63" x14ac:dyDescent="0.2">
      <c r="A37" s="62">
        <f t="shared" si="30"/>
        <v>0.39999999999999969</v>
      </c>
      <c r="B37" s="66">
        <v>59996</v>
      </c>
      <c r="C37" s="22">
        <f t="shared" ref="C37:C68" si="39">24*31*A37</f>
        <v>297.5999999999998</v>
      </c>
      <c r="D37" s="20">
        <f t="shared" si="13"/>
        <v>4166399.9999999972</v>
      </c>
      <c r="E37" s="30">
        <v>54190</v>
      </c>
      <c r="F37" s="66">
        <v>59996</v>
      </c>
      <c r="G37" s="56">
        <v>56448</v>
      </c>
      <c r="H37" s="65">
        <v>58061</v>
      </c>
      <c r="I37" s="31">
        <f t="shared" ref="I37:I73" si="40">B37/D37*1000000</f>
        <v>14399.961597542253</v>
      </c>
      <c r="J37" s="10"/>
      <c r="K37" s="26">
        <v>54190</v>
      </c>
      <c r="L37" s="18">
        <f t="shared" si="31"/>
        <v>0.39999999999999969</v>
      </c>
      <c r="M37" s="24">
        <f t="shared" si="14"/>
        <v>268.79999999999978</v>
      </c>
      <c r="N37" s="4">
        <f t="shared" si="15"/>
        <v>3763199.9999999972</v>
      </c>
      <c r="O37" s="35">
        <f t="shared" si="16"/>
        <v>14399.97874149661</v>
      </c>
      <c r="P37" s="27"/>
      <c r="Q37" s="26">
        <v>59996</v>
      </c>
      <c r="R37" s="18">
        <f t="shared" si="32"/>
        <v>0.39999999999999969</v>
      </c>
      <c r="S37" s="24">
        <f t="shared" si="17"/>
        <v>297.5999999999998</v>
      </c>
      <c r="T37" s="28">
        <f t="shared" si="18"/>
        <v>4166399.9999999972</v>
      </c>
      <c r="U37" s="55">
        <f t="shared" ref="U37:U68" si="41">Q37/T37*1000000</f>
        <v>14399.961597542253</v>
      </c>
      <c r="V37" s="90">
        <f t="shared" si="33"/>
        <v>1.8000000000000007</v>
      </c>
      <c r="W37" s="54"/>
      <c r="Y37" s="62">
        <f t="shared" si="34"/>
        <v>0.30999999999999972</v>
      </c>
      <c r="Z37" s="66">
        <v>50803</v>
      </c>
      <c r="AA37" s="20">
        <f t="shared" ref="AA37:AA67" si="42">24*30*Y37</f>
        <v>223.19999999999979</v>
      </c>
      <c r="AB37" s="4">
        <f t="shared" si="19"/>
        <v>3124799.9999999972</v>
      </c>
      <c r="AC37" s="66">
        <v>52497</v>
      </c>
      <c r="AD37" s="55">
        <f t="shared" ref="AD37:AD67" si="43">Z37/AB37*1000000</f>
        <v>16258.000512032786</v>
      </c>
      <c r="AE37" s="90">
        <f t="shared" si="35"/>
        <v>2.0322580645161308</v>
      </c>
      <c r="AG37" s="62">
        <f t="shared" si="36"/>
        <v>0.21999999999999975</v>
      </c>
      <c r="AH37" s="8">
        <v>44997</v>
      </c>
      <c r="AI37" s="59">
        <f t="shared" ref="AI37:AI58" si="44">24*31*AG37</f>
        <v>163.67999999999981</v>
      </c>
      <c r="AJ37" s="44">
        <f t="shared" si="20"/>
        <v>2291519.9999999972</v>
      </c>
      <c r="AK37" s="93">
        <v>43546</v>
      </c>
      <c r="AL37" s="31">
        <f t="shared" ref="AL37:AL58" si="45">AH37/AJ37*1000000</f>
        <v>19636.311269375808</v>
      </c>
      <c r="AM37" s="90">
        <f t="shared" si="37"/>
        <v>2.4545454545454577</v>
      </c>
      <c r="AO37" s="64">
        <v>43546</v>
      </c>
      <c r="AP37" s="18">
        <f t="shared" si="38"/>
        <v>0.21999999999999975</v>
      </c>
      <c r="AQ37" s="43">
        <f t="shared" si="21"/>
        <v>158.39999999999981</v>
      </c>
      <c r="AR37" s="44">
        <f t="shared" si="22"/>
        <v>2217599.9999999972</v>
      </c>
      <c r="AS37" s="31">
        <f t="shared" si="23"/>
        <v>19636.544011544036</v>
      </c>
      <c r="AU37" s="43">
        <v>52497</v>
      </c>
      <c r="AV37" s="18">
        <f t="shared" si="24"/>
        <v>0.30999999999999972</v>
      </c>
      <c r="AW37" s="49">
        <f t="shared" ref="AW37:AW68" si="46">24*31*AV37</f>
        <v>230.63999999999979</v>
      </c>
      <c r="AX37" s="44">
        <f t="shared" ref="AX37:AX68" si="47">14000*AW37</f>
        <v>3228959.9999999972</v>
      </c>
      <c r="AY37" s="31">
        <f t="shared" ref="AY37:AY68" si="48">AU37/AX37*1000000</f>
        <v>16258.176007135437</v>
      </c>
      <c r="BA37" s="64">
        <v>58061</v>
      </c>
      <c r="BB37" s="18">
        <f t="shared" si="25"/>
        <v>0.39999999999999969</v>
      </c>
      <c r="BC37" s="43">
        <f t="shared" si="26"/>
        <v>287.99999999999977</v>
      </c>
      <c r="BD37" s="44">
        <f t="shared" si="27"/>
        <v>4031999.9999999967</v>
      </c>
      <c r="BE37" s="52">
        <f t="shared" si="28"/>
        <v>14400.049603174613</v>
      </c>
      <c r="BG37" s="48">
        <v>59996</v>
      </c>
      <c r="BH37" s="18">
        <f t="shared" si="29"/>
        <v>0.39999999999999969</v>
      </c>
      <c r="BI37" s="43">
        <f t="shared" ref="BI37:BI68" si="49">31*24*BH37</f>
        <v>297.5999999999998</v>
      </c>
      <c r="BJ37" s="44">
        <f t="shared" ref="BJ37:BJ68" si="50">14000*BI37</f>
        <v>4166399.9999999972</v>
      </c>
      <c r="BK37" s="31">
        <f t="shared" ref="BK37:BK68" si="51">BG37/BJ37*1000000</f>
        <v>14399.961597542253</v>
      </c>
    </row>
    <row r="38" spans="1:63" x14ac:dyDescent="0.2">
      <c r="A38" s="62">
        <f t="shared" si="30"/>
        <v>0.38999999999999968</v>
      </c>
      <c r="B38" s="66">
        <v>59996</v>
      </c>
      <c r="C38" s="22">
        <f t="shared" si="39"/>
        <v>290.15999999999974</v>
      </c>
      <c r="D38" s="20">
        <f t="shared" si="13"/>
        <v>4062239.9999999963</v>
      </c>
      <c r="E38" s="30">
        <v>54190</v>
      </c>
      <c r="F38" s="66">
        <v>59996</v>
      </c>
      <c r="G38" s="56">
        <v>56448</v>
      </c>
      <c r="H38" s="65">
        <v>58061</v>
      </c>
      <c r="I38" s="31">
        <f t="shared" si="40"/>
        <v>14769.191382094621</v>
      </c>
      <c r="J38" s="10"/>
      <c r="K38" s="26">
        <v>54190</v>
      </c>
      <c r="L38" s="18">
        <f t="shared" si="31"/>
        <v>0.38999999999999968</v>
      </c>
      <c r="M38" s="24">
        <f t="shared" si="14"/>
        <v>262.07999999999981</v>
      </c>
      <c r="N38" s="4">
        <f t="shared" si="15"/>
        <v>3669119.9999999972</v>
      </c>
      <c r="O38" s="35">
        <f t="shared" si="16"/>
        <v>14769.208965637548</v>
      </c>
      <c r="P38" s="27"/>
      <c r="Q38" s="26">
        <v>59996</v>
      </c>
      <c r="R38" s="18">
        <f t="shared" si="32"/>
        <v>0.38999999999999968</v>
      </c>
      <c r="S38" s="24">
        <f t="shared" si="17"/>
        <v>290.15999999999974</v>
      </c>
      <c r="T38" s="28">
        <f t="shared" si="18"/>
        <v>4062239.9999999963</v>
      </c>
      <c r="U38" s="55">
        <f t="shared" si="41"/>
        <v>14769.191382094621</v>
      </c>
      <c r="V38" s="90">
        <f t="shared" si="33"/>
        <v>1.8461538461538474</v>
      </c>
      <c r="W38" s="54"/>
      <c r="Y38" s="62">
        <f t="shared" si="34"/>
        <v>0.29999999999999971</v>
      </c>
      <c r="Z38" s="66">
        <v>50803</v>
      </c>
      <c r="AA38" s="20">
        <f t="shared" si="42"/>
        <v>215.9999999999998</v>
      </c>
      <c r="AB38" s="4">
        <f t="shared" si="19"/>
        <v>3023999.9999999972</v>
      </c>
      <c r="AC38" s="66">
        <v>52497</v>
      </c>
      <c r="AD38" s="55">
        <f t="shared" si="43"/>
        <v>16799.933862433878</v>
      </c>
      <c r="AE38" s="90">
        <f t="shared" si="35"/>
        <v>2.1000000000000023</v>
      </c>
      <c r="AG38" s="62">
        <f t="shared" si="36"/>
        <v>0.20999999999999974</v>
      </c>
      <c r="AH38" s="8">
        <v>44997</v>
      </c>
      <c r="AI38" s="59">
        <f t="shared" si="44"/>
        <v>156.23999999999981</v>
      </c>
      <c r="AJ38" s="44">
        <f t="shared" si="20"/>
        <v>2187359.9999999972</v>
      </c>
      <c r="AK38" s="93">
        <v>43546</v>
      </c>
      <c r="AL38" s="31">
        <f t="shared" si="45"/>
        <v>20571.373710774657</v>
      </c>
      <c r="AM38" s="90">
        <f t="shared" si="37"/>
        <v>2.5714285714285747</v>
      </c>
      <c r="AO38" s="64">
        <v>43546</v>
      </c>
      <c r="AP38" s="18">
        <f t="shared" si="38"/>
        <v>0.20999999999999974</v>
      </c>
      <c r="AQ38" s="43">
        <f t="shared" si="21"/>
        <v>151.19999999999982</v>
      </c>
      <c r="AR38" s="44">
        <f t="shared" si="22"/>
        <v>2116799.9999999977</v>
      </c>
      <c r="AS38" s="31">
        <f t="shared" si="23"/>
        <v>20571.617535903275</v>
      </c>
      <c r="AU38" s="43">
        <v>52497</v>
      </c>
      <c r="AV38" s="18">
        <f t="shared" ref="AV38:AV54" si="52">AV37-1%</f>
        <v>0.29999999999999971</v>
      </c>
      <c r="AW38" s="49">
        <f t="shared" si="46"/>
        <v>223.19999999999979</v>
      </c>
      <c r="AX38" s="44">
        <f t="shared" si="47"/>
        <v>3124799.9999999972</v>
      </c>
      <c r="AY38" s="31">
        <f t="shared" si="48"/>
        <v>16800.115207373285</v>
      </c>
      <c r="BA38" s="64">
        <v>58061</v>
      </c>
      <c r="BB38" s="18">
        <f t="shared" ref="BB38:BB54" si="53">BB37-1%</f>
        <v>0.38999999999999968</v>
      </c>
      <c r="BC38" s="43">
        <f t="shared" si="26"/>
        <v>280.79999999999978</v>
      </c>
      <c r="BD38" s="44">
        <f t="shared" si="27"/>
        <v>3931199.9999999972</v>
      </c>
      <c r="BE38" s="52">
        <f t="shared" si="28"/>
        <v>14769.281644281655</v>
      </c>
      <c r="BG38" s="48">
        <v>59996</v>
      </c>
      <c r="BH38" s="18">
        <f t="shared" ref="BH38:BH54" si="54">BH37-1%</f>
        <v>0.38999999999999968</v>
      </c>
      <c r="BI38" s="43">
        <f t="shared" si="49"/>
        <v>290.15999999999974</v>
      </c>
      <c r="BJ38" s="44">
        <f t="shared" si="50"/>
        <v>4062239.9999999963</v>
      </c>
      <c r="BK38" s="31">
        <f t="shared" si="51"/>
        <v>14769.191382094621</v>
      </c>
    </row>
    <row r="39" spans="1:63" x14ac:dyDescent="0.2">
      <c r="A39" s="62">
        <f t="shared" si="30"/>
        <v>0.37999999999999967</v>
      </c>
      <c r="B39" s="66">
        <v>59996</v>
      </c>
      <c r="C39" s="22">
        <f t="shared" si="39"/>
        <v>282.71999999999974</v>
      </c>
      <c r="D39" s="20">
        <f t="shared" si="13"/>
        <v>3958079.9999999963</v>
      </c>
      <c r="E39" s="30">
        <v>54190</v>
      </c>
      <c r="F39" s="66">
        <v>59996</v>
      </c>
      <c r="G39" s="56">
        <v>56448</v>
      </c>
      <c r="H39" s="65">
        <v>58061</v>
      </c>
      <c r="I39" s="31">
        <f t="shared" si="40"/>
        <v>15157.854313202375</v>
      </c>
      <c r="J39" s="10"/>
      <c r="K39" s="26">
        <v>54190</v>
      </c>
      <c r="L39" s="18">
        <f t="shared" si="31"/>
        <v>0.37999999999999967</v>
      </c>
      <c r="M39" s="24">
        <f t="shared" si="14"/>
        <v>255.35999999999979</v>
      </c>
      <c r="N39" s="4">
        <f t="shared" si="15"/>
        <v>3575039.9999999972</v>
      </c>
      <c r="O39" s="35">
        <f t="shared" si="16"/>
        <v>15157.872359470117</v>
      </c>
      <c r="P39" s="27"/>
      <c r="Q39" s="26">
        <v>59996</v>
      </c>
      <c r="R39" s="18">
        <f t="shared" si="32"/>
        <v>0.37999999999999967</v>
      </c>
      <c r="S39" s="24">
        <f t="shared" si="17"/>
        <v>282.71999999999974</v>
      </c>
      <c r="T39" s="28">
        <f t="shared" si="18"/>
        <v>3958079.9999999963</v>
      </c>
      <c r="U39" s="55">
        <f t="shared" si="41"/>
        <v>15157.854313202375</v>
      </c>
      <c r="V39" s="90">
        <f t="shared" si="33"/>
        <v>1.8947368421052646</v>
      </c>
      <c r="W39" s="54"/>
      <c r="Y39" s="62">
        <f t="shared" si="34"/>
        <v>0.2899999999999997</v>
      </c>
      <c r="Z39" s="66">
        <v>50803</v>
      </c>
      <c r="AA39" s="20">
        <f t="shared" si="42"/>
        <v>208.79999999999978</v>
      </c>
      <c r="AB39" s="4">
        <f t="shared" si="19"/>
        <v>2923199.9999999972</v>
      </c>
      <c r="AC39" s="66">
        <v>52497</v>
      </c>
      <c r="AD39" s="55">
        <f t="shared" si="43"/>
        <v>17379.241926655734</v>
      </c>
      <c r="AE39" s="90">
        <f t="shared" si="35"/>
        <v>2.1724137931034502</v>
      </c>
      <c r="AG39" s="62">
        <f t="shared" si="36"/>
        <v>0.19999999999999973</v>
      </c>
      <c r="AH39" s="8">
        <v>44997</v>
      </c>
      <c r="AI39" s="59">
        <f t="shared" si="44"/>
        <v>148.79999999999981</v>
      </c>
      <c r="AJ39" s="44">
        <f t="shared" si="20"/>
        <v>2083199.9999999974</v>
      </c>
      <c r="AK39" s="93">
        <v>43546</v>
      </c>
      <c r="AL39" s="31">
        <f t="shared" si="45"/>
        <v>21599.942396313392</v>
      </c>
      <c r="AM39" s="90">
        <f t="shared" si="37"/>
        <v>2.7000000000000037</v>
      </c>
      <c r="AO39" s="64">
        <v>43546</v>
      </c>
      <c r="AP39" s="18">
        <f>AP38-1%</f>
        <v>0.19999999999999973</v>
      </c>
      <c r="AQ39" s="43">
        <f t="shared" si="21"/>
        <v>143.9999999999998</v>
      </c>
      <c r="AR39" s="44">
        <f t="shared" si="22"/>
        <v>2015999.9999999972</v>
      </c>
      <c r="AS39" s="31">
        <f t="shared" si="23"/>
        <v>21600.198412698443</v>
      </c>
      <c r="AU39" s="43">
        <v>52497</v>
      </c>
      <c r="AV39" s="18">
        <f t="shared" si="52"/>
        <v>0.2899999999999997</v>
      </c>
      <c r="AW39" s="49">
        <f t="shared" si="46"/>
        <v>215.75999999999979</v>
      </c>
      <c r="AX39" s="44">
        <f t="shared" si="47"/>
        <v>3020639.9999999972</v>
      </c>
      <c r="AY39" s="31">
        <f t="shared" si="48"/>
        <v>17379.429524868916</v>
      </c>
      <c r="BA39" s="64">
        <v>58061</v>
      </c>
      <c r="BB39" s="18">
        <f t="shared" si="53"/>
        <v>0.37999999999999967</v>
      </c>
      <c r="BC39" s="43">
        <f t="shared" si="26"/>
        <v>273.59999999999974</v>
      </c>
      <c r="BD39" s="44">
        <f t="shared" si="27"/>
        <v>3830399.9999999963</v>
      </c>
      <c r="BE39" s="52">
        <f t="shared" si="28"/>
        <v>15157.946950710124</v>
      </c>
      <c r="BG39" s="48">
        <v>59996</v>
      </c>
      <c r="BH39" s="18">
        <f t="shared" si="54"/>
        <v>0.37999999999999967</v>
      </c>
      <c r="BI39" s="43">
        <f t="shared" si="49"/>
        <v>282.71999999999974</v>
      </c>
      <c r="BJ39" s="44">
        <f t="shared" si="50"/>
        <v>3958079.9999999963</v>
      </c>
      <c r="BK39" s="31">
        <f t="shared" si="51"/>
        <v>15157.854313202375</v>
      </c>
    </row>
    <row r="40" spans="1:63" x14ac:dyDescent="0.2">
      <c r="A40" s="62">
        <f t="shared" si="30"/>
        <v>0.36999999999999966</v>
      </c>
      <c r="B40" s="66">
        <v>59996</v>
      </c>
      <c r="C40" s="22">
        <f t="shared" si="39"/>
        <v>275.27999999999975</v>
      </c>
      <c r="D40" s="20">
        <f t="shared" si="13"/>
        <v>3853919.9999999963</v>
      </c>
      <c r="E40" s="30">
        <v>54190</v>
      </c>
      <c r="F40" s="66">
        <v>59996</v>
      </c>
      <c r="G40" s="56">
        <v>56448</v>
      </c>
      <c r="H40" s="65">
        <v>58061</v>
      </c>
      <c r="I40" s="31">
        <f t="shared" si="40"/>
        <v>15567.526051397033</v>
      </c>
      <c r="J40" s="10"/>
      <c r="K40" s="26">
        <v>54190</v>
      </c>
      <c r="L40" s="18">
        <f t="shared" si="31"/>
        <v>0.36999999999999966</v>
      </c>
      <c r="M40" s="24">
        <f t="shared" si="14"/>
        <v>248.63999999999976</v>
      </c>
      <c r="N40" s="4">
        <f t="shared" si="15"/>
        <v>3480959.9999999967</v>
      </c>
      <c r="O40" s="35">
        <f t="shared" si="16"/>
        <v>15567.544585401743</v>
      </c>
      <c r="P40" s="27"/>
      <c r="Q40" s="26">
        <v>59996</v>
      </c>
      <c r="R40" s="18">
        <f t="shared" si="32"/>
        <v>0.36999999999999966</v>
      </c>
      <c r="S40" s="24">
        <f t="shared" si="17"/>
        <v>275.27999999999975</v>
      </c>
      <c r="T40" s="28">
        <f t="shared" si="18"/>
        <v>3853919.9999999963</v>
      </c>
      <c r="U40" s="55">
        <f t="shared" si="41"/>
        <v>15567.526051397033</v>
      </c>
      <c r="V40" s="90">
        <f t="shared" si="33"/>
        <v>1.9459459459459474</v>
      </c>
      <c r="W40" s="54"/>
      <c r="Y40" s="62">
        <f t="shared" si="34"/>
        <v>0.27999999999999969</v>
      </c>
      <c r="Z40" s="66">
        <v>50803</v>
      </c>
      <c r="AA40" s="20">
        <f t="shared" si="42"/>
        <v>201.59999999999977</v>
      </c>
      <c r="AB40" s="4">
        <f t="shared" si="19"/>
        <v>2822399.9999999967</v>
      </c>
      <c r="AC40" s="66">
        <v>52497</v>
      </c>
      <c r="AD40" s="55">
        <f t="shared" si="43"/>
        <v>17999.929138322015</v>
      </c>
      <c r="AE40" s="90">
        <f t="shared" si="35"/>
        <v>2.2500000000000027</v>
      </c>
      <c r="AG40" s="62">
        <f t="shared" si="36"/>
        <v>0.18999999999999972</v>
      </c>
      <c r="AH40" s="8">
        <v>44997</v>
      </c>
      <c r="AI40" s="59">
        <f t="shared" si="44"/>
        <v>141.35999999999979</v>
      </c>
      <c r="AJ40" s="44">
        <f t="shared" si="20"/>
        <v>1979039.999999997</v>
      </c>
      <c r="AK40" s="93">
        <v>43546</v>
      </c>
      <c r="AL40" s="31">
        <f t="shared" si="45"/>
        <v>22736.781469803576</v>
      </c>
      <c r="AM40" s="90">
        <f t="shared" si="37"/>
        <v>2.8421052631578996</v>
      </c>
      <c r="AO40" s="64">
        <v>43546</v>
      </c>
      <c r="AP40" s="18">
        <f t="shared" si="38"/>
        <v>0.18999999999999972</v>
      </c>
      <c r="AQ40" s="43">
        <f t="shared" si="21"/>
        <v>136.79999999999981</v>
      </c>
      <c r="AR40" s="44">
        <f t="shared" si="22"/>
        <v>1915199.9999999974</v>
      </c>
      <c r="AS40" s="31">
        <f t="shared" si="23"/>
        <v>22737.0509607352</v>
      </c>
      <c r="AU40" s="43">
        <v>52497</v>
      </c>
      <c r="AV40" s="18">
        <f t="shared" si="52"/>
        <v>0.27999999999999969</v>
      </c>
      <c r="AW40" s="49">
        <f t="shared" si="46"/>
        <v>208.31999999999977</v>
      </c>
      <c r="AX40" s="44">
        <f t="shared" si="47"/>
        <v>2916479.9999999967</v>
      </c>
      <c r="AY40" s="31">
        <f t="shared" si="48"/>
        <v>18000.123436471382</v>
      </c>
      <c r="BA40" s="64">
        <v>58061</v>
      </c>
      <c r="BB40" s="18">
        <f t="shared" si="53"/>
        <v>0.36999999999999966</v>
      </c>
      <c r="BC40" s="43">
        <f t="shared" si="26"/>
        <v>266.39999999999975</v>
      </c>
      <c r="BD40" s="44">
        <f t="shared" si="27"/>
        <v>3729599.9999999963</v>
      </c>
      <c r="BE40" s="52">
        <f t="shared" si="28"/>
        <v>15567.621192621207</v>
      </c>
      <c r="BG40" s="48">
        <v>59996</v>
      </c>
      <c r="BH40" s="18">
        <f t="shared" si="54"/>
        <v>0.36999999999999966</v>
      </c>
      <c r="BI40" s="43">
        <f t="shared" si="49"/>
        <v>275.27999999999975</v>
      </c>
      <c r="BJ40" s="44">
        <f t="shared" si="50"/>
        <v>3853919.9999999963</v>
      </c>
      <c r="BK40" s="31">
        <f t="shared" si="51"/>
        <v>15567.526051397033</v>
      </c>
    </row>
    <row r="41" spans="1:63" x14ac:dyDescent="0.2">
      <c r="A41" s="62">
        <f t="shared" si="30"/>
        <v>0.35999999999999965</v>
      </c>
      <c r="B41" s="66">
        <v>59996</v>
      </c>
      <c r="C41" s="22">
        <f t="shared" si="39"/>
        <v>267.83999999999975</v>
      </c>
      <c r="D41" s="20">
        <f t="shared" si="13"/>
        <v>3749759.9999999963</v>
      </c>
      <c r="E41" s="30">
        <v>54190</v>
      </c>
      <c r="F41" s="66">
        <v>59996</v>
      </c>
      <c r="G41" s="56">
        <v>56448</v>
      </c>
      <c r="H41" s="65">
        <v>58061</v>
      </c>
      <c r="I41" s="31">
        <f t="shared" si="40"/>
        <v>15999.957330602509</v>
      </c>
      <c r="J41" s="10"/>
      <c r="K41" s="26">
        <v>54190</v>
      </c>
      <c r="L41" s="18">
        <f t="shared" si="31"/>
        <v>0.35999999999999965</v>
      </c>
      <c r="M41" s="24">
        <f t="shared" si="14"/>
        <v>241.91999999999976</v>
      </c>
      <c r="N41" s="4">
        <f t="shared" si="15"/>
        <v>3386879.9999999967</v>
      </c>
      <c r="O41" s="35">
        <f t="shared" si="16"/>
        <v>15999.976379440679</v>
      </c>
      <c r="P41" s="27"/>
      <c r="Q41" s="26">
        <v>59996</v>
      </c>
      <c r="R41" s="18">
        <f t="shared" si="32"/>
        <v>0.35999999999999965</v>
      </c>
      <c r="S41" s="24">
        <f t="shared" si="17"/>
        <v>267.83999999999975</v>
      </c>
      <c r="T41" s="28">
        <f t="shared" si="18"/>
        <v>3749759.9999999963</v>
      </c>
      <c r="U41" s="55">
        <f t="shared" si="41"/>
        <v>15999.957330602509</v>
      </c>
      <c r="V41" s="90">
        <f t="shared" si="33"/>
        <v>2.0000000000000018</v>
      </c>
      <c r="W41" s="54"/>
      <c r="Y41" s="62">
        <f t="shared" si="34"/>
        <v>0.26999999999999968</v>
      </c>
      <c r="Z41" s="66">
        <v>50803</v>
      </c>
      <c r="AA41" s="20">
        <f t="shared" si="42"/>
        <v>194.39999999999978</v>
      </c>
      <c r="AB41" s="4">
        <f t="shared" si="19"/>
        <v>2721599.9999999967</v>
      </c>
      <c r="AC41" s="66">
        <v>52497</v>
      </c>
      <c r="AD41" s="55">
        <f t="shared" si="43"/>
        <v>18666.593180482094</v>
      </c>
      <c r="AE41" s="90">
        <f t="shared" si="35"/>
        <v>2.3333333333333366</v>
      </c>
      <c r="AG41" s="62">
        <f t="shared" si="36"/>
        <v>0.17999999999999972</v>
      </c>
      <c r="AH41" s="8">
        <v>44997</v>
      </c>
      <c r="AI41" s="59">
        <f t="shared" si="44"/>
        <v>133.91999999999979</v>
      </c>
      <c r="AJ41" s="44">
        <f t="shared" si="20"/>
        <v>1874879.999999997</v>
      </c>
      <c r="AK41" s="93">
        <v>43546</v>
      </c>
      <c r="AL41" s="31">
        <f t="shared" si="45"/>
        <v>23999.935995903776</v>
      </c>
      <c r="AM41" s="90">
        <f t="shared" si="37"/>
        <v>3.0000000000000053</v>
      </c>
      <c r="AO41" s="64">
        <v>43546</v>
      </c>
      <c r="AP41" s="18">
        <f t="shared" si="38"/>
        <v>0.17999999999999972</v>
      </c>
      <c r="AQ41" s="43">
        <f t="shared" si="21"/>
        <v>129.5999999999998</v>
      </c>
      <c r="AR41" s="44">
        <f t="shared" si="22"/>
        <v>1814399.9999999972</v>
      </c>
      <c r="AS41" s="31">
        <f t="shared" si="23"/>
        <v>24000.220458553831</v>
      </c>
      <c r="AU41" s="43">
        <v>52497</v>
      </c>
      <c r="AV41" s="18">
        <f t="shared" si="52"/>
        <v>0.26999999999999968</v>
      </c>
      <c r="AW41" s="49">
        <f t="shared" si="46"/>
        <v>200.87999999999977</v>
      </c>
      <c r="AX41" s="44">
        <f t="shared" si="47"/>
        <v>2812319.9999999967</v>
      </c>
      <c r="AY41" s="31">
        <f t="shared" si="48"/>
        <v>18666.794674859215</v>
      </c>
      <c r="BA41" s="64">
        <v>58061</v>
      </c>
      <c r="BB41" s="18">
        <f t="shared" si="53"/>
        <v>0.35999999999999965</v>
      </c>
      <c r="BC41" s="43">
        <f t="shared" si="26"/>
        <v>259.19999999999976</v>
      </c>
      <c r="BD41" s="44">
        <f t="shared" si="27"/>
        <v>3628799.9999999967</v>
      </c>
      <c r="BE41" s="52">
        <f t="shared" si="28"/>
        <v>16000.055114638461</v>
      </c>
      <c r="BG41" s="48">
        <v>59996</v>
      </c>
      <c r="BH41" s="18">
        <f t="shared" si="54"/>
        <v>0.35999999999999965</v>
      </c>
      <c r="BI41" s="43">
        <f t="shared" si="49"/>
        <v>267.83999999999975</v>
      </c>
      <c r="BJ41" s="44">
        <f t="shared" si="50"/>
        <v>3749759.9999999963</v>
      </c>
      <c r="BK41" s="31">
        <f t="shared" si="51"/>
        <v>15999.957330602509</v>
      </c>
    </row>
    <row r="42" spans="1:63" x14ac:dyDescent="0.2">
      <c r="A42" s="62">
        <f t="shared" si="30"/>
        <v>0.34999999999999964</v>
      </c>
      <c r="B42" s="66">
        <v>59996</v>
      </c>
      <c r="C42" s="22">
        <f t="shared" si="39"/>
        <v>260.39999999999975</v>
      </c>
      <c r="D42" s="20">
        <f t="shared" si="13"/>
        <v>3645599.9999999963</v>
      </c>
      <c r="E42" s="30">
        <v>54190</v>
      </c>
      <c r="F42" s="66">
        <v>59996</v>
      </c>
      <c r="G42" s="56">
        <v>56448</v>
      </c>
      <c r="H42" s="65">
        <v>58061</v>
      </c>
      <c r="I42" s="31">
        <f t="shared" si="40"/>
        <v>16457.098968619721</v>
      </c>
      <c r="J42" s="10"/>
      <c r="K42" s="26">
        <v>54190</v>
      </c>
      <c r="L42" s="18">
        <f t="shared" si="31"/>
        <v>0.34999999999999964</v>
      </c>
      <c r="M42" s="24">
        <f t="shared" si="14"/>
        <v>235.19999999999976</v>
      </c>
      <c r="N42" s="4">
        <f t="shared" si="15"/>
        <v>3292799.9999999967</v>
      </c>
      <c r="O42" s="35">
        <f t="shared" si="16"/>
        <v>16457.118561710413</v>
      </c>
      <c r="P42" s="27"/>
      <c r="Q42" s="26">
        <v>59996</v>
      </c>
      <c r="R42" s="18">
        <f t="shared" si="32"/>
        <v>0.34999999999999964</v>
      </c>
      <c r="S42" s="24">
        <f t="shared" si="17"/>
        <v>260.39999999999975</v>
      </c>
      <c r="T42" s="28">
        <f t="shared" si="18"/>
        <v>3645599.9999999963</v>
      </c>
      <c r="U42" s="55">
        <f t="shared" si="41"/>
        <v>16457.098968619721</v>
      </c>
      <c r="V42" s="90">
        <f t="shared" si="33"/>
        <v>2.0571428571428583</v>
      </c>
      <c r="W42" s="54"/>
      <c r="Y42" s="62">
        <f t="shared" si="34"/>
        <v>0.25999999999999968</v>
      </c>
      <c r="Z42" s="66">
        <v>50803</v>
      </c>
      <c r="AA42" s="20">
        <f t="shared" si="42"/>
        <v>187.19999999999976</v>
      </c>
      <c r="AB42" s="4">
        <f t="shared" si="19"/>
        <v>2620799.9999999967</v>
      </c>
      <c r="AC42" s="66">
        <v>52497</v>
      </c>
      <c r="AD42" s="55">
        <f t="shared" si="43"/>
        <v>19384.539072039097</v>
      </c>
      <c r="AE42" s="90">
        <f t="shared" si="35"/>
        <v>2.423076923076926</v>
      </c>
      <c r="AG42" s="62">
        <f t="shared" si="36"/>
        <v>0.16999999999999971</v>
      </c>
      <c r="AH42" s="8">
        <v>44997</v>
      </c>
      <c r="AI42" s="59">
        <f t="shared" si="44"/>
        <v>126.47999999999978</v>
      </c>
      <c r="AJ42" s="44">
        <f t="shared" si="20"/>
        <v>1770719.999999997</v>
      </c>
      <c r="AK42" s="93">
        <v>43546</v>
      </c>
      <c r="AL42" s="31">
        <f t="shared" si="45"/>
        <v>25411.696936839293</v>
      </c>
      <c r="AM42" s="90">
        <f t="shared" si="37"/>
        <v>3.1764705882352997</v>
      </c>
      <c r="AO42" s="64">
        <v>43546</v>
      </c>
      <c r="AP42" s="18">
        <f t="shared" si="38"/>
        <v>0.16999999999999971</v>
      </c>
      <c r="AQ42" s="43">
        <f t="shared" si="21"/>
        <v>122.39999999999979</v>
      </c>
      <c r="AR42" s="44">
        <f t="shared" si="22"/>
        <v>1713599.9999999972</v>
      </c>
      <c r="AS42" s="31">
        <f t="shared" si="23"/>
        <v>25411.99813258641</v>
      </c>
      <c r="AU42" s="43">
        <v>52497</v>
      </c>
      <c r="AV42" s="18">
        <f t="shared" si="52"/>
        <v>0.25999999999999968</v>
      </c>
      <c r="AW42" s="49">
        <f t="shared" si="46"/>
        <v>193.43999999999977</v>
      </c>
      <c r="AX42" s="44">
        <f t="shared" si="47"/>
        <v>2708159.9999999967</v>
      </c>
      <c r="AY42" s="31">
        <f t="shared" si="48"/>
        <v>19384.748316199952</v>
      </c>
      <c r="BA42" s="64">
        <v>58061</v>
      </c>
      <c r="BB42" s="18">
        <f t="shared" si="53"/>
        <v>0.34999999999999964</v>
      </c>
      <c r="BC42" s="43">
        <f t="shared" si="26"/>
        <v>251.99999999999974</v>
      </c>
      <c r="BD42" s="44">
        <f t="shared" si="27"/>
        <v>3527999.9999999963</v>
      </c>
      <c r="BE42" s="52">
        <f t="shared" si="28"/>
        <v>16457.199546485281</v>
      </c>
      <c r="BG42" s="48">
        <v>59996</v>
      </c>
      <c r="BH42" s="18">
        <f t="shared" si="54"/>
        <v>0.34999999999999964</v>
      </c>
      <c r="BI42" s="43">
        <f t="shared" si="49"/>
        <v>260.39999999999975</v>
      </c>
      <c r="BJ42" s="44">
        <f t="shared" si="50"/>
        <v>3645599.9999999963</v>
      </c>
      <c r="BK42" s="31">
        <f t="shared" si="51"/>
        <v>16457.098968619721</v>
      </c>
    </row>
    <row r="43" spans="1:63" x14ac:dyDescent="0.2">
      <c r="A43" s="62">
        <f t="shared" si="30"/>
        <v>0.33999999999999964</v>
      </c>
      <c r="B43" s="66">
        <v>59996</v>
      </c>
      <c r="C43" s="22">
        <f t="shared" si="39"/>
        <v>252.95999999999972</v>
      </c>
      <c r="D43" s="20">
        <f t="shared" si="13"/>
        <v>3541439.9999999963</v>
      </c>
      <c r="E43" s="30">
        <v>54190</v>
      </c>
      <c r="F43" s="66">
        <v>59996</v>
      </c>
      <c r="G43" s="56">
        <v>56448</v>
      </c>
      <c r="H43" s="65">
        <v>58061</v>
      </c>
      <c r="I43" s="31">
        <f t="shared" si="40"/>
        <v>16941.131291226186</v>
      </c>
      <c r="J43" s="10"/>
      <c r="K43" s="26">
        <v>54190</v>
      </c>
      <c r="L43" s="18">
        <f t="shared" si="31"/>
        <v>0.33999999999999964</v>
      </c>
      <c r="M43" s="24">
        <f t="shared" si="14"/>
        <v>228.47999999999976</v>
      </c>
      <c r="N43" s="4">
        <f t="shared" si="15"/>
        <v>3198719.9999999967</v>
      </c>
      <c r="O43" s="35">
        <f t="shared" si="16"/>
        <v>16941.151460584249</v>
      </c>
      <c r="P43" s="27"/>
      <c r="Q43" s="26">
        <v>59996</v>
      </c>
      <c r="R43" s="18">
        <f t="shared" si="32"/>
        <v>0.33999999999999964</v>
      </c>
      <c r="S43" s="24">
        <f t="shared" si="17"/>
        <v>252.95999999999972</v>
      </c>
      <c r="T43" s="28">
        <f t="shared" si="18"/>
        <v>3541439.9999999963</v>
      </c>
      <c r="U43" s="55">
        <f t="shared" si="41"/>
        <v>16941.131291226186</v>
      </c>
      <c r="V43" s="90">
        <f t="shared" si="33"/>
        <v>2.1176470588235308</v>
      </c>
      <c r="W43" s="54"/>
      <c r="Y43" s="62">
        <f t="shared" si="34"/>
        <v>0.24999999999999967</v>
      </c>
      <c r="Z43" s="66">
        <v>50803</v>
      </c>
      <c r="AA43" s="20">
        <f t="shared" si="42"/>
        <v>179.99999999999977</v>
      </c>
      <c r="AB43" s="4">
        <f t="shared" si="19"/>
        <v>2519999.9999999967</v>
      </c>
      <c r="AC43" s="66">
        <v>52497</v>
      </c>
      <c r="AD43" s="55">
        <f t="shared" si="43"/>
        <v>20159.920634920662</v>
      </c>
      <c r="AE43" s="90">
        <f t="shared" si="35"/>
        <v>2.5200000000000031</v>
      </c>
      <c r="AG43" s="62">
        <f t="shared" si="36"/>
        <v>0.1599999999999997</v>
      </c>
      <c r="AH43" s="8">
        <v>44997</v>
      </c>
      <c r="AI43" s="59">
        <f t="shared" si="44"/>
        <v>119.03999999999978</v>
      </c>
      <c r="AJ43" s="44">
        <f t="shared" si="20"/>
        <v>1666559.999999997</v>
      </c>
      <c r="AK43" s="93">
        <v>43546</v>
      </c>
      <c r="AL43" s="31">
        <f t="shared" si="45"/>
        <v>26999.927995391754</v>
      </c>
      <c r="AM43" s="90">
        <f t="shared" si="37"/>
        <v>3.3750000000000067</v>
      </c>
      <c r="AO43" s="64">
        <v>43546</v>
      </c>
      <c r="AP43" s="18">
        <f t="shared" si="38"/>
        <v>0.1599999999999997</v>
      </c>
      <c r="AQ43" s="43">
        <f t="shared" si="21"/>
        <v>115.19999999999979</v>
      </c>
      <c r="AR43" s="44">
        <f t="shared" si="22"/>
        <v>1612799.999999997</v>
      </c>
      <c r="AS43" s="31">
        <f t="shared" si="23"/>
        <v>27000.248015873069</v>
      </c>
      <c r="AU43" s="43">
        <v>52497</v>
      </c>
      <c r="AV43" s="18">
        <f t="shared" si="52"/>
        <v>0.24999999999999967</v>
      </c>
      <c r="AW43" s="49">
        <f t="shared" si="46"/>
        <v>185.99999999999974</v>
      </c>
      <c r="AX43" s="44">
        <f t="shared" si="47"/>
        <v>2603999.9999999963</v>
      </c>
      <c r="AY43" s="31">
        <f t="shared" si="48"/>
        <v>20160.138248847954</v>
      </c>
      <c r="BA43" s="64">
        <v>58061</v>
      </c>
      <c r="BB43" s="18">
        <f t="shared" si="53"/>
        <v>0.33999999999999964</v>
      </c>
      <c r="BC43" s="43">
        <f t="shared" si="26"/>
        <v>244.79999999999973</v>
      </c>
      <c r="BD43" s="44">
        <f t="shared" si="27"/>
        <v>3427199.9999999963</v>
      </c>
      <c r="BE43" s="52">
        <f t="shared" si="28"/>
        <v>16941.234827264256</v>
      </c>
      <c r="BG43" s="48">
        <v>59996</v>
      </c>
      <c r="BH43" s="18">
        <f t="shared" si="54"/>
        <v>0.33999999999999964</v>
      </c>
      <c r="BI43" s="43">
        <f t="shared" si="49"/>
        <v>252.95999999999972</v>
      </c>
      <c r="BJ43" s="44">
        <f t="shared" si="50"/>
        <v>3541439.9999999963</v>
      </c>
      <c r="BK43" s="31">
        <f t="shared" si="51"/>
        <v>16941.131291226186</v>
      </c>
    </row>
    <row r="44" spans="1:63" x14ac:dyDescent="0.2">
      <c r="A44" s="62">
        <f t="shared" si="30"/>
        <v>0.32999999999999963</v>
      </c>
      <c r="B44" s="66">
        <v>59996</v>
      </c>
      <c r="C44" s="22">
        <f t="shared" si="39"/>
        <v>245.51999999999973</v>
      </c>
      <c r="D44" s="20">
        <f t="shared" si="13"/>
        <v>3437279.9999999963</v>
      </c>
      <c r="E44" s="30">
        <v>54190</v>
      </c>
      <c r="F44" s="66">
        <v>59996</v>
      </c>
      <c r="G44" s="56">
        <v>56448</v>
      </c>
      <c r="H44" s="65">
        <v>58061</v>
      </c>
      <c r="I44" s="31">
        <f t="shared" si="40"/>
        <v>17454.498906111829</v>
      </c>
      <c r="J44" s="10"/>
      <c r="K44" s="26">
        <v>54190</v>
      </c>
      <c r="L44" s="18">
        <f t="shared" si="31"/>
        <v>0.32999999999999963</v>
      </c>
      <c r="M44" s="24">
        <f t="shared" si="14"/>
        <v>221.75999999999976</v>
      </c>
      <c r="N44" s="4">
        <f t="shared" si="15"/>
        <v>3104639.9999999967</v>
      </c>
      <c r="O44" s="35">
        <f t="shared" si="16"/>
        <v>17454.519686662563</v>
      </c>
      <c r="P44" s="27"/>
      <c r="Q44" s="26">
        <v>59996</v>
      </c>
      <c r="R44" s="18">
        <f t="shared" si="32"/>
        <v>0.32999999999999963</v>
      </c>
      <c r="S44" s="24">
        <f t="shared" si="17"/>
        <v>245.51999999999973</v>
      </c>
      <c r="T44" s="28">
        <f t="shared" si="18"/>
        <v>3437279.9999999963</v>
      </c>
      <c r="U44" s="55">
        <f t="shared" si="41"/>
        <v>17454.498906111829</v>
      </c>
      <c r="V44" s="90">
        <f t="shared" si="33"/>
        <v>2.1818181818181834</v>
      </c>
      <c r="W44" s="54"/>
      <c r="Y44" s="62">
        <f t="shared" si="34"/>
        <v>0.23999999999999966</v>
      </c>
      <c r="Z44" s="66">
        <v>50803</v>
      </c>
      <c r="AA44" s="20">
        <f t="shared" si="42"/>
        <v>172.79999999999976</v>
      </c>
      <c r="AB44" s="4">
        <f t="shared" si="19"/>
        <v>2419199.9999999967</v>
      </c>
      <c r="AC44" s="66">
        <v>52497</v>
      </c>
      <c r="AD44" s="55">
        <f t="shared" si="43"/>
        <v>20999.917328042357</v>
      </c>
      <c r="AE44" s="90">
        <f t="shared" si="35"/>
        <v>2.6250000000000036</v>
      </c>
      <c r="AG44" s="62">
        <f t="shared" si="36"/>
        <v>0.14999999999999969</v>
      </c>
      <c r="AH44" s="8">
        <v>44997</v>
      </c>
      <c r="AI44" s="59">
        <f t="shared" si="44"/>
        <v>111.59999999999977</v>
      </c>
      <c r="AJ44" s="44">
        <f t="shared" si="20"/>
        <v>1562399.9999999967</v>
      </c>
      <c r="AK44" s="93">
        <v>43546</v>
      </c>
      <c r="AL44" s="31">
        <f t="shared" si="45"/>
        <v>28799.923195084542</v>
      </c>
      <c r="AM44" s="90">
        <f t="shared" si="37"/>
        <v>3.6000000000000076</v>
      </c>
      <c r="AO44" s="64">
        <v>43546</v>
      </c>
      <c r="AP44" s="18">
        <f t="shared" si="38"/>
        <v>0.14999999999999969</v>
      </c>
      <c r="AQ44" s="43">
        <f t="shared" si="21"/>
        <v>107.99999999999977</v>
      </c>
      <c r="AR44" s="44">
        <f t="shared" si="22"/>
        <v>1511999.9999999967</v>
      </c>
      <c r="AS44" s="31">
        <f t="shared" si="23"/>
        <v>28800.264550264612</v>
      </c>
      <c r="AU44" s="43">
        <v>52497</v>
      </c>
      <c r="AV44" s="18">
        <f t="shared" si="52"/>
        <v>0.23999999999999966</v>
      </c>
      <c r="AW44" s="49">
        <f t="shared" si="46"/>
        <v>178.55999999999975</v>
      </c>
      <c r="AX44" s="44">
        <f t="shared" si="47"/>
        <v>2499839.9999999963</v>
      </c>
      <c r="AY44" s="31">
        <f t="shared" si="48"/>
        <v>21000.144009216623</v>
      </c>
      <c r="BA44" s="64">
        <v>58061</v>
      </c>
      <c r="BB44" s="18">
        <f t="shared" si="53"/>
        <v>0.32999999999999963</v>
      </c>
      <c r="BC44" s="43">
        <f t="shared" si="26"/>
        <v>237.59999999999974</v>
      </c>
      <c r="BD44" s="44">
        <f t="shared" si="27"/>
        <v>3326399.9999999963</v>
      </c>
      <c r="BE44" s="52">
        <f t="shared" si="28"/>
        <v>17454.605579605599</v>
      </c>
      <c r="BG44" s="48">
        <v>59996</v>
      </c>
      <c r="BH44" s="18">
        <f t="shared" si="54"/>
        <v>0.32999999999999963</v>
      </c>
      <c r="BI44" s="43">
        <f t="shared" si="49"/>
        <v>245.51999999999973</v>
      </c>
      <c r="BJ44" s="44">
        <f t="shared" si="50"/>
        <v>3437279.9999999963</v>
      </c>
      <c r="BK44" s="31">
        <f t="shared" si="51"/>
        <v>17454.498906111829</v>
      </c>
    </row>
    <row r="45" spans="1:63" x14ac:dyDescent="0.2">
      <c r="A45" s="62">
        <f>A44-1%</f>
        <v>0.31999999999999962</v>
      </c>
      <c r="B45" s="66">
        <v>59996</v>
      </c>
      <c r="C45" s="22">
        <f t="shared" si="39"/>
        <v>238.07999999999973</v>
      </c>
      <c r="D45" s="20">
        <f t="shared" si="13"/>
        <v>3333119.9999999963</v>
      </c>
      <c r="E45" s="30">
        <v>54190</v>
      </c>
      <c r="F45" s="66">
        <v>59996</v>
      </c>
      <c r="G45" s="56">
        <v>56448</v>
      </c>
      <c r="H45" s="65">
        <v>58061</v>
      </c>
      <c r="I45" s="31">
        <f t="shared" si="40"/>
        <v>17999.951996927826</v>
      </c>
      <c r="J45" s="10"/>
      <c r="K45" s="26">
        <v>54190</v>
      </c>
      <c r="L45" s="18">
        <f t="shared" si="31"/>
        <v>0.31999999999999962</v>
      </c>
      <c r="M45" s="24">
        <f t="shared" si="14"/>
        <v>215.03999999999974</v>
      </c>
      <c r="N45" s="4">
        <f t="shared" si="15"/>
        <v>3010559.9999999963</v>
      </c>
      <c r="O45" s="35">
        <f t="shared" si="16"/>
        <v>17999.973426870769</v>
      </c>
      <c r="P45" s="27"/>
      <c r="Q45" s="26">
        <v>59996</v>
      </c>
      <c r="R45" s="18">
        <f t="shared" si="32"/>
        <v>0.31999999999999962</v>
      </c>
      <c r="S45" s="24">
        <f t="shared" si="17"/>
        <v>238.07999999999973</v>
      </c>
      <c r="T45" s="28">
        <f t="shared" si="18"/>
        <v>3333119.9999999963</v>
      </c>
      <c r="U45" s="55">
        <f t="shared" si="41"/>
        <v>17999.951996927826</v>
      </c>
      <c r="V45" s="90">
        <f t="shared" si="33"/>
        <v>2.2500000000000022</v>
      </c>
      <c r="W45" s="54"/>
      <c r="Y45" s="62">
        <f t="shared" si="34"/>
        <v>0.22999999999999965</v>
      </c>
      <c r="Z45" s="66">
        <v>50803</v>
      </c>
      <c r="AA45" s="20">
        <f t="shared" si="42"/>
        <v>165.59999999999974</v>
      </c>
      <c r="AB45" s="4">
        <f t="shared" si="19"/>
        <v>2318399.9999999963</v>
      </c>
      <c r="AC45" s="66">
        <v>52497</v>
      </c>
      <c r="AD45" s="55">
        <f t="shared" si="43"/>
        <v>21912.957211870289</v>
      </c>
      <c r="AE45" s="90">
        <f t="shared" si="35"/>
        <v>2.7391304347826129</v>
      </c>
      <c r="AG45" s="62">
        <f t="shared" si="36"/>
        <v>0.13999999999999968</v>
      </c>
      <c r="AH45" s="8">
        <v>44997</v>
      </c>
      <c r="AI45" s="59">
        <f t="shared" si="44"/>
        <v>104.15999999999977</v>
      </c>
      <c r="AJ45" s="44">
        <f t="shared" si="20"/>
        <v>1458239.9999999967</v>
      </c>
      <c r="AK45" s="93">
        <v>43546</v>
      </c>
      <c r="AL45" s="31">
        <f t="shared" si="45"/>
        <v>30857.060566162017</v>
      </c>
      <c r="AM45" s="90">
        <f t="shared" si="37"/>
        <v>3.8571428571428665</v>
      </c>
      <c r="AO45" s="64">
        <v>43546</v>
      </c>
      <c r="AP45" s="18">
        <f t="shared" si="38"/>
        <v>0.13999999999999968</v>
      </c>
      <c r="AQ45" s="43">
        <f t="shared" si="21"/>
        <v>100.79999999999977</v>
      </c>
      <c r="AR45" s="44">
        <f t="shared" si="22"/>
        <v>1411199.9999999967</v>
      </c>
      <c r="AS45" s="31">
        <f t="shared" si="23"/>
        <v>30857.426303854943</v>
      </c>
      <c r="AU45" s="43">
        <v>52497</v>
      </c>
      <c r="AV45" s="18">
        <f t="shared" si="52"/>
        <v>0.22999999999999965</v>
      </c>
      <c r="AW45" s="49">
        <f t="shared" si="46"/>
        <v>171.11999999999975</v>
      </c>
      <c r="AX45" s="44">
        <f t="shared" si="47"/>
        <v>2395679.9999999963</v>
      </c>
      <c r="AY45" s="31">
        <f t="shared" si="48"/>
        <v>21913.193748747781</v>
      </c>
      <c r="BA45" s="64">
        <v>58061</v>
      </c>
      <c r="BB45" s="18">
        <f t="shared" si="53"/>
        <v>0.31999999999999962</v>
      </c>
      <c r="BC45" s="43">
        <f t="shared" si="26"/>
        <v>230.39999999999972</v>
      </c>
      <c r="BD45" s="44">
        <f t="shared" si="27"/>
        <v>3225599.9999999963</v>
      </c>
      <c r="BE45" s="52">
        <f t="shared" si="28"/>
        <v>18000.062003968273</v>
      </c>
      <c r="BG45" s="48">
        <v>59996</v>
      </c>
      <c r="BH45" s="18">
        <f t="shared" si="54"/>
        <v>0.31999999999999962</v>
      </c>
      <c r="BI45" s="43">
        <f t="shared" si="49"/>
        <v>238.07999999999973</v>
      </c>
      <c r="BJ45" s="44">
        <f t="shared" si="50"/>
        <v>3333119.9999999963</v>
      </c>
      <c r="BK45" s="31">
        <f t="shared" si="51"/>
        <v>17999.951996927826</v>
      </c>
    </row>
    <row r="46" spans="1:63" x14ac:dyDescent="0.2">
      <c r="A46" s="62">
        <f t="shared" si="30"/>
        <v>0.30999999999999961</v>
      </c>
      <c r="B46" s="66">
        <v>59996</v>
      </c>
      <c r="C46" s="22">
        <f t="shared" si="39"/>
        <v>230.6399999999997</v>
      </c>
      <c r="D46" s="20">
        <f t="shared" si="13"/>
        <v>3228959.9999999958</v>
      </c>
      <c r="E46" s="30">
        <v>54190</v>
      </c>
      <c r="F46" s="66">
        <v>59996</v>
      </c>
      <c r="G46" s="56">
        <v>56448</v>
      </c>
      <c r="H46" s="65">
        <v>58061</v>
      </c>
      <c r="I46" s="31">
        <f t="shared" si="40"/>
        <v>18580.59560973195</v>
      </c>
      <c r="J46" s="10"/>
      <c r="K46" s="26">
        <v>54190</v>
      </c>
      <c r="L46" s="18">
        <f t="shared" si="31"/>
        <v>0.30999999999999961</v>
      </c>
      <c r="M46" s="24">
        <f t="shared" si="14"/>
        <v>208.31999999999974</v>
      </c>
      <c r="N46" s="4">
        <f t="shared" si="15"/>
        <v>2916479.9999999963</v>
      </c>
      <c r="O46" s="35">
        <f t="shared" si="16"/>
        <v>18580.617730963379</v>
      </c>
      <c r="P46" s="27"/>
      <c r="Q46" s="26">
        <v>59996</v>
      </c>
      <c r="R46" s="18">
        <f t="shared" si="32"/>
        <v>0.30999999999999961</v>
      </c>
      <c r="S46" s="24">
        <f t="shared" si="17"/>
        <v>230.6399999999997</v>
      </c>
      <c r="T46" s="28">
        <f t="shared" si="18"/>
        <v>3228959.9999999958</v>
      </c>
      <c r="U46" s="55">
        <f t="shared" si="41"/>
        <v>18580.59560973195</v>
      </c>
      <c r="V46" s="90">
        <f t="shared" si="33"/>
        <v>2.3225806451612927</v>
      </c>
      <c r="W46" s="54"/>
      <c r="Y46" s="62">
        <f t="shared" si="34"/>
        <v>0.21999999999999964</v>
      </c>
      <c r="Z46" s="66">
        <v>50803</v>
      </c>
      <c r="AA46" s="20">
        <f t="shared" si="42"/>
        <v>158.39999999999975</v>
      </c>
      <c r="AB46" s="4">
        <f t="shared" si="19"/>
        <v>2217599.9999999963</v>
      </c>
      <c r="AC46" s="66">
        <v>52497</v>
      </c>
      <c r="AD46" s="55">
        <f t="shared" si="43"/>
        <v>22909.000721500761</v>
      </c>
      <c r="AE46" s="90">
        <f t="shared" si="35"/>
        <v>2.8636363636363686</v>
      </c>
      <c r="AG46" s="62">
        <f t="shared" si="36"/>
        <v>0.12999999999999967</v>
      </c>
      <c r="AH46" s="8">
        <v>44997</v>
      </c>
      <c r="AI46" s="59">
        <f t="shared" si="44"/>
        <v>96.719999999999757</v>
      </c>
      <c r="AJ46" s="44">
        <f t="shared" si="20"/>
        <v>1354079.9999999965</v>
      </c>
      <c r="AK46" s="93">
        <v>43546</v>
      </c>
      <c r="AL46" s="31">
        <f t="shared" si="45"/>
        <v>33230.680609712952</v>
      </c>
      <c r="AM46" s="90">
        <f t="shared" si="37"/>
        <v>4.1538461538461657</v>
      </c>
      <c r="AO46" s="64">
        <v>43546</v>
      </c>
      <c r="AP46" s="18">
        <f t="shared" si="38"/>
        <v>0.12999999999999967</v>
      </c>
      <c r="AQ46" s="43">
        <f t="shared" si="21"/>
        <v>93.599999999999767</v>
      </c>
      <c r="AR46" s="44">
        <f t="shared" si="22"/>
        <v>1310399.9999999967</v>
      </c>
      <c r="AS46" s="31">
        <f t="shared" si="23"/>
        <v>33231.07448107456</v>
      </c>
      <c r="AU46" s="43">
        <v>52497</v>
      </c>
      <c r="AV46" s="18">
        <f t="shared" si="52"/>
        <v>0.21999999999999964</v>
      </c>
      <c r="AW46" s="49">
        <f t="shared" si="46"/>
        <v>163.67999999999972</v>
      </c>
      <c r="AX46" s="44">
        <f t="shared" si="47"/>
        <v>2291519.9999999963</v>
      </c>
      <c r="AY46" s="31">
        <f t="shared" si="48"/>
        <v>22909.2480100545</v>
      </c>
      <c r="BA46" s="64">
        <v>58061</v>
      </c>
      <c r="BB46" s="18">
        <f t="shared" si="53"/>
        <v>0.30999999999999961</v>
      </c>
      <c r="BC46" s="43">
        <f t="shared" si="26"/>
        <v>223.1999999999997</v>
      </c>
      <c r="BD46" s="44">
        <f t="shared" si="27"/>
        <v>3124799.9999999958</v>
      </c>
      <c r="BE46" s="52">
        <f t="shared" si="28"/>
        <v>18580.709165386608</v>
      </c>
      <c r="BG46" s="48">
        <v>59996</v>
      </c>
      <c r="BH46" s="18">
        <f t="shared" si="54"/>
        <v>0.30999999999999961</v>
      </c>
      <c r="BI46" s="43">
        <f t="shared" si="49"/>
        <v>230.6399999999997</v>
      </c>
      <c r="BJ46" s="44">
        <f t="shared" si="50"/>
        <v>3228959.9999999958</v>
      </c>
      <c r="BK46" s="31">
        <f t="shared" si="51"/>
        <v>18580.59560973195</v>
      </c>
    </row>
    <row r="47" spans="1:63" x14ac:dyDescent="0.2">
      <c r="A47" s="62">
        <f t="shared" si="30"/>
        <v>0.2999999999999996</v>
      </c>
      <c r="B47" s="66">
        <v>59996</v>
      </c>
      <c r="C47" s="22">
        <f t="shared" si="39"/>
        <v>223.1999999999997</v>
      </c>
      <c r="D47" s="20">
        <f t="shared" si="13"/>
        <v>3124799.9999999958</v>
      </c>
      <c r="E47" s="30">
        <v>54190</v>
      </c>
      <c r="F47" s="66">
        <v>59996</v>
      </c>
      <c r="G47" s="56">
        <v>56448</v>
      </c>
      <c r="H47" s="65">
        <v>58061</v>
      </c>
      <c r="I47" s="31">
        <f t="shared" si="40"/>
        <v>19199.948796723016</v>
      </c>
      <c r="J47" s="10"/>
      <c r="K47" s="26">
        <v>54190</v>
      </c>
      <c r="L47" s="18">
        <f t="shared" si="31"/>
        <v>0.2999999999999996</v>
      </c>
      <c r="M47" s="24">
        <f t="shared" si="14"/>
        <v>201.59999999999974</v>
      </c>
      <c r="N47" s="4">
        <f t="shared" si="15"/>
        <v>2822399.9999999963</v>
      </c>
      <c r="O47" s="35">
        <f t="shared" si="16"/>
        <v>19199.971655328824</v>
      </c>
      <c r="P47" s="27"/>
      <c r="Q47" s="26">
        <v>59996</v>
      </c>
      <c r="R47" s="18">
        <f t="shared" si="32"/>
        <v>0.2999999999999996</v>
      </c>
      <c r="S47" s="24">
        <f t="shared" si="17"/>
        <v>223.1999999999997</v>
      </c>
      <c r="T47" s="28">
        <f t="shared" si="18"/>
        <v>3124799.9999999958</v>
      </c>
      <c r="U47" s="55">
        <f t="shared" si="41"/>
        <v>19199.948796723016</v>
      </c>
      <c r="V47" s="90">
        <f t="shared" si="33"/>
        <v>2.4000000000000026</v>
      </c>
      <c r="W47" s="54"/>
      <c r="Y47" s="62">
        <f t="shared" si="34"/>
        <v>0.20999999999999963</v>
      </c>
      <c r="Z47" s="66">
        <v>50803</v>
      </c>
      <c r="AA47" s="20">
        <f t="shared" si="42"/>
        <v>151.19999999999973</v>
      </c>
      <c r="AB47" s="4">
        <f t="shared" si="19"/>
        <v>2116799.9999999963</v>
      </c>
      <c r="AC47" s="66">
        <v>52497</v>
      </c>
      <c r="AD47" s="55">
        <f t="shared" si="43"/>
        <v>23999.905517762701</v>
      </c>
      <c r="AE47" s="90">
        <f t="shared" si="35"/>
        <v>3.0000000000000053</v>
      </c>
      <c r="AG47" s="62">
        <f t="shared" si="36"/>
        <v>0.11999999999999968</v>
      </c>
      <c r="AH47" s="8">
        <v>44997</v>
      </c>
      <c r="AI47" s="59">
        <f t="shared" si="44"/>
        <v>89.27999999999976</v>
      </c>
      <c r="AJ47" s="44">
        <f t="shared" si="20"/>
        <v>1249919.9999999967</v>
      </c>
      <c r="AK47" s="93">
        <v>43546</v>
      </c>
      <c r="AL47" s="31">
        <f t="shared" si="45"/>
        <v>35999.903993855696</v>
      </c>
      <c r="AM47" s="90">
        <f t="shared" si="37"/>
        <v>4.5000000000000124</v>
      </c>
      <c r="AO47" s="64">
        <v>43546</v>
      </c>
      <c r="AP47" s="18">
        <f t="shared" si="38"/>
        <v>0.11999999999999968</v>
      </c>
      <c r="AQ47" s="43">
        <f t="shared" si="21"/>
        <v>86.399999999999764</v>
      </c>
      <c r="AR47" s="44">
        <f t="shared" si="22"/>
        <v>1209599.9999999967</v>
      </c>
      <c r="AS47" s="31">
        <f t="shared" si="23"/>
        <v>36000.330687830785</v>
      </c>
      <c r="AU47" s="43">
        <v>52497</v>
      </c>
      <c r="AV47" s="18">
        <f t="shared" si="52"/>
        <v>0.20999999999999963</v>
      </c>
      <c r="AW47" s="49">
        <f t="shared" si="46"/>
        <v>156.23999999999972</v>
      </c>
      <c r="AX47" s="44">
        <f t="shared" si="47"/>
        <v>2187359.9999999963</v>
      </c>
      <c r="AY47" s="31">
        <f t="shared" si="48"/>
        <v>24000.164581961857</v>
      </c>
      <c r="BA47" s="64">
        <v>58061</v>
      </c>
      <c r="BB47" s="18">
        <f t="shared" si="53"/>
        <v>0.2999999999999996</v>
      </c>
      <c r="BC47" s="43">
        <f t="shared" si="26"/>
        <v>215.99999999999972</v>
      </c>
      <c r="BD47" s="44">
        <f t="shared" si="27"/>
        <v>3023999.9999999958</v>
      </c>
      <c r="BE47" s="52">
        <f t="shared" si="28"/>
        <v>19200.066137566166</v>
      </c>
      <c r="BG47" s="48">
        <v>59996</v>
      </c>
      <c r="BH47" s="18">
        <f t="shared" si="54"/>
        <v>0.2999999999999996</v>
      </c>
      <c r="BI47" s="43">
        <f t="shared" si="49"/>
        <v>223.1999999999997</v>
      </c>
      <c r="BJ47" s="44">
        <f t="shared" si="50"/>
        <v>3124799.9999999958</v>
      </c>
      <c r="BK47" s="31">
        <f t="shared" si="51"/>
        <v>19199.948796723016</v>
      </c>
    </row>
    <row r="48" spans="1:63" x14ac:dyDescent="0.2">
      <c r="A48" s="62">
        <f t="shared" si="30"/>
        <v>0.28999999999999959</v>
      </c>
      <c r="B48" s="66">
        <v>59996</v>
      </c>
      <c r="C48" s="22">
        <f t="shared" si="39"/>
        <v>215.75999999999971</v>
      </c>
      <c r="D48" s="20">
        <f t="shared" si="13"/>
        <v>3020639.9999999958</v>
      </c>
      <c r="E48" s="30">
        <v>54190</v>
      </c>
      <c r="F48" s="66">
        <v>59996</v>
      </c>
      <c r="G48" s="56">
        <v>56448</v>
      </c>
      <c r="H48" s="65">
        <v>58061</v>
      </c>
      <c r="I48" s="31">
        <f t="shared" si="40"/>
        <v>19862.015996610018</v>
      </c>
      <c r="J48" s="10"/>
      <c r="K48" s="26">
        <v>54190</v>
      </c>
      <c r="L48" s="18">
        <f t="shared" si="31"/>
        <v>0.28999999999999959</v>
      </c>
      <c r="M48" s="24">
        <f t="shared" si="14"/>
        <v>194.87999999999971</v>
      </c>
      <c r="N48" s="4">
        <f t="shared" si="15"/>
        <v>2728319.9999999958</v>
      </c>
      <c r="O48" s="35">
        <f t="shared" si="16"/>
        <v>19862.039643443615</v>
      </c>
      <c r="P48" s="27"/>
      <c r="Q48" s="26">
        <v>59996</v>
      </c>
      <c r="R48" s="18">
        <f t="shared" si="32"/>
        <v>0.28999999999999959</v>
      </c>
      <c r="S48" s="24">
        <f t="shared" si="17"/>
        <v>215.75999999999971</v>
      </c>
      <c r="T48" s="28">
        <f t="shared" si="18"/>
        <v>3020639.9999999958</v>
      </c>
      <c r="U48" s="55">
        <f t="shared" si="41"/>
        <v>19862.015996610018</v>
      </c>
      <c r="V48" s="90">
        <f t="shared" si="33"/>
        <v>2.4827586206896579</v>
      </c>
      <c r="W48" s="54"/>
      <c r="Y48" s="62">
        <f t="shared" si="34"/>
        <v>0.19999999999999962</v>
      </c>
      <c r="Z48" s="66">
        <v>50803</v>
      </c>
      <c r="AA48" s="20">
        <f t="shared" si="42"/>
        <v>143.99999999999972</v>
      </c>
      <c r="AB48" s="4">
        <f t="shared" si="19"/>
        <v>2015999.999999996</v>
      </c>
      <c r="AC48" s="66">
        <v>52497</v>
      </c>
      <c r="AD48" s="55">
        <f t="shared" si="43"/>
        <v>25199.900793650842</v>
      </c>
      <c r="AE48" s="90">
        <f t="shared" si="35"/>
        <v>3.1500000000000061</v>
      </c>
      <c r="AG48" s="62">
        <f t="shared" si="36"/>
        <v>0.10999999999999968</v>
      </c>
      <c r="AH48" s="8">
        <v>44997</v>
      </c>
      <c r="AI48" s="59">
        <f t="shared" si="44"/>
        <v>81.839999999999762</v>
      </c>
      <c r="AJ48" s="44">
        <f t="shared" si="20"/>
        <v>1145759.9999999967</v>
      </c>
      <c r="AK48" s="93">
        <v>43546</v>
      </c>
      <c r="AL48" s="31">
        <f t="shared" si="45"/>
        <v>39272.622538751682</v>
      </c>
      <c r="AM48" s="90">
        <f t="shared" si="37"/>
        <v>4.9090909090909243</v>
      </c>
      <c r="AO48" s="64">
        <v>43546</v>
      </c>
      <c r="AP48" s="18">
        <f t="shared" si="38"/>
        <v>0.10999999999999968</v>
      </c>
      <c r="AQ48" s="43">
        <f t="shared" si="21"/>
        <v>79.199999999999775</v>
      </c>
      <c r="AR48" s="44">
        <f t="shared" si="22"/>
        <v>1108799.9999999967</v>
      </c>
      <c r="AS48" s="31">
        <f t="shared" si="23"/>
        <v>39273.088023088138</v>
      </c>
      <c r="AU48" s="43">
        <v>52497</v>
      </c>
      <c r="AV48" s="18">
        <f t="shared" si="52"/>
        <v>0.19999999999999962</v>
      </c>
      <c r="AW48" s="49">
        <f t="shared" si="46"/>
        <v>148.79999999999973</v>
      </c>
      <c r="AX48" s="44">
        <f t="shared" si="47"/>
        <v>2083199.9999999963</v>
      </c>
      <c r="AY48" s="31">
        <f t="shared" si="48"/>
        <v>25200.172811059951</v>
      </c>
      <c r="BA48" s="64">
        <v>58061</v>
      </c>
      <c r="BB48" s="18">
        <f t="shared" si="53"/>
        <v>0.28999999999999959</v>
      </c>
      <c r="BC48" s="43">
        <f t="shared" si="26"/>
        <v>208.7999999999997</v>
      </c>
      <c r="BD48" s="44">
        <f t="shared" si="27"/>
        <v>2923199.9999999958</v>
      </c>
      <c r="BE48" s="52">
        <f t="shared" si="28"/>
        <v>19862.137383689136</v>
      </c>
      <c r="BG48" s="48">
        <v>59996</v>
      </c>
      <c r="BH48" s="18">
        <f t="shared" si="54"/>
        <v>0.28999999999999959</v>
      </c>
      <c r="BI48" s="43">
        <f t="shared" si="49"/>
        <v>215.75999999999971</v>
      </c>
      <c r="BJ48" s="44">
        <f t="shared" si="50"/>
        <v>3020639.9999999958</v>
      </c>
      <c r="BK48" s="31">
        <f t="shared" si="51"/>
        <v>19862.015996610018</v>
      </c>
    </row>
    <row r="49" spans="1:66" x14ac:dyDescent="0.2">
      <c r="A49" s="62">
        <f t="shared" si="30"/>
        <v>0.27999999999999958</v>
      </c>
      <c r="B49" s="66">
        <v>59996</v>
      </c>
      <c r="C49" s="22">
        <f t="shared" si="39"/>
        <v>208.31999999999968</v>
      </c>
      <c r="D49" s="20">
        <f t="shared" si="13"/>
        <v>2916479.9999999953</v>
      </c>
      <c r="E49" s="30">
        <v>54190</v>
      </c>
      <c r="F49" s="66">
        <v>59996</v>
      </c>
      <c r="G49" s="56">
        <v>56448</v>
      </c>
      <c r="H49" s="65">
        <v>58061</v>
      </c>
      <c r="I49" s="31">
        <f t="shared" si="40"/>
        <v>20571.373710774664</v>
      </c>
      <c r="J49" s="10"/>
      <c r="K49" s="26">
        <v>54190</v>
      </c>
      <c r="L49" s="18">
        <f t="shared" si="31"/>
        <v>0.27999999999999958</v>
      </c>
      <c r="M49" s="24">
        <f t="shared" si="14"/>
        <v>188.15999999999971</v>
      </c>
      <c r="N49" s="4">
        <f t="shared" si="15"/>
        <v>2634239.9999999958</v>
      </c>
      <c r="O49" s="35">
        <f t="shared" si="16"/>
        <v>20571.398202138029</v>
      </c>
      <c r="P49" s="27"/>
      <c r="Q49" s="26">
        <v>59996</v>
      </c>
      <c r="R49" s="18">
        <f t="shared" si="32"/>
        <v>0.27999999999999958</v>
      </c>
      <c r="S49" s="24">
        <f t="shared" si="17"/>
        <v>208.31999999999968</v>
      </c>
      <c r="T49" s="28">
        <f t="shared" si="18"/>
        <v>2916479.9999999953</v>
      </c>
      <c r="U49" s="55">
        <f t="shared" si="41"/>
        <v>20571.373710774664</v>
      </c>
      <c r="V49" s="90">
        <f t="shared" si="33"/>
        <v>2.5714285714285747</v>
      </c>
      <c r="W49" s="54"/>
      <c r="Y49" s="62">
        <f t="shared" si="34"/>
        <v>0.18999999999999961</v>
      </c>
      <c r="Z49" s="66">
        <v>50803</v>
      </c>
      <c r="AA49" s="20">
        <f t="shared" si="42"/>
        <v>136.79999999999973</v>
      </c>
      <c r="AB49" s="4">
        <f t="shared" si="19"/>
        <v>1915199.9999999963</v>
      </c>
      <c r="AC49" s="66">
        <v>52497</v>
      </c>
      <c r="AD49" s="55">
        <f t="shared" si="43"/>
        <v>26526.211361737729</v>
      </c>
      <c r="AE49" s="90">
        <f t="shared" si="35"/>
        <v>3.3157894736842173</v>
      </c>
      <c r="AG49" s="62">
        <f t="shared" si="36"/>
        <v>9.9999999999999686E-2</v>
      </c>
      <c r="AH49" s="8">
        <v>44997</v>
      </c>
      <c r="AI49" s="59">
        <f t="shared" si="44"/>
        <v>74.399999999999764</v>
      </c>
      <c r="AJ49" s="44">
        <f t="shared" si="20"/>
        <v>1041599.9999999967</v>
      </c>
      <c r="AK49" s="93">
        <v>43546</v>
      </c>
      <c r="AL49" s="31">
        <f t="shared" si="45"/>
        <v>43199.884792626865</v>
      </c>
      <c r="AM49" s="90">
        <f t="shared" si="37"/>
        <v>5.4000000000000181</v>
      </c>
      <c r="AO49" s="64">
        <v>43546</v>
      </c>
      <c r="AP49" s="18">
        <f t="shared" si="38"/>
        <v>9.9999999999999686E-2</v>
      </c>
      <c r="AQ49" s="43">
        <f t="shared" si="21"/>
        <v>71.999999999999773</v>
      </c>
      <c r="AR49" s="44">
        <f t="shared" si="22"/>
        <v>1007999.9999999969</v>
      </c>
      <c r="AS49" s="31">
        <f t="shared" si="23"/>
        <v>43200.396825396958</v>
      </c>
      <c r="AU49" s="43">
        <v>52497</v>
      </c>
      <c r="AV49" s="18">
        <f t="shared" si="52"/>
        <v>0.18999999999999961</v>
      </c>
      <c r="AW49" s="49">
        <f t="shared" si="46"/>
        <v>141.3599999999997</v>
      </c>
      <c r="AX49" s="44">
        <f t="shared" si="47"/>
        <v>1979039.9999999958</v>
      </c>
      <c r="AY49" s="31">
        <f t="shared" si="48"/>
        <v>26526.497695852591</v>
      </c>
      <c r="BA49" s="64">
        <v>58061</v>
      </c>
      <c r="BB49" s="18">
        <f t="shared" si="53"/>
        <v>0.27999999999999958</v>
      </c>
      <c r="BC49" s="43">
        <f t="shared" si="26"/>
        <v>201.59999999999971</v>
      </c>
      <c r="BD49" s="44">
        <f t="shared" si="27"/>
        <v>2822399.9999999958</v>
      </c>
      <c r="BE49" s="52">
        <f t="shared" si="28"/>
        <v>20571.499433106605</v>
      </c>
      <c r="BG49" s="48">
        <v>59996</v>
      </c>
      <c r="BH49" s="18">
        <f t="shared" si="54"/>
        <v>0.27999999999999958</v>
      </c>
      <c r="BI49" s="43">
        <f t="shared" si="49"/>
        <v>208.31999999999968</v>
      </c>
      <c r="BJ49" s="44">
        <f t="shared" si="50"/>
        <v>2916479.9999999953</v>
      </c>
      <c r="BK49" s="31">
        <f t="shared" si="51"/>
        <v>20571.373710774664</v>
      </c>
    </row>
    <row r="50" spans="1:66" x14ac:dyDescent="0.2">
      <c r="A50" s="62">
        <f t="shared" si="30"/>
        <v>0.26999999999999957</v>
      </c>
      <c r="B50" s="66">
        <v>59996</v>
      </c>
      <c r="C50" s="22">
        <f t="shared" si="39"/>
        <v>200.87999999999968</v>
      </c>
      <c r="D50" s="20">
        <f t="shared" si="13"/>
        <v>2812319.9999999953</v>
      </c>
      <c r="E50" s="30">
        <v>54190</v>
      </c>
      <c r="F50" s="66">
        <v>59996</v>
      </c>
      <c r="G50" s="56">
        <v>56448</v>
      </c>
      <c r="H50" s="65">
        <v>58061</v>
      </c>
      <c r="I50" s="31">
        <f t="shared" si="40"/>
        <v>21333.276440803358</v>
      </c>
      <c r="J50" s="10"/>
      <c r="K50" s="26">
        <v>54190</v>
      </c>
      <c r="L50" s="18">
        <f t="shared" si="31"/>
        <v>0.26999999999999957</v>
      </c>
      <c r="M50" s="24">
        <f t="shared" si="14"/>
        <v>181.43999999999971</v>
      </c>
      <c r="N50" s="4">
        <f t="shared" si="15"/>
        <v>2540159.9999999958</v>
      </c>
      <c r="O50" s="35">
        <f t="shared" si="16"/>
        <v>21333.301839254254</v>
      </c>
      <c r="P50" s="27"/>
      <c r="Q50" s="26">
        <v>59996</v>
      </c>
      <c r="R50" s="18">
        <f t="shared" si="32"/>
        <v>0.26999999999999957</v>
      </c>
      <c r="S50" s="24">
        <f t="shared" si="17"/>
        <v>200.87999999999968</v>
      </c>
      <c r="T50" s="28">
        <f t="shared" si="18"/>
        <v>2812319.9999999953</v>
      </c>
      <c r="U50" s="55">
        <f t="shared" si="41"/>
        <v>21333.276440803358</v>
      </c>
      <c r="V50" s="90">
        <f t="shared" si="33"/>
        <v>2.6666666666666705</v>
      </c>
      <c r="W50" s="54"/>
      <c r="Y50" s="62">
        <f t="shared" si="34"/>
        <v>0.1799999999999996</v>
      </c>
      <c r="Z50" s="66">
        <v>50803</v>
      </c>
      <c r="AA50" s="20">
        <f t="shared" si="42"/>
        <v>129.59999999999971</v>
      </c>
      <c r="AB50" s="4">
        <f t="shared" si="19"/>
        <v>1814399.999999996</v>
      </c>
      <c r="AC50" s="66">
        <v>52497</v>
      </c>
      <c r="AD50" s="55">
        <f t="shared" si="43"/>
        <v>27999.889770723166</v>
      </c>
      <c r="AE50" s="90">
        <f t="shared" si="35"/>
        <v>3.500000000000008</v>
      </c>
      <c r="AG50" s="62">
        <f>AG49-1%</f>
        <v>8.9999999999999691E-2</v>
      </c>
      <c r="AH50" s="8">
        <v>44997</v>
      </c>
      <c r="AI50" s="59">
        <f t="shared" si="44"/>
        <v>66.959999999999766</v>
      </c>
      <c r="AJ50" s="44">
        <f t="shared" si="20"/>
        <v>937439.99999999674</v>
      </c>
      <c r="AK50" s="93">
        <v>43546</v>
      </c>
      <c r="AL50" s="31">
        <f t="shared" si="45"/>
        <v>47999.871991807646</v>
      </c>
      <c r="AM50" s="90">
        <f t="shared" si="37"/>
        <v>6.0000000000000231</v>
      </c>
      <c r="AO50" s="64">
        <v>43546</v>
      </c>
      <c r="AP50" s="18">
        <f t="shared" si="38"/>
        <v>8.9999999999999691E-2</v>
      </c>
      <c r="AQ50" s="43">
        <f t="shared" si="21"/>
        <v>64.799999999999784</v>
      </c>
      <c r="AR50" s="44">
        <f t="shared" si="22"/>
        <v>907199.99999999697</v>
      </c>
      <c r="AS50" s="31">
        <f t="shared" si="23"/>
        <v>48000.440917107742</v>
      </c>
      <c r="AU50" s="43">
        <v>52497</v>
      </c>
      <c r="AV50" s="18">
        <f t="shared" si="52"/>
        <v>0.1799999999999996</v>
      </c>
      <c r="AW50" s="49">
        <f t="shared" si="46"/>
        <v>133.9199999999997</v>
      </c>
      <c r="AX50" s="44">
        <f t="shared" si="47"/>
        <v>1874879.9999999958</v>
      </c>
      <c r="AY50" s="31">
        <f t="shared" si="48"/>
        <v>28000.192012288851</v>
      </c>
      <c r="BA50" s="64">
        <v>58061</v>
      </c>
      <c r="BB50" s="18">
        <f t="shared" si="53"/>
        <v>0.26999999999999957</v>
      </c>
      <c r="BC50" s="43">
        <f t="shared" si="26"/>
        <v>194.39999999999969</v>
      </c>
      <c r="BD50" s="44">
        <f t="shared" si="27"/>
        <v>2721599.9999999958</v>
      </c>
      <c r="BE50" s="52">
        <f t="shared" si="28"/>
        <v>21333.406819517964</v>
      </c>
      <c r="BG50" s="48">
        <v>59996</v>
      </c>
      <c r="BH50" s="18">
        <f t="shared" si="54"/>
        <v>0.26999999999999957</v>
      </c>
      <c r="BI50" s="43">
        <f t="shared" si="49"/>
        <v>200.87999999999968</v>
      </c>
      <c r="BJ50" s="44">
        <f t="shared" si="50"/>
        <v>2812319.9999999953</v>
      </c>
      <c r="BK50" s="31">
        <f t="shared" si="51"/>
        <v>21333.276440803358</v>
      </c>
    </row>
    <row r="51" spans="1:66" x14ac:dyDescent="0.2">
      <c r="A51" s="62">
        <f t="shared" si="30"/>
        <v>0.25999999999999956</v>
      </c>
      <c r="B51" s="66">
        <v>59996</v>
      </c>
      <c r="C51" s="22">
        <f t="shared" si="39"/>
        <v>193.43999999999969</v>
      </c>
      <c r="D51" s="20">
        <f t="shared" si="13"/>
        <v>2708159.9999999958</v>
      </c>
      <c r="E51" s="30">
        <v>54190</v>
      </c>
      <c r="F51" s="66">
        <v>59996</v>
      </c>
      <c r="G51" s="56">
        <v>56448</v>
      </c>
      <c r="H51" s="65">
        <v>58061</v>
      </c>
      <c r="I51" s="31">
        <f t="shared" si="40"/>
        <v>22153.787073141946</v>
      </c>
      <c r="J51" s="10"/>
      <c r="K51" s="26">
        <v>54190</v>
      </c>
      <c r="L51" s="18">
        <f t="shared" si="31"/>
        <v>0.25999999999999956</v>
      </c>
      <c r="M51" s="24">
        <f t="shared" si="14"/>
        <v>174.71999999999971</v>
      </c>
      <c r="N51" s="4">
        <f t="shared" si="15"/>
        <v>2446079.9999999958</v>
      </c>
      <c r="O51" s="35">
        <f t="shared" si="16"/>
        <v>22153.813448456342</v>
      </c>
      <c r="P51" s="27"/>
      <c r="Q51" s="26">
        <v>59996</v>
      </c>
      <c r="R51" s="18">
        <f t="shared" si="32"/>
        <v>0.25999999999999956</v>
      </c>
      <c r="S51" s="24">
        <f t="shared" si="17"/>
        <v>193.43999999999969</v>
      </c>
      <c r="T51" s="28">
        <f t="shared" si="18"/>
        <v>2708159.9999999958</v>
      </c>
      <c r="U51" s="55">
        <f t="shared" si="41"/>
        <v>22153.787073141946</v>
      </c>
      <c r="V51" s="90">
        <f t="shared" si="33"/>
        <v>2.7692307692307727</v>
      </c>
      <c r="W51" s="54"/>
      <c r="Y51" s="62">
        <f t="shared" si="34"/>
        <v>0.1699999999999996</v>
      </c>
      <c r="Z51" s="66">
        <v>50803</v>
      </c>
      <c r="AA51" s="20">
        <f t="shared" si="42"/>
        <v>122.39999999999971</v>
      </c>
      <c r="AB51" s="4">
        <f t="shared" si="19"/>
        <v>1713599.9999999958</v>
      </c>
      <c r="AC51" s="66">
        <v>52497</v>
      </c>
      <c r="AD51" s="55">
        <f t="shared" si="43"/>
        <v>29646.942110177479</v>
      </c>
      <c r="AE51" s="90">
        <f t="shared" si="35"/>
        <v>3.705882352941186</v>
      </c>
      <c r="AG51" s="62">
        <f t="shared" si="36"/>
        <v>7.9999999999999696E-2</v>
      </c>
      <c r="AH51" s="8">
        <v>44997</v>
      </c>
      <c r="AI51" s="59">
        <f t="shared" si="44"/>
        <v>59.519999999999776</v>
      </c>
      <c r="AJ51" s="44">
        <f t="shared" si="20"/>
        <v>833279.99999999686</v>
      </c>
      <c r="AK51" s="93">
        <v>43546</v>
      </c>
      <c r="AL51" s="31">
        <f t="shared" si="45"/>
        <v>53999.855990783617</v>
      </c>
      <c r="AM51" s="90">
        <f t="shared" si="37"/>
        <v>6.7500000000000275</v>
      </c>
      <c r="AO51" s="64">
        <v>43546</v>
      </c>
      <c r="AP51" s="18">
        <f t="shared" si="38"/>
        <v>7.9999999999999696E-2</v>
      </c>
      <c r="AQ51" s="43">
        <f t="shared" si="21"/>
        <v>57.599999999999781</v>
      </c>
      <c r="AR51" s="44">
        <f t="shared" si="22"/>
        <v>806399.99999999697</v>
      </c>
      <c r="AS51" s="31">
        <f t="shared" si="23"/>
        <v>54000.496031746232</v>
      </c>
      <c r="AU51" s="43">
        <v>52497</v>
      </c>
      <c r="AV51" s="18">
        <f t="shared" si="52"/>
        <v>0.1699999999999996</v>
      </c>
      <c r="AW51" s="49">
        <f t="shared" si="46"/>
        <v>126.47999999999971</v>
      </c>
      <c r="AX51" s="44">
        <f t="shared" si="47"/>
        <v>1770719.9999999958</v>
      </c>
      <c r="AY51" s="31">
        <f t="shared" si="48"/>
        <v>29647.262130658786</v>
      </c>
      <c r="BA51" s="64">
        <v>58061</v>
      </c>
      <c r="BB51" s="18">
        <f t="shared" si="53"/>
        <v>0.25999999999999956</v>
      </c>
      <c r="BC51" s="43">
        <f t="shared" si="26"/>
        <v>187.19999999999968</v>
      </c>
      <c r="BD51" s="44">
        <f t="shared" si="27"/>
        <v>2620799.9999999953</v>
      </c>
      <c r="BE51" s="52">
        <f t="shared" si="28"/>
        <v>22153.922466422504</v>
      </c>
      <c r="BG51" s="48">
        <v>59996</v>
      </c>
      <c r="BH51" s="18">
        <f t="shared" si="54"/>
        <v>0.25999999999999956</v>
      </c>
      <c r="BI51" s="43">
        <f t="shared" si="49"/>
        <v>193.43999999999969</v>
      </c>
      <c r="BJ51" s="44">
        <f t="shared" si="50"/>
        <v>2708159.9999999958</v>
      </c>
      <c r="BK51" s="31">
        <f t="shared" si="51"/>
        <v>22153.787073141946</v>
      </c>
    </row>
    <row r="52" spans="1:66" x14ac:dyDescent="0.2">
      <c r="A52" s="62">
        <f t="shared" si="30"/>
        <v>0.24999999999999956</v>
      </c>
      <c r="B52" s="66">
        <v>59996</v>
      </c>
      <c r="C52" s="22">
        <f t="shared" si="39"/>
        <v>185.99999999999966</v>
      </c>
      <c r="D52" s="20">
        <f t="shared" si="13"/>
        <v>2603999.9999999953</v>
      </c>
      <c r="E52" s="30">
        <v>54190</v>
      </c>
      <c r="F52" s="66">
        <v>59996</v>
      </c>
      <c r="G52" s="56">
        <v>56448</v>
      </c>
      <c r="H52" s="65">
        <v>58061</v>
      </c>
      <c r="I52" s="31">
        <f t="shared" si="40"/>
        <v>23039.938556067627</v>
      </c>
      <c r="J52" s="10"/>
      <c r="K52" s="26">
        <v>54190</v>
      </c>
      <c r="L52" s="18">
        <f t="shared" si="31"/>
        <v>0.24999999999999956</v>
      </c>
      <c r="M52" s="24">
        <f t="shared" si="14"/>
        <v>167.99999999999972</v>
      </c>
      <c r="N52" s="4">
        <f t="shared" si="15"/>
        <v>2351999.9999999958</v>
      </c>
      <c r="O52" s="35">
        <f t="shared" si="16"/>
        <v>23039.9659863946</v>
      </c>
      <c r="P52" s="27"/>
      <c r="Q52" s="26">
        <v>59996</v>
      </c>
      <c r="R52" s="18">
        <f t="shared" si="32"/>
        <v>0.24999999999999956</v>
      </c>
      <c r="S52" s="24">
        <f t="shared" si="17"/>
        <v>185.99999999999966</v>
      </c>
      <c r="T52" s="28">
        <f t="shared" si="18"/>
        <v>2603999.9999999953</v>
      </c>
      <c r="U52" s="55">
        <f t="shared" si="41"/>
        <v>23039.938556067627</v>
      </c>
      <c r="V52" s="90">
        <f t="shared" si="33"/>
        <v>2.8800000000000043</v>
      </c>
      <c r="W52" s="54"/>
      <c r="Y52" s="62">
        <f t="shared" si="34"/>
        <v>0.15999999999999959</v>
      </c>
      <c r="Z52" s="66">
        <v>50803</v>
      </c>
      <c r="AA52" s="20">
        <f t="shared" si="42"/>
        <v>115.1999999999997</v>
      </c>
      <c r="AB52" s="4">
        <f t="shared" si="19"/>
        <v>1612799.9999999958</v>
      </c>
      <c r="AC52" s="66">
        <v>52497</v>
      </c>
      <c r="AD52" s="55">
        <f t="shared" si="43"/>
        <v>31499.875992063575</v>
      </c>
      <c r="AE52" s="90">
        <f t="shared" si="35"/>
        <v>3.9375000000000107</v>
      </c>
      <c r="AG52" s="62">
        <f t="shared" si="36"/>
        <v>6.9999999999999701E-2</v>
      </c>
      <c r="AH52" s="8">
        <v>44997</v>
      </c>
      <c r="AI52" s="59">
        <f t="shared" si="44"/>
        <v>52.079999999999778</v>
      </c>
      <c r="AJ52" s="44">
        <f t="shared" si="20"/>
        <v>729119.99999999686</v>
      </c>
      <c r="AK52" s="93">
        <v>43546</v>
      </c>
      <c r="AL52" s="31">
        <f t="shared" si="45"/>
        <v>61714.121132324159</v>
      </c>
      <c r="AM52" s="90">
        <f t="shared" si="37"/>
        <v>7.7142857142857491</v>
      </c>
      <c r="AO52" s="64">
        <v>43546</v>
      </c>
      <c r="AP52" s="18">
        <f t="shared" si="38"/>
        <v>6.9999999999999701E-2</v>
      </c>
      <c r="AQ52" s="43">
        <f t="shared" si="21"/>
        <v>50.399999999999785</v>
      </c>
      <c r="AR52" s="44">
        <f t="shared" si="22"/>
        <v>705599.99999999697</v>
      </c>
      <c r="AS52" s="31">
        <f t="shared" si="23"/>
        <v>61714.852607710018</v>
      </c>
      <c r="AU52" s="43">
        <v>52497</v>
      </c>
      <c r="AV52" s="18">
        <f t="shared" si="52"/>
        <v>0.15999999999999959</v>
      </c>
      <c r="AW52" s="49">
        <f t="shared" si="46"/>
        <v>119.03999999999969</v>
      </c>
      <c r="AX52" s="44">
        <f t="shared" si="47"/>
        <v>1666559.9999999958</v>
      </c>
      <c r="AY52" s="31">
        <f t="shared" si="48"/>
        <v>31500.216013824967</v>
      </c>
      <c r="BA52" s="64">
        <v>58061</v>
      </c>
      <c r="BB52" s="18">
        <f t="shared" si="53"/>
        <v>0.24999999999999956</v>
      </c>
      <c r="BC52" s="43">
        <f t="shared" si="26"/>
        <v>179.99999999999969</v>
      </c>
      <c r="BD52" s="44">
        <f t="shared" si="27"/>
        <v>2519999.9999999958</v>
      </c>
      <c r="BE52" s="52">
        <f t="shared" si="28"/>
        <v>23040.079365079404</v>
      </c>
      <c r="BG52" s="48">
        <v>59996</v>
      </c>
      <c r="BH52" s="18">
        <f t="shared" si="54"/>
        <v>0.24999999999999956</v>
      </c>
      <c r="BI52" s="43">
        <f t="shared" si="49"/>
        <v>185.99999999999966</v>
      </c>
      <c r="BJ52" s="44">
        <f t="shared" si="50"/>
        <v>2603999.9999999953</v>
      </c>
      <c r="BK52" s="31">
        <f t="shared" si="51"/>
        <v>23039.938556067627</v>
      </c>
    </row>
    <row r="53" spans="1:66" x14ac:dyDescent="0.2">
      <c r="A53" s="62">
        <f t="shared" si="30"/>
        <v>0.23999999999999955</v>
      </c>
      <c r="B53" s="66">
        <v>59996</v>
      </c>
      <c r="C53" s="22">
        <f t="shared" si="39"/>
        <v>178.55999999999966</v>
      </c>
      <c r="D53" s="20">
        <f t="shared" si="13"/>
        <v>2499839.9999999953</v>
      </c>
      <c r="E53" s="30">
        <v>54190</v>
      </c>
      <c r="F53" s="66">
        <v>59996</v>
      </c>
      <c r="G53" s="56">
        <v>56448</v>
      </c>
      <c r="H53" s="65">
        <v>58061</v>
      </c>
      <c r="I53" s="31">
        <f t="shared" si="40"/>
        <v>23999.935995903783</v>
      </c>
      <c r="J53" s="10"/>
      <c r="K53" s="26">
        <v>54190</v>
      </c>
      <c r="L53" s="18">
        <f t="shared" si="31"/>
        <v>0.23999999999999955</v>
      </c>
      <c r="M53" s="24">
        <f t="shared" si="14"/>
        <v>161.27999999999969</v>
      </c>
      <c r="N53" s="4">
        <f t="shared" si="15"/>
        <v>2257919.9999999958</v>
      </c>
      <c r="O53" s="35">
        <f t="shared" si="16"/>
        <v>23999.964569161042</v>
      </c>
      <c r="P53" s="27"/>
      <c r="Q53" s="26">
        <v>59996</v>
      </c>
      <c r="R53" s="18">
        <f t="shared" si="32"/>
        <v>0.23999999999999955</v>
      </c>
      <c r="S53" s="24">
        <f t="shared" si="17"/>
        <v>178.55999999999966</v>
      </c>
      <c r="T53" s="28">
        <f t="shared" si="18"/>
        <v>2499839.9999999953</v>
      </c>
      <c r="U53" s="55">
        <f t="shared" si="41"/>
        <v>23999.935995903783</v>
      </c>
      <c r="V53" s="90">
        <f t="shared" si="33"/>
        <v>3.0000000000000049</v>
      </c>
      <c r="W53" s="54"/>
      <c r="Y53" s="62">
        <f>Y52-1%</f>
        <v>0.14999999999999958</v>
      </c>
      <c r="Z53" s="66">
        <v>50803</v>
      </c>
      <c r="AA53" s="20">
        <f t="shared" si="42"/>
        <v>107.9999999999997</v>
      </c>
      <c r="AB53" s="4">
        <f t="shared" si="19"/>
        <v>1511999.9999999958</v>
      </c>
      <c r="AC53" s="66">
        <v>52497</v>
      </c>
      <c r="AD53" s="55">
        <f t="shared" si="43"/>
        <v>33599.867724867814</v>
      </c>
      <c r="AE53" s="90">
        <f t="shared" si="35"/>
        <v>4.2000000000000117</v>
      </c>
      <c r="AG53" s="62">
        <f t="shared" si="36"/>
        <v>5.9999999999999699E-2</v>
      </c>
      <c r="AH53" s="8">
        <v>44997</v>
      </c>
      <c r="AI53" s="59">
        <f t="shared" si="44"/>
        <v>44.639999999999773</v>
      </c>
      <c r="AJ53" s="44">
        <f t="shared" si="20"/>
        <v>624959.99999999686</v>
      </c>
      <c r="AK53" s="93">
        <v>43546</v>
      </c>
      <c r="AL53" s="31">
        <f t="shared" si="45"/>
        <v>71999.807987711582</v>
      </c>
      <c r="AM53" s="90">
        <f t="shared" si="37"/>
        <v>9.000000000000048</v>
      </c>
      <c r="AO53" s="64">
        <v>43546</v>
      </c>
      <c r="AP53" s="18">
        <f t="shared" si="38"/>
        <v>5.9999999999999699E-2</v>
      </c>
      <c r="AQ53" s="43">
        <f t="shared" si="21"/>
        <v>43.199999999999783</v>
      </c>
      <c r="AR53" s="44">
        <f t="shared" si="22"/>
        <v>604799.99999999697</v>
      </c>
      <c r="AS53" s="31">
        <f t="shared" si="23"/>
        <v>72000.66137566173</v>
      </c>
      <c r="AU53" s="43">
        <v>52497</v>
      </c>
      <c r="AV53" s="18">
        <f t="shared" si="52"/>
        <v>0.14999999999999958</v>
      </c>
      <c r="AW53" s="49">
        <f t="shared" si="46"/>
        <v>111.59999999999968</v>
      </c>
      <c r="AX53" s="44">
        <f t="shared" si="47"/>
        <v>1562399.9999999956</v>
      </c>
      <c r="AY53" s="31">
        <f t="shared" si="48"/>
        <v>33600.230414746642</v>
      </c>
      <c r="BA53" s="64">
        <v>58061</v>
      </c>
      <c r="BB53" s="18">
        <f t="shared" si="53"/>
        <v>0.23999999999999955</v>
      </c>
      <c r="BC53" s="43">
        <f t="shared" si="26"/>
        <v>172.79999999999967</v>
      </c>
      <c r="BD53" s="44">
        <f t="shared" si="27"/>
        <v>2419199.9999999953</v>
      </c>
      <c r="BE53" s="52">
        <f t="shared" si="28"/>
        <v>24000.082671957716</v>
      </c>
      <c r="BG53" s="48">
        <v>59996</v>
      </c>
      <c r="BH53" s="18">
        <f t="shared" si="54"/>
        <v>0.23999999999999955</v>
      </c>
      <c r="BI53" s="43">
        <f t="shared" si="49"/>
        <v>178.55999999999966</v>
      </c>
      <c r="BJ53" s="44">
        <f t="shared" si="50"/>
        <v>2499839.9999999953</v>
      </c>
      <c r="BK53" s="31">
        <f t="shared" si="51"/>
        <v>23999.935995903783</v>
      </c>
    </row>
    <row r="54" spans="1:66" x14ac:dyDescent="0.2">
      <c r="A54" s="62">
        <f t="shared" si="30"/>
        <v>0.22999999999999954</v>
      </c>
      <c r="B54" s="66">
        <v>59996</v>
      </c>
      <c r="C54" s="22">
        <f t="shared" si="39"/>
        <v>171.11999999999966</v>
      </c>
      <c r="D54" s="20">
        <f t="shared" si="13"/>
        <v>2395679.9999999953</v>
      </c>
      <c r="E54" s="30">
        <v>54190</v>
      </c>
      <c r="F54" s="66">
        <v>59996</v>
      </c>
      <c r="G54" s="56">
        <v>56448</v>
      </c>
      <c r="H54" s="65">
        <v>58061</v>
      </c>
      <c r="I54" s="31">
        <f t="shared" si="40"/>
        <v>25043.411473986558</v>
      </c>
      <c r="J54" s="10"/>
      <c r="K54" s="26">
        <v>54190</v>
      </c>
      <c r="L54" s="18">
        <f t="shared" si="31"/>
        <v>0.22999999999999954</v>
      </c>
      <c r="M54" s="24">
        <f t="shared" si="14"/>
        <v>154.55999999999969</v>
      </c>
      <c r="N54" s="4">
        <f t="shared" si="15"/>
        <v>2163839.9999999958</v>
      </c>
      <c r="O54" s="35">
        <f t="shared" si="16"/>
        <v>25043.441289559352</v>
      </c>
      <c r="P54" s="27"/>
      <c r="Q54" s="26">
        <v>59996</v>
      </c>
      <c r="R54" s="18">
        <f t="shared" si="32"/>
        <v>0.22999999999999954</v>
      </c>
      <c r="S54" s="24">
        <f t="shared" si="17"/>
        <v>171.11999999999966</v>
      </c>
      <c r="T54" s="28">
        <f t="shared" si="18"/>
        <v>2395679.9999999953</v>
      </c>
      <c r="U54" s="55">
        <f t="shared" si="41"/>
        <v>25043.411473986558</v>
      </c>
      <c r="V54" s="90">
        <f t="shared" si="33"/>
        <v>3.1304347826087011</v>
      </c>
      <c r="W54" s="54"/>
      <c r="Y54" s="62">
        <f t="shared" si="34"/>
        <v>0.13999999999999957</v>
      </c>
      <c r="Z54" s="66">
        <v>50803</v>
      </c>
      <c r="AA54" s="20">
        <f t="shared" si="42"/>
        <v>100.79999999999968</v>
      </c>
      <c r="AB54" s="4">
        <f t="shared" si="19"/>
        <v>1411199.9999999956</v>
      </c>
      <c r="AC54" s="66">
        <v>52497</v>
      </c>
      <c r="AD54" s="55">
        <f t="shared" si="43"/>
        <v>35999.858276644103</v>
      </c>
      <c r="AE54" s="90">
        <f t="shared" si="35"/>
        <v>4.5000000000000142</v>
      </c>
      <c r="AG54" s="62">
        <f t="shared" si="36"/>
        <v>4.9999999999999697E-2</v>
      </c>
      <c r="AH54" s="8">
        <v>44997</v>
      </c>
      <c r="AI54" s="59">
        <f t="shared" si="44"/>
        <v>37.199999999999775</v>
      </c>
      <c r="AJ54" s="44">
        <f t="shared" si="20"/>
        <v>520799.99999999686</v>
      </c>
      <c r="AK54" s="93">
        <v>43546</v>
      </c>
      <c r="AL54" s="31">
        <f t="shared" si="45"/>
        <v>86399.769585253976</v>
      </c>
      <c r="AM54" s="90">
        <f t="shared" si="37"/>
        <v>10.800000000000068</v>
      </c>
      <c r="AO54" s="64">
        <v>43546</v>
      </c>
      <c r="AP54" s="18">
        <f t="shared" si="38"/>
        <v>4.9999999999999697E-2</v>
      </c>
      <c r="AQ54" s="43">
        <f t="shared" si="21"/>
        <v>35.99999999999978</v>
      </c>
      <c r="AR54" s="44">
        <f t="shared" si="22"/>
        <v>503999.99999999691</v>
      </c>
      <c r="AS54" s="26">
        <f t="shared" si="23"/>
        <v>86400.793650794192</v>
      </c>
      <c r="AU54" s="43">
        <v>52497</v>
      </c>
      <c r="AV54" s="18">
        <f t="shared" si="52"/>
        <v>0.13999999999999957</v>
      </c>
      <c r="AW54" s="49">
        <f t="shared" si="46"/>
        <v>104.15999999999968</v>
      </c>
      <c r="AX54" s="44">
        <f t="shared" si="47"/>
        <v>1458239.9999999956</v>
      </c>
      <c r="AY54" s="31">
        <f t="shared" si="48"/>
        <v>36000.246872942836</v>
      </c>
      <c r="BA54" s="64">
        <v>58061</v>
      </c>
      <c r="BB54" s="18">
        <f t="shared" si="53"/>
        <v>0.22999999999999954</v>
      </c>
      <c r="BC54" s="43">
        <f t="shared" si="26"/>
        <v>165.59999999999968</v>
      </c>
      <c r="BD54" s="44">
        <f t="shared" si="27"/>
        <v>2318399.9999999953</v>
      </c>
      <c r="BE54" s="52">
        <f t="shared" si="28"/>
        <v>25043.564527260231</v>
      </c>
      <c r="BG54" s="48">
        <v>59996</v>
      </c>
      <c r="BH54" s="18">
        <f t="shared" si="54"/>
        <v>0.22999999999999954</v>
      </c>
      <c r="BI54" s="43">
        <f t="shared" si="49"/>
        <v>171.11999999999966</v>
      </c>
      <c r="BJ54" s="44">
        <f t="shared" si="50"/>
        <v>2395679.9999999953</v>
      </c>
      <c r="BK54" s="31">
        <f t="shared" si="51"/>
        <v>25043.411473986558</v>
      </c>
    </row>
    <row r="55" spans="1:66" x14ac:dyDescent="0.2">
      <c r="A55" s="62">
        <f t="shared" si="30"/>
        <v>0.21999999999999953</v>
      </c>
      <c r="B55" s="66">
        <v>59996</v>
      </c>
      <c r="C55" s="22">
        <f t="shared" si="39"/>
        <v>163.67999999999964</v>
      </c>
      <c r="D55" s="20">
        <f t="shared" si="13"/>
        <v>2291519.9999999949</v>
      </c>
      <c r="E55" s="30">
        <v>54190</v>
      </c>
      <c r="F55" s="66">
        <v>59996</v>
      </c>
      <c r="G55" s="56">
        <v>56448</v>
      </c>
      <c r="H55" s="65">
        <v>58061</v>
      </c>
      <c r="I55" s="31">
        <f t="shared" si="40"/>
        <v>26181.748359167774</v>
      </c>
      <c r="J55" s="10"/>
      <c r="K55" s="26">
        <v>54190</v>
      </c>
      <c r="L55" s="18">
        <f t="shared" si="31"/>
        <v>0.21999999999999953</v>
      </c>
      <c r="M55" s="24">
        <f t="shared" si="14"/>
        <v>147.83999999999969</v>
      </c>
      <c r="N55" s="4">
        <f t="shared" si="15"/>
        <v>2069759.9999999956</v>
      </c>
      <c r="O55" s="35">
        <f t="shared" si="16"/>
        <v>26181.77952999387</v>
      </c>
      <c r="P55" s="27"/>
      <c r="Q55" s="26">
        <v>59996</v>
      </c>
      <c r="R55" s="18">
        <f t="shared" si="32"/>
        <v>0.21999999999999953</v>
      </c>
      <c r="S55" s="24">
        <f t="shared" si="17"/>
        <v>163.67999999999964</v>
      </c>
      <c r="T55" s="28">
        <f t="shared" si="18"/>
        <v>2291519.9999999949</v>
      </c>
      <c r="U55" s="55">
        <f t="shared" si="41"/>
        <v>26181.748359167774</v>
      </c>
      <c r="V55" s="90">
        <f t="shared" si="33"/>
        <v>3.2727272727272791</v>
      </c>
      <c r="W55" s="54"/>
      <c r="Y55" s="62">
        <f t="shared" si="34"/>
        <v>0.12999999999999956</v>
      </c>
      <c r="Z55" s="66">
        <v>50803</v>
      </c>
      <c r="AA55" s="20">
        <f t="shared" si="42"/>
        <v>93.599999999999682</v>
      </c>
      <c r="AB55" s="4">
        <f t="shared" si="19"/>
        <v>1310399.9999999956</v>
      </c>
      <c r="AC55" s="66">
        <v>52497</v>
      </c>
      <c r="AD55" s="55">
        <f t="shared" si="43"/>
        <v>38769.078144078274</v>
      </c>
      <c r="AE55" s="90">
        <f t="shared" si="35"/>
        <v>4.8461538461538627</v>
      </c>
      <c r="AG55" s="62">
        <f t="shared" si="36"/>
        <v>3.9999999999999696E-2</v>
      </c>
      <c r="AH55" s="8">
        <v>44997</v>
      </c>
      <c r="AI55" s="59">
        <f t="shared" si="44"/>
        <v>29.759999999999774</v>
      </c>
      <c r="AJ55" s="44">
        <f t="shared" si="20"/>
        <v>416639.99999999686</v>
      </c>
      <c r="AK55" s="93">
        <v>43546</v>
      </c>
      <c r="AL55" s="31">
        <f t="shared" si="45"/>
        <v>107999.71198156763</v>
      </c>
      <c r="AM55" s="90">
        <f t="shared" si="37"/>
        <v>13.500000000000105</v>
      </c>
      <c r="AO55" s="64">
        <v>43546</v>
      </c>
      <c r="AP55" s="18">
        <f t="shared" si="38"/>
        <v>3.9999999999999696E-2</v>
      </c>
      <c r="AQ55" s="43">
        <f t="shared" si="21"/>
        <v>28.79999999999978</v>
      </c>
      <c r="AR55" s="44">
        <f t="shared" si="22"/>
        <v>403199.99999999691</v>
      </c>
      <c r="AS55" s="26">
        <f t="shared" si="23"/>
        <v>108000.9920634929</v>
      </c>
      <c r="AT55" s="43"/>
      <c r="AU55" s="43"/>
      <c r="AV55" s="49"/>
      <c r="AW55" s="44"/>
      <c r="AX55" s="26"/>
      <c r="AY55" s="10"/>
      <c r="AZ55" s="64"/>
      <c r="BA55" s="64"/>
      <c r="BB55" s="18"/>
      <c r="BC55" s="43"/>
      <c r="BD55" s="44"/>
      <c r="BE55" s="54"/>
      <c r="BF55" s="43"/>
      <c r="BG55" s="43"/>
      <c r="BH55" s="18"/>
      <c r="BI55" s="43"/>
      <c r="BJ55" s="44"/>
      <c r="BK55" s="26"/>
      <c r="BL55" s="10"/>
      <c r="BM55" s="10"/>
      <c r="BN55" s="10"/>
    </row>
    <row r="56" spans="1:66" x14ac:dyDescent="0.2">
      <c r="A56" s="62">
        <f t="shared" si="30"/>
        <v>0.20999999999999952</v>
      </c>
      <c r="B56" s="66">
        <v>59996</v>
      </c>
      <c r="C56" s="22">
        <f t="shared" si="39"/>
        <v>156.23999999999964</v>
      </c>
      <c r="D56" s="20">
        <f t="shared" si="13"/>
        <v>2187359.9999999949</v>
      </c>
      <c r="E56" s="30">
        <v>54190</v>
      </c>
      <c r="F56" s="66">
        <v>59996</v>
      </c>
      <c r="G56" s="56">
        <v>56448</v>
      </c>
      <c r="H56" s="65">
        <v>58061</v>
      </c>
      <c r="I56" s="31">
        <f t="shared" si="40"/>
        <v>27428.498281032909</v>
      </c>
      <c r="J56" s="10"/>
      <c r="K56" s="26">
        <v>54190</v>
      </c>
      <c r="L56" s="18">
        <f t="shared" si="31"/>
        <v>0.20999999999999952</v>
      </c>
      <c r="M56" s="24">
        <f t="shared" si="14"/>
        <v>141.11999999999966</v>
      </c>
      <c r="N56" s="4">
        <f t="shared" si="15"/>
        <v>1975679.9999999953</v>
      </c>
      <c r="O56" s="35">
        <f t="shared" si="16"/>
        <v>27428.530936184059</v>
      </c>
      <c r="P56" s="27"/>
      <c r="Q56" s="26">
        <v>59996</v>
      </c>
      <c r="R56" s="18">
        <f t="shared" si="32"/>
        <v>0.20999999999999952</v>
      </c>
      <c r="S56" s="24">
        <f t="shared" si="17"/>
        <v>156.23999999999964</v>
      </c>
      <c r="T56" s="28">
        <f t="shared" si="18"/>
        <v>2187359.9999999949</v>
      </c>
      <c r="U56" s="55">
        <f t="shared" si="41"/>
        <v>27428.498281032909</v>
      </c>
      <c r="V56" s="90">
        <f t="shared" si="33"/>
        <v>3.4285714285714359</v>
      </c>
      <c r="W56" s="54"/>
      <c r="Y56" s="62">
        <f t="shared" si="34"/>
        <v>0.11999999999999957</v>
      </c>
      <c r="Z56" s="66">
        <v>50803</v>
      </c>
      <c r="AA56" s="20">
        <f t="shared" si="42"/>
        <v>86.399999999999693</v>
      </c>
      <c r="AB56" s="4">
        <f t="shared" si="19"/>
        <v>1209599.9999999958</v>
      </c>
      <c r="AC56" s="66">
        <v>52497</v>
      </c>
      <c r="AD56" s="55">
        <f t="shared" si="43"/>
        <v>41999.834656084808</v>
      </c>
      <c r="AE56" s="90">
        <f t="shared" si="35"/>
        <v>5.2500000000000187</v>
      </c>
      <c r="AG56" s="62">
        <f t="shared" si="36"/>
        <v>2.9999999999999694E-2</v>
      </c>
      <c r="AH56" s="8">
        <v>44997</v>
      </c>
      <c r="AI56" s="59">
        <f t="shared" si="44"/>
        <v>22.319999999999773</v>
      </c>
      <c r="AJ56" s="44">
        <f t="shared" si="20"/>
        <v>312479.9999999968</v>
      </c>
      <c r="AK56" s="93">
        <v>43546</v>
      </c>
      <c r="AL56" s="31">
        <f t="shared" si="45"/>
        <v>143999.61597542392</v>
      </c>
      <c r="AM56" s="90">
        <f t="shared" si="37"/>
        <v>18.000000000000188</v>
      </c>
      <c r="AO56" s="64">
        <v>43546</v>
      </c>
      <c r="AP56" s="18">
        <f t="shared" si="38"/>
        <v>2.9999999999999694E-2</v>
      </c>
      <c r="AQ56" s="43">
        <f t="shared" si="21"/>
        <v>21.599999999999781</v>
      </c>
      <c r="AR56" s="44">
        <f t="shared" si="22"/>
        <v>302399.99999999691</v>
      </c>
      <c r="AS56" s="26">
        <f t="shared" si="23"/>
        <v>144001.32275132422</v>
      </c>
      <c r="AT56" s="43"/>
      <c r="AU56" s="43"/>
      <c r="AV56" s="49"/>
      <c r="AW56" s="44"/>
      <c r="AX56" s="26"/>
      <c r="AY56" s="10"/>
      <c r="AZ56" s="64"/>
      <c r="BA56" s="64"/>
      <c r="BB56" s="18"/>
      <c r="BC56" s="43"/>
      <c r="BD56" s="44"/>
      <c r="BE56" s="54"/>
      <c r="BF56" s="43"/>
      <c r="BG56" s="43"/>
      <c r="BH56" s="18"/>
      <c r="BI56" s="43"/>
      <c r="BJ56" s="44"/>
      <c r="BK56" s="26"/>
      <c r="BL56" s="10"/>
      <c r="BM56" s="10"/>
      <c r="BN56" s="10"/>
    </row>
    <row r="57" spans="1:66" x14ac:dyDescent="0.2">
      <c r="A57" s="62">
        <f t="shared" si="30"/>
        <v>0.19999999999999951</v>
      </c>
      <c r="B57" s="66">
        <v>59996</v>
      </c>
      <c r="C57" s="22">
        <f t="shared" si="39"/>
        <v>148.79999999999964</v>
      </c>
      <c r="D57" s="20">
        <f t="shared" si="13"/>
        <v>2083199.9999999949</v>
      </c>
      <c r="E57" s="30">
        <v>54190</v>
      </c>
      <c r="F57" s="66">
        <v>59996</v>
      </c>
      <c r="G57" s="56">
        <v>56448</v>
      </c>
      <c r="H57" s="65">
        <v>58061</v>
      </c>
      <c r="I57" s="31">
        <f t="shared" si="40"/>
        <v>28799.923195084557</v>
      </c>
      <c r="J57" s="10"/>
      <c r="K57" s="26">
        <v>54190</v>
      </c>
      <c r="L57" s="18">
        <f t="shared" si="31"/>
        <v>0.19999999999999951</v>
      </c>
      <c r="M57" s="24">
        <f t="shared" si="14"/>
        <v>134.39999999999966</v>
      </c>
      <c r="N57" s="4">
        <f t="shared" si="15"/>
        <v>1881599.9999999953</v>
      </c>
      <c r="O57" s="35">
        <f t="shared" si="16"/>
        <v>28799.957482993268</v>
      </c>
      <c r="P57" s="27"/>
      <c r="Q57" s="26">
        <v>59996</v>
      </c>
      <c r="R57" s="18">
        <f t="shared" si="32"/>
        <v>0.19999999999999951</v>
      </c>
      <c r="S57" s="24">
        <f t="shared" si="17"/>
        <v>148.79999999999964</v>
      </c>
      <c r="T57" s="28">
        <f t="shared" si="18"/>
        <v>2083199.9999999949</v>
      </c>
      <c r="U57" s="55">
        <f t="shared" si="41"/>
        <v>28799.923195084557</v>
      </c>
      <c r="V57" s="90">
        <f t="shared" si="33"/>
        <v>3.6000000000000081</v>
      </c>
      <c r="W57" s="54"/>
      <c r="Y57" s="62">
        <f t="shared" si="34"/>
        <v>0.10999999999999957</v>
      </c>
      <c r="Z57" s="66">
        <v>50803</v>
      </c>
      <c r="AA57" s="20">
        <f t="shared" si="42"/>
        <v>79.19999999999969</v>
      </c>
      <c r="AB57" s="4">
        <f t="shared" si="19"/>
        <v>1108799.9999999956</v>
      </c>
      <c r="AC57" s="66">
        <v>52497</v>
      </c>
      <c r="AD57" s="55">
        <f t="shared" si="43"/>
        <v>45818.001443001624</v>
      </c>
      <c r="AE57" s="90">
        <f t="shared" si="35"/>
        <v>5.7272727272727497</v>
      </c>
      <c r="AG57" s="62">
        <f t="shared" si="36"/>
        <v>1.9999999999999692E-2</v>
      </c>
      <c r="AH57" s="8">
        <v>44997</v>
      </c>
      <c r="AI57" s="59">
        <f t="shared" si="44"/>
        <v>14.87999999999977</v>
      </c>
      <c r="AJ57" s="44">
        <f t="shared" si="20"/>
        <v>208319.99999999677</v>
      </c>
      <c r="AK57" s="93">
        <v>43546</v>
      </c>
      <c r="AL57" s="31">
        <f t="shared" si="45"/>
        <v>215999.42396313697</v>
      </c>
      <c r="AM57" s="90">
        <f t="shared" si="37"/>
        <v>27.000000000000419</v>
      </c>
      <c r="AO57" s="64">
        <v>43546</v>
      </c>
      <c r="AP57" s="18">
        <f t="shared" si="38"/>
        <v>1.9999999999999692E-2</v>
      </c>
      <c r="AQ57" s="43">
        <f t="shared" si="21"/>
        <v>14.399999999999778</v>
      </c>
      <c r="AR57" s="44">
        <f t="shared" si="22"/>
        <v>201599.99999999689</v>
      </c>
      <c r="AS57" s="26">
        <f t="shared" si="23"/>
        <v>216001.98412698746</v>
      </c>
      <c r="AT57" s="43"/>
      <c r="AU57" s="43"/>
      <c r="AV57" s="49"/>
      <c r="AW57" s="44"/>
      <c r="AX57" s="26"/>
      <c r="AY57" s="10"/>
      <c r="AZ57" s="64"/>
      <c r="BA57" s="64"/>
      <c r="BB57" s="18"/>
      <c r="BC57" s="43"/>
      <c r="BD57" s="44"/>
      <c r="BE57" s="54"/>
      <c r="BF57" s="43"/>
      <c r="BG57" s="43"/>
      <c r="BH57" s="18"/>
      <c r="BI57" s="43"/>
      <c r="BJ57" s="44"/>
      <c r="BK57" s="26"/>
      <c r="BL57" s="10"/>
      <c r="BM57" s="10"/>
      <c r="BN57" s="10"/>
    </row>
    <row r="58" spans="1:66" ht="13.5" thickBot="1" x14ac:dyDescent="0.25">
      <c r="A58" s="62">
        <f t="shared" si="30"/>
        <v>0.1899999999999995</v>
      </c>
      <c r="B58" s="66">
        <v>59996</v>
      </c>
      <c r="C58" s="22">
        <f t="shared" si="39"/>
        <v>141.35999999999962</v>
      </c>
      <c r="D58" s="20">
        <f t="shared" si="13"/>
        <v>1979039.9999999946</v>
      </c>
      <c r="E58" s="30">
        <v>54190</v>
      </c>
      <c r="F58" s="66">
        <v>59996</v>
      </c>
      <c r="G58" s="56">
        <v>56448</v>
      </c>
      <c r="H58" s="65">
        <v>58061</v>
      </c>
      <c r="I58" s="31">
        <f t="shared" si="40"/>
        <v>30315.708626404805</v>
      </c>
      <c r="J58" s="10"/>
      <c r="K58" s="26">
        <v>54190</v>
      </c>
      <c r="L58" s="18">
        <f t="shared" si="31"/>
        <v>0.1899999999999995</v>
      </c>
      <c r="M58" s="24">
        <f t="shared" si="14"/>
        <v>127.67999999999967</v>
      </c>
      <c r="N58" s="4">
        <f t="shared" si="15"/>
        <v>1787519.9999999953</v>
      </c>
      <c r="O58" s="35">
        <f t="shared" si="16"/>
        <v>30315.744718940288</v>
      </c>
      <c r="P58" s="27"/>
      <c r="Q58" s="26">
        <v>59996</v>
      </c>
      <c r="R58" s="18">
        <f>R57-1%</f>
        <v>0.1899999999999995</v>
      </c>
      <c r="S58" s="24">
        <f t="shared" si="17"/>
        <v>141.35999999999962</v>
      </c>
      <c r="T58" s="28">
        <f t="shared" si="18"/>
        <v>1979039.9999999946</v>
      </c>
      <c r="U58" s="55">
        <f t="shared" si="41"/>
        <v>30315.708626404805</v>
      </c>
      <c r="V58" s="90">
        <f t="shared" si="33"/>
        <v>3.7894736842105359</v>
      </c>
      <c r="W58" s="54"/>
      <c r="Y58" s="62">
        <f t="shared" si="34"/>
        <v>9.9999999999999575E-2</v>
      </c>
      <c r="Z58" s="66">
        <v>50803</v>
      </c>
      <c r="AA58" s="20">
        <f t="shared" si="42"/>
        <v>71.999999999999687</v>
      </c>
      <c r="AB58" s="4">
        <f t="shared" si="19"/>
        <v>1007999.9999999956</v>
      </c>
      <c r="AC58" s="66">
        <v>52497</v>
      </c>
      <c r="AD58" s="55">
        <f t="shared" si="43"/>
        <v>50399.801587301808</v>
      </c>
      <c r="AE58" s="90">
        <f t="shared" si="35"/>
        <v>6.3000000000000274</v>
      </c>
      <c r="AG58" s="63">
        <f t="shared" si="36"/>
        <v>9.9999999999996914E-3</v>
      </c>
      <c r="AH58" s="85">
        <v>44997</v>
      </c>
      <c r="AI58" s="60">
        <f t="shared" si="44"/>
        <v>7.4399999999997704</v>
      </c>
      <c r="AJ58" s="44">
        <f t="shared" si="20"/>
        <v>104159.99999999678</v>
      </c>
      <c r="AK58" s="94">
        <v>43546</v>
      </c>
      <c r="AL58" s="34">
        <f t="shared" si="45"/>
        <v>431998.84792628064</v>
      </c>
      <c r="AM58" s="92">
        <f t="shared" si="37"/>
        <v>54.000000000001684</v>
      </c>
      <c r="AO58" s="64">
        <v>43546</v>
      </c>
      <c r="AP58" s="18">
        <f t="shared" si="38"/>
        <v>9.9999999999996914E-3</v>
      </c>
      <c r="AQ58" s="43">
        <f t="shared" si="21"/>
        <v>7.1999999999997781</v>
      </c>
      <c r="AR58" s="44">
        <f t="shared" si="22"/>
        <v>100799.9999999969</v>
      </c>
      <c r="AS58" s="26">
        <f t="shared" si="23"/>
        <v>432003.9682539815</v>
      </c>
      <c r="AT58" s="43"/>
      <c r="AU58" s="43"/>
      <c r="AV58" s="49"/>
      <c r="AW58" s="44"/>
      <c r="AX58" s="26"/>
      <c r="AY58" s="10"/>
      <c r="AZ58" s="64"/>
      <c r="BA58" s="64"/>
      <c r="BB58" s="18"/>
      <c r="BC58" s="43"/>
      <c r="BD58" s="44"/>
      <c r="BE58" s="54"/>
      <c r="BF58" s="43"/>
      <c r="BG58" s="43"/>
      <c r="BH58" s="18"/>
      <c r="BI58" s="43"/>
      <c r="BJ58" s="44"/>
      <c r="BK58" s="26"/>
      <c r="BL58" s="10"/>
      <c r="BM58" s="10"/>
      <c r="BN58" s="10"/>
    </row>
    <row r="59" spans="1:66" x14ac:dyDescent="0.2">
      <c r="A59" s="62">
        <f t="shared" si="30"/>
        <v>0.17999999999999949</v>
      </c>
      <c r="B59" s="66">
        <v>59996</v>
      </c>
      <c r="C59" s="22">
        <f t="shared" si="39"/>
        <v>133.91999999999962</v>
      </c>
      <c r="D59" s="20">
        <f t="shared" si="13"/>
        <v>1874879.9999999946</v>
      </c>
      <c r="E59" s="30">
        <v>54190</v>
      </c>
      <c r="F59" s="66">
        <v>59996</v>
      </c>
      <c r="G59" s="56">
        <v>56448</v>
      </c>
      <c r="H59" s="65">
        <v>58061</v>
      </c>
      <c r="I59" s="31">
        <f t="shared" si="40"/>
        <v>31999.914661205075</v>
      </c>
      <c r="J59" s="10"/>
      <c r="K59" s="26">
        <v>54190</v>
      </c>
      <c r="L59" s="18">
        <f t="shared" si="31"/>
        <v>0.17999999999999949</v>
      </c>
      <c r="M59" s="24">
        <f t="shared" si="14"/>
        <v>120.95999999999967</v>
      </c>
      <c r="N59" s="4">
        <f t="shared" si="15"/>
        <v>1693439.9999999953</v>
      </c>
      <c r="O59" s="35">
        <f t="shared" si="16"/>
        <v>31999.95275888142</v>
      </c>
      <c r="P59" s="27"/>
      <c r="Q59" s="26">
        <v>59996</v>
      </c>
      <c r="R59" s="18">
        <f t="shared" si="32"/>
        <v>0.17999999999999949</v>
      </c>
      <c r="S59" s="24">
        <f t="shared" si="17"/>
        <v>133.91999999999962</v>
      </c>
      <c r="T59" s="28">
        <f t="shared" si="18"/>
        <v>1874879.9999999946</v>
      </c>
      <c r="U59" s="55">
        <f t="shared" si="41"/>
        <v>31999.914661205075</v>
      </c>
      <c r="V59" s="90">
        <f t="shared" si="33"/>
        <v>4.0000000000000107</v>
      </c>
      <c r="W59" s="54"/>
      <c r="Y59" s="62">
        <f t="shared" si="34"/>
        <v>8.999999999999958E-2</v>
      </c>
      <c r="Z59" s="66">
        <v>50803</v>
      </c>
      <c r="AA59" s="20">
        <f t="shared" si="42"/>
        <v>64.799999999999699</v>
      </c>
      <c r="AB59" s="4">
        <f t="shared" si="19"/>
        <v>907199.99999999581</v>
      </c>
      <c r="AC59" s="66">
        <v>52497</v>
      </c>
      <c r="AD59" s="55">
        <f t="shared" si="43"/>
        <v>55999.779541446464</v>
      </c>
      <c r="AE59" s="90">
        <f t="shared" si="35"/>
        <v>7.000000000000032</v>
      </c>
      <c r="AG59" s="61"/>
      <c r="AT59" s="43"/>
      <c r="AU59" s="43"/>
      <c r="AV59" s="49"/>
      <c r="AW59" s="44"/>
      <c r="AX59" s="26"/>
      <c r="AY59" s="10"/>
      <c r="AZ59" s="64"/>
      <c r="BA59" s="64"/>
      <c r="BB59" s="18"/>
      <c r="BC59" s="43"/>
      <c r="BD59" s="44"/>
      <c r="BE59" s="54"/>
      <c r="BF59" s="43"/>
      <c r="BG59" s="43"/>
      <c r="BH59" s="18"/>
      <c r="BI59" s="43"/>
      <c r="BJ59" s="44"/>
      <c r="BK59" s="26"/>
      <c r="BL59" s="10"/>
      <c r="BM59" s="10"/>
      <c r="BN59" s="10"/>
    </row>
    <row r="60" spans="1:66" x14ac:dyDescent="0.2">
      <c r="A60" s="62">
        <f>A59-1%</f>
        <v>0.16999999999999948</v>
      </c>
      <c r="B60" s="66">
        <v>59996</v>
      </c>
      <c r="C60" s="22">
        <f t="shared" si="39"/>
        <v>126.47999999999962</v>
      </c>
      <c r="D60" s="20">
        <f t="shared" si="13"/>
        <v>1770719.9999999946</v>
      </c>
      <c r="E60" s="30">
        <v>54190</v>
      </c>
      <c r="F60" s="66">
        <v>59996</v>
      </c>
      <c r="G60" s="56">
        <v>56448</v>
      </c>
      <c r="H60" s="65">
        <v>58061</v>
      </c>
      <c r="I60" s="31">
        <f t="shared" si="40"/>
        <v>33882.262582452437</v>
      </c>
      <c r="J60" s="10"/>
      <c r="K60" s="26">
        <v>54190</v>
      </c>
      <c r="L60" s="18">
        <f t="shared" si="31"/>
        <v>0.16999999999999948</v>
      </c>
      <c r="M60" s="24">
        <f t="shared" si="14"/>
        <v>114.23999999999965</v>
      </c>
      <c r="N60" s="4">
        <f t="shared" si="15"/>
        <v>1599359.9999999951</v>
      </c>
      <c r="O60" s="35">
        <f t="shared" si="16"/>
        <v>33882.302921168572</v>
      </c>
      <c r="P60" s="27"/>
      <c r="Q60" s="26">
        <v>59996</v>
      </c>
      <c r="R60" s="18">
        <f t="shared" si="32"/>
        <v>0.16999999999999948</v>
      </c>
      <c r="S60" s="24">
        <f t="shared" si="17"/>
        <v>126.47999999999962</v>
      </c>
      <c r="T60" s="28">
        <f t="shared" si="18"/>
        <v>1770719.9999999946</v>
      </c>
      <c r="U60" s="55">
        <f t="shared" si="41"/>
        <v>33882.262582452437</v>
      </c>
      <c r="V60" s="90">
        <f t="shared" si="33"/>
        <v>4.2352941176470704</v>
      </c>
      <c r="W60" s="54"/>
      <c r="Y60" s="62">
        <f t="shared" si="34"/>
        <v>7.9999999999999585E-2</v>
      </c>
      <c r="Z60" s="66">
        <v>50803</v>
      </c>
      <c r="AA60" s="20">
        <f t="shared" si="42"/>
        <v>57.599999999999703</v>
      </c>
      <c r="AB60" s="4">
        <f t="shared" si="19"/>
        <v>806399.99999999581</v>
      </c>
      <c r="AC60" s="66">
        <v>52497</v>
      </c>
      <c r="AD60" s="55">
        <f t="shared" si="43"/>
        <v>62999.751984127317</v>
      </c>
      <c r="AE60" s="90">
        <f t="shared" si="35"/>
        <v>7.8750000000000417</v>
      </c>
      <c r="AT60" s="43"/>
      <c r="AU60" s="43"/>
      <c r="AV60" s="49"/>
      <c r="AW60" s="44"/>
      <c r="AX60" s="26"/>
      <c r="AY60" s="10"/>
      <c r="AZ60" s="64"/>
      <c r="BA60" s="64"/>
      <c r="BB60" s="18"/>
      <c r="BC60" s="43"/>
      <c r="BD60" s="44"/>
      <c r="BE60" s="54"/>
      <c r="BF60" s="43"/>
      <c r="BG60" s="43"/>
      <c r="BH60" s="18"/>
      <c r="BI60" s="43"/>
      <c r="BJ60" s="44"/>
      <c r="BK60" s="26"/>
      <c r="BL60" s="10"/>
      <c r="BM60" s="10"/>
      <c r="BN60" s="10"/>
    </row>
    <row r="61" spans="1:66" x14ac:dyDescent="0.2">
      <c r="A61" s="62">
        <f t="shared" si="30"/>
        <v>0.15999999999999948</v>
      </c>
      <c r="B61" s="66">
        <v>59996</v>
      </c>
      <c r="C61" s="22">
        <f t="shared" si="39"/>
        <v>119.03999999999961</v>
      </c>
      <c r="D61" s="20">
        <f t="shared" si="13"/>
        <v>1666559.9999999944</v>
      </c>
      <c r="E61" s="30">
        <v>54190</v>
      </c>
      <c r="F61" s="66">
        <v>59996</v>
      </c>
      <c r="G61" s="56">
        <v>56448</v>
      </c>
      <c r="H61" s="65">
        <v>58061</v>
      </c>
      <c r="I61" s="31">
        <f t="shared" si="40"/>
        <v>35999.903993855725</v>
      </c>
      <c r="J61" s="10"/>
      <c r="K61" s="26">
        <v>54190</v>
      </c>
      <c r="L61" s="18">
        <f t="shared" si="31"/>
        <v>0.15999999999999948</v>
      </c>
      <c r="M61" s="24">
        <f t="shared" si="14"/>
        <v>107.51999999999964</v>
      </c>
      <c r="N61" s="4">
        <f t="shared" si="15"/>
        <v>1505279.9999999949</v>
      </c>
      <c r="O61" s="35">
        <f t="shared" si="16"/>
        <v>35999.946853741618</v>
      </c>
      <c r="P61" s="27"/>
      <c r="Q61" s="26">
        <v>59996</v>
      </c>
      <c r="R61" s="18">
        <f t="shared" si="32"/>
        <v>0.15999999999999948</v>
      </c>
      <c r="S61" s="24">
        <f t="shared" si="17"/>
        <v>119.03999999999961</v>
      </c>
      <c r="T61" s="28">
        <f t="shared" si="18"/>
        <v>1666559.9999999944</v>
      </c>
      <c r="U61" s="55">
        <f t="shared" si="41"/>
        <v>35999.903993855725</v>
      </c>
      <c r="V61" s="90">
        <f t="shared" si="33"/>
        <v>4.5000000000000142</v>
      </c>
      <c r="W61" s="54"/>
      <c r="Y61" s="62">
        <f t="shared" si="34"/>
        <v>6.999999999999959E-2</v>
      </c>
      <c r="Z61" s="66">
        <v>50803</v>
      </c>
      <c r="AA61" s="20">
        <f t="shared" si="42"/>
        <v>50.399999999999707</v>
      </c>
      <c r="AB61" s="4">
        <f t="shared" si="19"/>
        <v>705599.99999999593</v>
      </c>
      <c r="AC61" s="66">
        <v>52497</v>
      </c>
      <c r="AD61" s="55">
        <f t="shared" si="43"/>
        <v>71999.716553288396</v>
      </c>
      <c r="AE61" s="90">
        <f t="shared" si="35"/>
        <v>9.0000000000000515</v>
      </c>
      <c r="AT61" s="43"/>
      <c r="AU61" s="43"/>
      <c r="AV61" s="49"/>
      <c r="AW61" s="44"/>
      <c r="AX61" s="26"/>
      <c r="AY61" s="10"/>
      <c r="AZ61" s="64"/>
      <c r="BA61" s="64"/>
      <c r="BB61" s="18"/>
      <c r="BC61" s="43"/>
      <c r="BD61" s="44"/>
      <c r="BE61" s="54"/>
      <c r="BF61" s="43"/>
      <c r="BG61" s="43"/>
      <c r="BH61" s="18"/>
      <c r="BI61" s="43"/>
      <c r="BJ61" s="44"/>
      <c r="BK61" s="26"/>
      <c r="BL61" s="10"/>
      <c r="BM61" s="10"/>
      <c r="BN61" s="10"/>
    </row>
    <row r="62" spans="1:66" x14ac:dyDescent="0.2">
      <c r="A62" s="62">
        <f t="shared" si="30"/>
        <v>0.14999999999999947</v>
      </c>
      <c r="B62" s="66">
        <v>59996</v>
      </c>
      <c r="C62" s="22">
        <f t="shared" si="39"/>
        <v>111.5999999999996</v>
      </c>
      <c r="D62" s="20">
        <f t="shared" si="13"/>
        <v>1562399.9999999944</v>
      </c>
      <c r="E62" s="30">
        <v>54190</v>
      </c>
      <c r="F62" s="66">
        <v>59996</v>
      </c>
      <c r="G62" s="56">
        <v>56448</v>
      </c>
      <c r="H62" s="65">
        <v>58061</v>
      </c>
      <c r="I62" s="31">
        <f t="shared" si="40"/>
        <v>38399.89759344612</v>
      </c>
      <c r="J62" s="10"/>
      <c r="K62" s="26">
        <v>54190</v>
      </c>
      <c r="L62" s="18">
        <f t="shared" si="31"/>
        <v>0.14999999999999947</v>
      </c>
      <c r="M62" s="24">
        <f t="shared" si="14"/>
        <v>100.79999999999964</v>
      </c>
      <c r="N62" s="4">
        <f t="shared" si="15"/>
        <v>1411199.9999999949</v>
      </c>
      <c r="O62" s="35">
        <f t="shared" si="16"/>
        <v>38399.943310657734</v>
      </c>
      <c r="P62" s="27"/>
      <c r="Q62" s="26">
        <v>59996</v>
      </c>
      <c r="R62" s="18">
        <f t="shared" si="32"/>
        <v>0.14999999999999947</v>
      </c>
      <c r="S62" s="24">
        <f t="shared" si="17"/>
        <v>111.5999999999996</v>
      </c>
      <c r="T62" s="28">
        <f t="shared" si="18"/>
        <v>1562399.9999999944</v>
      </c>
      <c r="U62" s="55">
        <f t="shared" si="41"/>
        <v>38399.89759344612</v>
      </c>
      <c r="V62" s="90">
        <f t="shared" si="33"/>
        <v>4.8000000000000167</v>
      </c>
      <c r="W62" s="54"/>
      <c r="Y62" s="62">
        <f t="shared" si="34"/>
        <v>5.9999999999999588E-2</v>
      </c>
      <c r="Z62" s="66">
        <v>50803</v>
      </c>
      <c r="AA62" s="20">
        <f t="shared" si="42"/>
        <v>43.199999999999704</v>
      </c>
      <c r="AB62" s="4">
        <f t="shared" si="19"/>
        <v>604799.99999999581</v>
      </c>
      <c r="AC62" s="66">
        <v>52497</v>
      </c>
      <c r="AD62" s="55">
        <f t="shared" si="43"/>
        <v>83999.669312169906</v>
      </c>
      <c r="AE62" s="90">
        <f t="shared" si="35"/>
        <v>10.500000000000075</v>
      </c>
      <c r="AT62" s="43"/>
      <c r="AU62" s="43"/>
      <c r="AV62" s="49"/>
      <c r="AW62" s="44"/>
      <c r="AX62" s="26"/>
      <c r="AY62" s="10"/>
      <c r="AZ62" s="64"/>
      <c r="BA62" s="64"/>
      <c r="BB62" s="18"/>
      <c r="BC62" s="43"/>
      <c r="BD62" s="44"/>
      <c r="BE62" s="54"/>
      <c r="BF62" s="43"/>
      <c r="BG62" s="43"/>
      <c r="BH62" s="18"/>
      <c r="BI62" s="43"/>
      <c r="BJ62" s="44"/>
      <c r="BK62" s="26"/>
      <c r="BL62" s="10"/>
      <c r="BM62" s="10"/>
      <c r="BN62" s="10"/>
    </row>
    <row r="63" spans="1:66" x14ac:dyDescent="0.2">
      <c r="A63" s="62">
        <f t="shared" si="30"/>
        <v>0.13999999999999946</v>
      </c>
      <c r="B63" s="66">
        <v>59996</v>
      </c>
      <c r="C63" s="22">
        <f t="shared" si="39"/>
        <v>104.1599999999996</v>
      </c>
      <c r="D63" s="20">
        <f t="shared" si="13"/>
        <v>1458239.9999999944</v>
      </c>
      <c r="E63" s="30">
        <v>54190</v>
      </c>
      <c r="F63" s="66">
        <v>59996</v>
      </c>
      <c r="G63" s="56">
        <v>56448</v>
      </c>
      <c r="H63" s="65">
        <v>58061</v>
      </c>
      <c r="I63" s="31">
        <f t="shared" si="40"/>
        <v>41142.747421549422</v>
      </c>
      <c r="J63" s="10"/>
      <c r="K63" s="26">
        <v>54190</v>
      </c>
      <c r="L63" s="18">
        <f t="shared" si="31"/>
        <v>0.13999999999999946</v>
      </c>
      <c r="M63" s="24">
        <f t="shared" si="14"/>
        <v>94.079999999999643</v>
      </c>
      <c r="N63" s="4">
        <f t="shared" si="15"/>
        <v>1317119.9999999951</v>
      </c>
      <c r="O63" s="35">
        <f t="shared" si="16"/>
        <v>41142.796404276152</v>
      </c>
      <c r="P63" s="27"/>
      <c r="Q63" s="26">
        <v>59996</v>
      </c>
      <c r="R63" s="18">
        <f t="shared" si="32"/>
        <v>0.13999999999999946</v>
      </c>
      <c r="S63" s="24">
        <f t="shared" si="17"/>
        <v>104.1599999999996</v>
      </c>
      <c r="T63" s="28">
        <f t="shared" si="18"/>
        <v>1458239.9999999944</v>
      </c>
      <c r="U63" s="55">
        <f t="shared" si="41"/>
        <v>41142.747421549422</v>
      </c>
      <c r="V63" s="90">
        <f t="shared" si="33"/>
        <v>5.142857142857161</v>
      </c>
      <c r="W63" s="54"/>
      <c r="Y63" s="62">
        <f t="shared" si="34"/>
        <v>4.9999999999999586E-2</v>
      </c>
      <c r="Z63" s="66">
        <v>50803</v>
      </c>
      <c r="AA63" s="20">
        <f t="shared" si="42"/>
        <v>35.999999999999702</v>
      </c>
      <c r="AB63" s="4">
        <f t="shared" si="19"/>
        <v>503999.99999999581</v>
      </c>
      <c r="AC63" s="66">
        <v>52497</v>
      </c>
      <c r="AD63" s="55">
        <f t="shared" si="43"/>
        <v>100799.60317460401</v>
      </c>
      <c r="AE63" s="90">
        <f t="shared" si="35"/>
        <v>12.600000000000104</v>
      </c>
      <c r="AT63" s="43"/>
      <c r="AU63" s="43"/>
      <c r="AV63" s="49"/>
      <c r="AW63" s="44"/>
      <c r="AX63" s="26"/>
      <c r="AY63" s="10"/>
      <c r="AZ63" s="64"/>
      <c r="BA63" s="64"/>
      <c r="BB63" s="18"/>
      <c r="BC63" s="43"/>
      <c r="BD63" s="44"/>
      <c r="BE63" s="54"/>
      <c r="BF63" s="43"/>
      <c r="BG63" s="43"/>
      <c r="BH63" s="18"/>
      <c r="BI63" s="43"/>
      <c r="BJ63" s="44"/>
      <c r="BK63" s="26"/>
      <c r="BL63" s="10"/>
      <c r="BM63" s="10"/>
      <c r="BN63" s="10"/>
    </row>
    <row r="64" spans="1:66" x14ac:dyDescent="0.2">
      <c r="A64" s="62">
        <f t="shared" si="30"/>
        <v>0.12999999999999945</v>
      </c>
      <c r="B64" s="66">
        <v>59996</v>
      </c>
      <c r="C64" s="22">
        <f t="shared" si="39"/>
        <v>96.719999999999587</v>
      </c>
      <c r="D64" s="20">
        <f t="shared" si="13"/>
        <v>1354079.9999999942</v>
      </c>
      <c r="E64" s="30">
        <v>54190</v>
      </c>
      <c r="F64" s="66">
        <v>59996</v>
      </c>
      <c r="G64" s="56">
        <v>56448</v>
      </c>
      <c r="H64" s="65">
        <v>58061</v>
      </c>
      <c r="I64" s="31">
        <f t="shared" si="40"/>
        <v>44307.574146284016</v>
      </c>
      <c r="J64" s="10"/>
      <c r="K64" s="26">
        <v>54190</v>
      </c>
      <c r="L64" s="18">
        <f t="shared" si="31"/>
        <v>0.12999999999999945</v>
      </c>
      <c r="M64" s="24">
        <f t="shared" si="14"/>
        <v>87.35999999999963</v>
      </c>
      <c r="N64" s="4">
        <f t="shared" si="15"/>
        <v>1223039.9999999949</v>
      </c>
      <c r="O64" s="35">
        <f t="shared" si="16"/>
        <v>44307.6268969128</v>
      </c>
      <c r="P64" s="27"/>
      <c r="Q64" s="26">
        <v>59996</v>
      </c>
      <c r="R64" s="18">
        <f t="shared" si="32"/>
        <v>0.12999999999999945</v>
      </c>
      <c r="S64" s="24">
        <f t="shared" si="17"/>
        <v>96.719999999999587</v>
      </c>
      <c r="T64" s="28">
        <f t="shared" si="18"/>
        <v>1354079.9999999942</v>
      </c>
      <c r="U64" s="55">
        <f t="shared" si="41"/>
        <v>44307.574146284016</v>
      </c>
      <c r="V64" s="90">
        <f t="shared" si="33"/>
        <v>5.5384615384615614</v>
      </c>
      <c r="W64" s="54"/>
      <c r="Y64" s="62">
        <f t="shared" si="34"/>
        <v>3.9999999999999584E-2</v>
      </c>
      <c r="Z64" s="66">
        <v>50803</v>
      </c>
      <c r="AA64" s="20">
        <f t="shared" si="42"/>
        <v>28.799999999999702</v>
      </c>
      <c r="AB64" s="4">
        <f t="shared" si="19"/>
        <v>403199.99999999581</v>
      </c>
      <c r="AC64" s="66">
        <v>52497</v>
      </c>
      <c r="AD64" s="55">
        <f t="shared" si="43"/>
        <v>125999.50396825526</v>
      </c>
      <c r="AE64" s="90">
        <f t="shared" si="35"/>
        <v>15.750000000000162</v>
      </c>
      <c r="AF64" s="10"/>
      <c r="AG64" s="10"/>
      <c r="AT64" s="43"/>
      <c r="AU64" s="43"/>
      <c r="AV64" s="49"/>
      <c r="AW64" s="44"/>
      <c r="AX64" s="26"/>
      <c r="AY64" s="10"/>
      <c r="AZ64" s="64"/>
      <c r="BA64" s="64"/>
      <c r="BB64" s="18"/>
      <c r="BC64" s="43"/>
      <c r="BD64" s="44"/>
      <c r="BE64" s="54"/>
      <c r="BF64" s="43"/>
      <c r="BG64" s="43"/>
      <c r="BH64" s="18"/>
      <c r="BI64" s="43"/>
      <c r="BJ64" s="44"/>
      <c r="BK64" s="26"/>
      <c r="BL64" s="10"/>
      <c r="BM64" s="10"/>
      <c r="BN64" s="10"/>
    </row>
    <row r="65" spans="1:66" x14ac:dyDescent="0.2">
      <c r="A65" s="62">
        <f t="shared" si="30"/>
        <v>0.11999999999999945</v>
      </c>
      <c r="B65" s="66">
        <v>59996</v>
      </c>
      <c r="C65" s="22">
        <f t="shared" si="39"/>
        <v>89.279999999999589</v>
      </c>
      <c r="D65" s="20">
        <f t="shared" si="13"/>
        <v>1249919.9999999942</v>
      </c>
      <c r="E65" s="30">
        <v>54190</v>
      </c>
      <c r="F65" s="66">
        <v>59996</v>
      </c>
      <c r="G65" s="56">
        <v>56448</v>
      </c>
      <c r="H65" s="65">
        <v>58061</v>
      </c>
      <c r="I65" s="31">
        <f t="shared" si="40"/>
        <v>47999.871991807697</v>
      </c>
      <c r="J65" s="10"/>
      <c r="K65" s="26">
        <v>54190</v>
      </c>
      <c r="L65" s="18">
        <f t="shared" si="31"/>
        <v>0.11999999999999945</v>
      </c>
      <c r="M65" s="24">
        <f t="shared" si="14"/>
        <v>80.639999999999631</v>
      </c>
      <c r="N65" s="4">
        <f t="shared" si="15"/>
        <v>1128959.9999999949</v>
      </c>
      <c r="O65" s="35">
        <f t="shared" si="16"/>
        <v>47999.929138322208</v>
      </c>
      <c r="P65" s="27"/>
      <c r="Q65" s="26">
        <v>59996</v>
      </c>
      <c r="R65" s="18">
        <f t="shared" si="32"/>
        <v>0.11999999999999945</v>
      </c>
      <c r="S65" s="24">
        <f t="shared" si="17"/>
        <v>89.279999999999589</v>
      </c>
      <c r="T65" s="28">
        <f t="shared" si="18"/>
        <v>1249919.9999999942</v>
      </c>
      <c r="U65" s="55">
        <f t="shared" si="41"/>
        <v>47999.871991807697</v>
      </c>
      <c r="V65" s="90">
        <f t="shared" si="33"/>
        <v>6.0000000000000258</v>
      </c>
      <c r="W65" s="54"/>
      <c r="Y65" s="62">
        <f t="shared" si="34"/>
        <v>2.9999999999999583E-2</v>
      </c>
      <c r="Z65" s="66">
        <v>50803</v>
      </c>
      <c r="AA65" s="20">
        <f t="shared" si="42"/>
        <v>21.599999999999699</v>
      </c>
      <c r="AB65" s="4">
        <f t="shared" si="19"/>
        <v>302399.99999999581</v>
      </c>
      <c r="AC65" s="66">
        <v>52497</v>
      </c>
      <c r="AD65" s="55">
        <f t="shared" si="43"/>
        <v>167999.33862434098</v>
      </c>
      <c r="AE65" s="90">
        <f t="shared" si="35"/>
        <v>21.000000000000291</v>
      </c>
      <c r="AF65" s="10"/>
      <c r="AG65" s="10"/>
      <c r="AT65" s="18"/>
      <c r="AU65" s="43"/>
      <c r="AV65" s="10"/>
      <c r="AW65" s="10"/>
      <c r="AX65" s="10"/>
      <c r="AY65" s="64"/>
      <c r="AZ65" s="18"/>
      <c r="BA65" s="64"/>
      <c r="BB65" s="18"/>
      <c r="BC65" s="43"/>
      <c r="BD65" s="44"/>
      <c r="BE65" s="54"/>
      <c r="BF65" s="18"/>
      <c r="BG65" s="43"/>
      <c r="BH65" s="18"/>
      <c r="BI65" s="43"/>
      <c r="BJ65" s="44"/>
      <c r="BK65" s="26"/>
      <c r="BL65" s="10"/>
      <c r="BM65" s="10"/>
      <c r="BN65" s="10"/>
    </row>
    <row r="66" spans="1:66" x14ac:dyDescent="0.2">
      <c r="A66" s="62">
        <f t="shared" si="30"/>
        <v>0.10999999999999946</v>
      </c>
      <c r="B66" s="66">
        <v>59996</v>
      </c>
      <c r="C66" s="22">
        <f t="shared" si="39"/>
        <v>81.839999999999591</v>
      </c>
      <c r="D66" s="20">
        <f t="shared" si="13"/>
        <v>1145759.9999999942</v>
      </c>
      <c r="E66" s="30">
        <v>54190</v>
      </c>
      <c r="F66" s="66">
        <v>59996</v>
      </c>
      <c r="G66" s="56">
        <v>56448</v>
      </c>
      <c r="H66" s="65">
        <v>58061</v>
      </c>
      <c r="I66" s="31">
        <f t="shared" si="40"/>
        <v>52363.496718335693</v>
      </c>
      <c r="J66" s="10"/>
      <c r="K66" s="26">
        <v>54190</v>
      </c>
      <c r="L66" s="18">
        <f t="shared" si="31"/>
        <v>0.10999999999999946</v>
      </c>
      <c r="M66" s="24">
        <f t="shared" si="14"/>
        <v>73.919999999999632</v>
      </c>
      <c r="N66" s="4">
        <f t="shared" si="15"/>
        <v>1034879.9999999949</v>
      </c>
      <c r="O66" s="35">
        <f t="shared" si="16"/>
        <v>52363.559059987892</v>
      </c>
      <c r="P66" s="27"/>
      <c r="Q66" s="26">
        <v>59996</v>
      </c>
      <c r="R66" s="18">
        <f t="shared" si="32"/>
        <v>0.10999999999999946</v>
      </c>
      <c r="S66" s="24">
        <f t="shared" si="17"/>
        <v>81.839999999999591</v>
      </c>
      <c r="T66" s="28">
        <f t="shared" si="18"/>
        <v>1145759.9999999942</v>
      </c>
      <c r="U66" s="55">
        <f t="shared" si="41"/>
        <v>52363.496718335693</v>
      </c>
      <c r="V66" s="90">
        <f t="shared" si="33"/>
        <v>6.5454545454545769</v>
      </c>
      <c r="W66" s="54"/>
      <c r="Y66" s="62">
        <f t="shared" si="34"/>
        <v>1.9999999999999581E-2</v>
      </c>
      <c r="Z66" s="66">
        <v>50803</v>
      </c>
      <c r="AA66" s="20">
        <f t="shared" si="42"/>
        <v>14.399999999999698</v>
      </c>
      <c r="AB66" s="4">
        <f t="shared" si="19"/>
        <v>201599.99999999578</v>
      </c>
      <c r="AC66" s="66">
        <v>52497</v>
      </c>
      <c r="AD66" s="55">
        <f t="shared" si="43"/>
        <v>251999.0079365132</v>
      </c>
      <c r="AE66" s="90">
        <f t="shared" si="35"/>
        <v>31.500000000000657</v>
      </c>
      <c r="AT66" s="19"/>
      <c r="AU66" s="43">
        <v>52497</v>
      </c>
      <c r="AY66" s="42">
        <v>56448</v>
      </c>
      <c r="AZ66" s="18">
        <f t="shared" ref="AZ66:AZ73" si="55">AZ65-1%</f>
        <v>-0.01</v>
      </c>
      <c r="BA66" s="64">
        <v>58061</v>
      </c>
      <c r="BB66" s="18">
        <f>BB65-1%</f>
        <v>-0.01</v>
      </c>
      <c r="BC66" s="43">
        <f t="shared" ref="BC66:BC76" si="56">24*30*BB66</f>
        <v>-7.2</v>
      </c>
      <c r="BD66" s="44">
        <f t="shared" ref="BD66:BD76" si="57">14000*BC66</f>
        <v>-100800</v>
      </c>
      <c r="BE66" s="52">
        <f t="shared" si="28"/>
        <v>-576001.98412698414</v>
      </c>
      <c r="BF66" s="18"/>
      <c r="BG66" s="48">
        <v>59996</v>
      </c>
      <c r="BH66" s="18">
        <f>BH65-1%</f>
        <v>-0.01</v>
      </c>
      <c r="BI66" s="43">
        <f t="shared" ref="BI66:BI76" si="58">31*24*BH66</f>
        <v>-7.44</v>
      </c>
      <c r="BJ66" s="44">
        <f>14000*BI66</f>
        <v>-104160</v>
      </c>
      <c r="BK66" s="31">
        <f>BG66/BJ66*1000000</f>
        <v>-575998.46390168974</v>
      </c>
    </row>
    <row r="67" spans="1:66" ht="13.5" thickBot="1" x14ac:dyDescent="0.25">
      <c r="A67" s="62">
        <f t="shared" si="30"/>
        <v>9.9999999999999464E-2</v>
      </c>
      <c r="B67" s="66">
        <v>59996</v>
      </c>
      <c r="C67" s="22">
        <f t="shared" si="39"/>
        <v>74.399999999999608</v>
      </c>
      <c r="D67" s="20">
        <f t="shared" si="13"/>
        <v>1041599.9999999945</v>
      </c>
      <c r="E67" s="30">
        <v>54190</v>
      </c>
      <c r="F67" s="66">
        <v>59996</v>
      </c>
      <c r="G67" s="56">
        <v>56448</v>
      </c>
      <c r="H67" s="65">
        <v>58061</v>
      </c>
      <c r="I67" s="31">
        <f t="shared" si="40"/>
        <v>57599.846390169274</v>
      </c>
      <c r="J67" s="10"/>
      <c r="K67" s="26">
        <v>54190</v>
      </c>
      <c r="L67" s="18">
        <f t="shared" si="31"/>
        <v>9.9999999999999464E-2</v>
      </c>
      <c r="M67" s="24">
        <f t="shared" si="14"/>
        <v>67.199999999999633</v>
      </c>
      <c r="N67" s="4">
        <f t="shared" si="15"/>
        <v>940799.99999999488</v>
      </c>
      <c r="O67" s="35">
        <f t="shared" si="16"/>
        <v>57599.914965986711</v>
      </c>
      <c r="P67" s="27"/>
      <c r="Q67" s="26">
        <v>59996</v>
      </c>
      <c r="R67" s="18">
        <f t="shared" si="32"/>
        <v>9.9999999999999464E-2</v>
      </c>
      <c r="S67" s="24">
        <f t="shared" si="17"/>
        <v>74.399999999999608</v>
      </c>
      <c r="T67" s="28">
        <f t="shared" si="18"/>
        <v>1041599.9999999945</v>
      </c>
      <c r="U67" s="55">
        <f t="shared" si="41"/>
        <v>57599.846390169274</v>
      </c>
      <c r="V67" s="90">
        <f t="shared" si="33"/>
        <v>7.2000000000000357</v>
      </c>
      <c r="W67" s="54"/>
      <c r="Y67" s="63">
        <f t="shared" si="34"/>
        <v>9.9999999999995804E-3</v>
      </c>
      <c r="Z67" s="67">
        <v>50803</v>
      </c>
      <c r="AA67" s="20">
        <f t="shared" si="42"/>
        <v>7.1999999999996982</v>
      </c>
      <c r="AB67" s="4">
        <f t="shared" si="19"/>
        <v>100799.99999999578</v>
      </c>
      <c r="AC67" s="67">
        <v>52497</v>
      </c>
      <c r="AD67" s="58">
        <f t="shared" si="43"/>
        <v>503998.01587303693</v>
      </c>
      <c r="AE67" s="92">
        <f t="shared" si="35"/>
        <v>63.000000000002629</v>
      </c>
      <c r="AT67" s="19"/>
      <c r="AU67" s="43">
        <v>52497</v>
      </c>
      <c r="AY67" s="42">
        <v>56448</v>
      </c>
      <c r="AZ67" s="18">
        <f t="shared" si="55"/>
        <v>-0.02</v>
      </c>
      <c r="BA67" s="64">
        <v>58061</v>
      </c>
      <c r="BB67" s="18">
        <f>BB66-1%</f>
        <v>-0.02</v>
      </c>
      <c r="BC67" s="43">
        <f t="shared" si="56"/>
        <v>-14.4</v>
      </c>
      <c r="BD67" s="44">
        <f t="shared" si="57"/>
        <v>-201600</v>
      </c>
      <c r="BE67" s="52">
        <f t="shared" si="28"/>
        <v>-288000.99206349207</v>
      </c>
      <c r="BF67" s="18"/>
      <c r="BG67" s="48">
        <v>59996</v>
      </c>
      <c r="BH67" s="18">
        <f>BH66-1%</f>
        <v>-0.02</v>
      </c>
      <c r="BI67" s="43">
        <f t="shared" si="58"/>
        <v>-14.88</v>
      </c>
      <c r="BJ67" s="44">
        <f>14000*BI67</f>
        <v>-208320</v>
      </c>
      <c r="BK67" s="31">
        <f>BG67/BJ67*1000000</f>
        <v>-287999.23195084487</v>
      </c>
    </row>
    <row r="68" spans="1:66" x14ac:dyDescent="0.2">
      <c r="A68" s="62">
        <f t="shared" si="30"/>
        <v>8.9999999999999469E-2</v>
      </c>
      <c r="B68" s="66">
        <v>59996</v>
      </c>
      <c r="C68" s="22">
        <f t="shared" si="39"/>
        <v>66.95999999999961</v>
      </c>
      <c r="D68" s="20">
        <f t="shared" si="13"/>
        <v>937439.99999999453</v>
      </c>
      <c r="E68" s="30">
        <v>54190</v>
      </c>
      <c r="F68" s="66">
        <v>59996</v>
      </c>
      <c r="G68" s="56">
        <v>56448</v>
      </c>
      <c r="H68" s="65">
        <v>58061</v>
      </c>
      <c r="I68" s="31">
        <f t="shared" si="40"/>
        <v>63999.82932241034</v>
      </c>
      <c r="J68" s="10"/>
      <c r="K68" s="26">
        <v>54190</v>
      </c>
      <c r="L68" s="18">
        <f t="shared" si="31"/>
        <v>8.9999999999999469E-2</v>
      </c>
      <c r="M68" s="24">
        <f t="shared" si="14"/>
        <v>60.479999999999642</v>
      </c>
      <c r="N68" s="4">
        <f t="shared" si="15"/>
        <v>846719.99999999499</v>
      </c>
      <c r="O68" s="35">
        <f t="shared" si="16"/>
        <v>63999.905517763036</v>
      </c>
      <c r="P68" s="27"/>
      <c r="Q68" s="26">
        <v>59996</v>
      </c>
      <c r="R68" s="18">
        <f t="shared" si="32"/>
        <v>8.9999999999999469E-2</v>
      </c>
      <c r="S68" s="24">
        <f t="shared" si="17"/>
        <v>66.95999999999961</v>
      </c>
      <c r="T68" s="28">
        <f t="shared" si="18"/>
        <v>937439.99999999453</v>
      </c>
      <c r="U68" s="55">
        <f t="shared" si="41"/>
        <v>63999.82932241034</v>
      </c>
      <c r="V68" s="90">
        <f t="shared" si="33"/>
        <v>8.0000000000000444</v>
      </c>
      <c r="W68" s="54"/>
      <c r="Z68" s="18"/>
      <c r="AT68" s="19"/>
      <c r="AY68" s="42">
        <v>56448</v>
      </c>
      <c r="AZ68" s="18">
        <f t="shared" si="55"/>
        <v>-0.03</v>
      </c>
      <c r="BA68" s="64">
        <v>58061</v>
      </c>
      <c r="BB68" s="18">
        <f>BB67-1%</f>
        <v>-0.03</v>
      </c>
      <c r="BC68" s="43">
        <f t="shared" si="56"/>
        <v>-21.599999999999998</v>
      </c>
      <c r="BD68" s="44">
        <f t="shared" si="57"/>
        <v>-302399.99999999994</v>
      </c>
      <c r="BE68" s="52">
        <f t="shared" si="28"/>
        <v>-192000.66137566141</v>
      </c>
      <c r="BF68" s="18"/>
      <c r="BG68" s="48">
        <v>59996</v>
      </c>
      <c r="BH68" s="18">
        <f>BH67-1%</f>
        <v>-0.03</v>
      </c>
      <c r="BI68" s="43">
        <f t="shared" si="58"/>
        <v>-22.32</v>
      </c>
      <c r="BJ68" s="44">
        <f t="shared" ref="BJ68:BJ76" si="59">14000*BI68</f>
        <v>-312480</v>
      </c>
      <c r="BK68" s="31">
        <f>BG68/BJ68*1000000</f>
        <v>-191999.48796722991</v>
      </c>
    </row>
    <row r="69" spans="1:66" x14ac:dyDescent="0.2">
      <c r="A69" s="62">
        <f>A68-1%</f>
        <v>7.9999999999999474E-2</v>
      </c>
      <c r="B69" s="66">
        <v>59996</v>
      </c>
      <c r="C69" s="22">
        <f t="shared" ref="C69:C76" si="60">24*31*A69</f>
        <v>59.519999999999612</v>
      </c>
      <c r="D69" s="20">
        <f t="shared" si="13"/>
        <v>833279.99999999453</v>
      </c>
      <c r="E69" s="30">
        <v>54190</v>
      </c>
      <c r="F69" s="66">
        <v>59996</v>
      </c>
      <c r="G69" s="56">
        <v>56448</v>
      </c>
      <c r="H69" s="65">
        <v>58061</v>
      </c>
      <c r="I69" s="31">
        <f t="shared" si="40"/>
        <v>71999.807987711683</v>
      </c>
      <c r="J69" s="10"/>
      <c r="K69" s="26">
        <v>54190</v>
      </c>
      <c r="L69" s="18">
        <f t="shared" si="31"/>
        <v>7.9999999999999474E-2</v>
      </c>
      <c r="M69" s="24">
        <f t="shared" si="14"/>
        <v>53.75999999999965</v>
      </c>
      <c r="N69" s="4">
        <f t="shared" si="15"/>
        <v>752639.99999999511</v>
      </c>
      <c r="O69" s="35">
        <f t="shared" si="16"/>
        <v>71999.893707483454</v>
      </c>
      <c r="P69" s="27"/>
      <c r="Q69" s="26">
        <v>59996</v>
      </c>
      <c r="R69" s="18">
        <f t="shared" si="32"/>
        <v>7.9999999999999474E-2</v>
      </c>
      <c r="S69" s="24">
        <f t="shared" si="17"/>
        <v>59.519999999999612</v>
      </c>
      <c r="T69" s="28">
        <f t="shared" si="18"/>
        <v>833279.99999999453</v>
      </c>
      <c r="U69" s="55">
        <f t="shared" ref="U69:U100" si="61">Q69/T69*1000000</f>
        <v>71999.807987711683</v>
      </c>
      <c r="V69" s="90">
        <f t="shared" si="33"/>
        <v>9.0000000000000568</v>
      </c>
      <c r="W69" s="54"/>
      <c r="Z69" s="18"/>
      <c r="AT69" s="19"/>
      <c r="AY69" s="42">
        <v>56448</v>
      </c>
      <c r="AZ69" s="18">
        <f t="shared" si="55"/>
        <v>-0.04</v>
      </c>
      <c r="BA69" s="64">
        <v>58061</v>
      </c>
      <c r="BB69" s="18">
        <f>BB68-1%</f>
        <v>-0.04</v>
      </c>
      <c r="BC69" s="43">
        <f t="shared" si="56"/>
        <v>-28.8</v>
      </c>
      <c r="BD69" s="44">
        <f t="shared" si="57"/>
        <v>-403200</v>
      </c>
      <c r="BE69" s="52">
        <f t="shared" si="28"/>
        <v>-144000.49603174604</v>
      </c>
      <c r="BF69" s="18"/>
      <c r="BG69" s="48">
        <v>59996</v>
      </c>
      <c r="BH69" s="18">
        <f>BH68-1%</f>
        <v>-0.04</v>
      </c>
      <c r="BI69" s="43">
        <f t="shared" si="58"/>
        <v>-29.76</v>
      </c>
      <c r="BJ69" s="44">
        <f t="shared" si="59"/>
        <v>-416640</v>
      </c>
      <c r="BK69" s="31">
        <f>BG69/BJ69*1000000</f>
        <v>-143999.61597542244</v>
      </c>
    </row>
    <row r="70" spans="1:66" x14ac:dyDescent="0.2">
      <c r="A70" s="62">
        <f t="shared" si="30"/>
        <v>6.9999999999999479E-2</v>
      </c>
      <c r="B70" s="66">
        <v>59996</v>
      </c>
      <c r="C70" s="22">
        <f t="shared" si="60"/>
        <v>52.079999999999615</v>
      </c>
      <c r="D70" s="20">
        <f t="shared" ref="D70:D76" si="62">(C70*14000)</f>
        <v>729119.99999999464</v>
      </c>
      <c r="E70" s="30">
        <v>54190</v>
      </c>
      <c r="F70" s="66">
        <v>59996</v>
      </c>
      <c r="G70" s="56">
        <v>56448</v>
      </c>
      <c r="H70" s="65">
        <v>58061</v>
      </c>
      <c r="I70" s="31">
        <f t="shared" si="40"/>
        <v>82285.494843099135</v>
      </c>
      <c r="J70" s="10"/>
      <c r="K70" s="26">
        <v>54190</v>
      </c>
      <c r="L70" s="18">
        <f t="shared" si="31"/>
        <v>6.9999999999999479E-2</v>
      </c>
      <c r="M70" s="24">
        <f>24*28*L70</f>
        <v>47.039999999999651</v>
      </c>
      <c r="N70" s="4">
        <f>M70*14000</f>
        <v>658559.99999999511</v>
      </c>
      <c r="O70" s="35">
        <f>K70/N70*1000000</f>
        <v>82285.59280855261</v>
      </c>
      <c r="P70" s="27"/>
      <c r="Q70" s="26">
        <v>59996</v>
      </c>
      <c r="R70" s="18">
        <f t="shared" si="32"/>
        <v>6.9999999999999479E-2</v>
      </c>
      <c r="S70" s="24">
        <f>31*24*R70</f>
        <v>52.079999999999615</v>
      </c>
      <c r="T70" s="28">
        <f t="shared" ref="S70:T74" si="63">14000*S70</f>
        <v>729119.99999999464</v>
      </c>
      <c r="U70" s="55">
        <f t="shared" si="61"/>
        <v>82285.494843099135</v>
      </c>
      <c r="V70" s="90">
        <f t="shared" si="33"/>
        <v>10.285714285714359</v>
      </c>
      <c r="W70" s="54"/>
      <c r="Z70" s="18"/>
      <c r="AT70" s="19"/>
      <c r="AY70" s="42">
        <v>56448</v>
      </c>
      <c r="AZ70" s="18">
        <f t="shared" si="55"/>
        <v>-0.05</v>
      </c>
      <c r="BA70" s="64">
        <v>58061</v>
      </c>
      <c r="BB70" s="18">
        <f>BB69-1%</f>
        <v>-0.05</v>
      </c>
      <c r="BC70" s="43">
        <f t="shared" si="56"/>
        <v>-36</v>
      </c>
      <c r="BD70" s="44">
        <f t="shared" si="57"/>
        <v>-504000</v>
      </c>
      <c r="BE70" s="52">
        <f t="shared" ref="BE70:BE76" si="64">BA70/BD70*1000000</f>
        <v>-115200.39682539683</v>
      </c>
      <c r="BF70" s="18"/>
      <c r="BG70" s="48">
        <v>59996</v>
      </c>
      <c r="BH70" s="18">
        <f>BH69-1%</f>
        <v>-0.05</v>
      </c>
      <c r="BI70" s="43">
        <f t="shared" si="58"/>
        <v>-37.200000000000003</v>
      </c>
      <c r="BJ70" s="44">
        <f t="shared" si="59"/>
        <v>-520800.00000000006</v>
      </c>
      <c r="BK70" s="31">
        <f t="shared" ref="BK70:BK76" si="65">BG70/BJ70*1000000</f>
        <v>-115199.69278033792</v>
      </c>
    </row>
    <row r="71" spans="1:66" x14ac:dyDescent="0.2">
      <c r="A71" s="62">
        <f t="shared" ref="A71:A76" si="66">A70-1%</f>
        <v>5.9999999999999477E-2</v>
      </c>
      <c r="B71" s="66">
        <v>59996</v>
      </c>
      <c r="C71" s="22">
        <f t="shared" si="60"/>
        <v>44.63999999999961</v>
      </c>
      <c r="D71" s="20">
        <f t="shared" si="62"/>
        <v>624959.99999999453</v>
      </c>
      <c r="E71" s="30">
        <v>54190</v>
      </c>
      <c r="F71" s="66">
        <v>59996</v>
      </c>
      <c r="G71" s="56">
        <v>56448</v>
      </c>
      <c r="H71" s="65">
        <v>58061</v>
      </c>
      <c r="I71" s="31">
        <f t="shared" si="40"/>
        <v>95999.743983615801</v>
      </c>
      <c r="J71" s="10"/>
      <c r="K71" s="26">
        <v>54190</v>
      </c>
      <c r="L71" s="18">
        <f>L70-1%</f>
        <v>5.9999999999999477E-2</v>
      </c>
      <c r="M71" s="24">
        <f>24*28*L71</f>
        <v>40.319999999999652</v>
      </c>
      <c r="N71" s="4">
        <f>M71*14000</f>
        <v>564479.99999999511</v>
      </c>
      <c r="O71" s="35">
        <f>K71/N71*1000000</f>
        <v>95999.858276644823</v>
      </c>
      <c r="P71" s="27"/>
      <c r="Q71" s="26">
        <v>59996</v>
      </c>
      <c r="R71" s="18">
        <f>R70-1%</f>
        <v>5.9999999999999477E-2</v>
      </c>
      <c r="S71" s="24">
        <f>31*24*R71</f>
        <v>44.63999999999961</v>
      </c>
      <c r="T71" s="28">
        <f t="shared" si="63"/>
        <v>624959.99999999453</v>
      </c>
      <c r="U71" s="55">
        <f t="shared" si="61"/>
        <v>95999.743983615801</v>
      </c>
      <c r="V71" s="90">
        <f t="shared" ref="V71:V76" si="67">1+((U71-$U$5)/$U$5)</f>
        <v>12.000000000000105</v>
      </c>
      <c r="W71" s="54"/>
      <c r="Z71" s="18"/>
      <c r="AT71" s="19"/>
      <c r="AY71" s="42">
        <v>56448</v>
      </c>
      <c r="AZ71" s="18">
        <f t="shared" si="55"/>
        <v>-6.0000000000000005E-2</v>
      </c>
      <c r="BA71" s="64">
        <v>58061</v>
      </c>
      <c r="BB71" s="18">
        <f t="shared" ref="BB71:BB76" si="68">BB70-1%</f>
        <v>-6.0000000000000005E-2</v>
      </c>
      <c r="BC71" s="43">
        <f t="shared" si="56"/>
        <v>-43.2</v>
      </c>
      <c r="BD71" s="44">
        <f t="shared" si="57"/>
        <v>-604800</v>
      </c>
      <c r="BE71" s="52">
        <f t="shared" si="64"/>
        <v>-96000.33068783069</v>
      </c>
      <c r="BF71" s="18"/>
      <c r="BG71" s="48">
        <v>59996</v>
      </c>
      <c r="BH71" s="18">
        <f t="shared" ref="BH71:BH76" si="69">BH70-1%</f>
        <v>-6.0000000000000005E-2</v>
      </c>
      <c r="BI71" s="43">
        <f t="shared" si="58"/>
        <v>-44.64</v>
      </c>
      <c r="BJ71" s="44">
        <f t="shared" si="59"/>
        <v>-624960</v>
      </c>
      <c r="BK71" s="31">
        <f t="shared" si="65"/>
        <v>-95999.743983614957</v>
      </c>
    </row>
    <row r="72" spans="1:66" x14ac:dyDescent="0.2">
      <c r="A72" s="62">
        <f t="shared" si="66"/>
        <v>4.9999999999999475E-2</v>
      </c>
      <c r="B72" s="66">
        <v>59996</v>
      </c>
      <c r="C72" s="22">
        <f t="shared" si="60"/>
        <v>37.199999999999612</v>
      </c>
      <c r="D72" s="20">
        <f t="shared" si="62"/>
        <v>520799.99999999459</v>
      </c>
      <c r="E72" s="30">
        <v>54190</v>
      </c>
      <c r="F72" s="66">
        <v>59996</v>
      </c>
      <c r="G72" s="56">
        <v>56448</v>
      </c>
      <c r="H72" s="65">
        <v>58061</v>
      </c>
      <c r="I72" s="31">
        <f t="shared" si="40"/>
        <v>115199.69278033913</v>
      </c>
      <c r="J72" s="10"/>
      <c r="K72" s="26">
        <v>54190</v>
      </c>
      <c r="L72" s="18">
        <f>L71-1%</f>
        <v>4.9999999999999475E-2</v>
      </c>
      <c r="M72" s="24">
        <f>24*28*L72</f>
        <v>33.599999999999646</v>
      </c>
      <c r="N72" s="4">
        <f>M72*14000</f>
        <v>470399.99999999505</v>
      </c>
      <c r="O72" s="35">
        <f>K72/N72*1000000</f>
        <v>115199.829931974</v>
      </c>
      <c r="P72" s="27"/>
      <c r="Q72" s="26">
        <v>59996</v>
      </c>
      <c r="R72" s="18">
        <f>R71-1%</f>
        <v>4.9999999999999475E-2</v>
      </c>
      <c r="S72" s="24">
        <f>31*24*R72</f>
        <v>37.199999999999612</v>
      </c>
      <c r="T72" s="28">
        <f t="shared" si="63"/>
        <v>520799.99999999459</v>
      </c>
      <c r="U72" s="55">
        <f t="shared" si="61"/>
        <v>115199.69278033913</v>
      </c>
      <c r="V72" s="90">
        <f t="shared" si="67"/>
        <v>14.400000000000146</v>
      </c>
      <c r="W72" s="54"/>
      <c r="Z72" s="18"/>
      <c r="AT72" s="19"/>
      <c r="AY72" s="42">
        <v>56448</v>
      </c>
      <c r="AZ72" s="18">
        <f t="shared" si="55"/>
        <v>-7.0000000000000007E-2</v>
      </c>
      <c r="BA72" s="64">
        <v>58061</v>
      </c>
      <c r="BB72" s="18">
        <f t="shared" si="68"/>
        <v>-7.0000000000000007E-2</v>
      </c>
      <c r="BC72" s="43">
        <f t="shared" si="56"/>
        <v>-50.400000000000006</v>
      </c>
      <c r="BD72" s="44">
        <f t="shared" si="57"/>
        <v>-705600.00000000012</v>
      </c>
      <c r="BE72" s="52">
        <f t="shared" si="64"/>
        <v>-82285.997732426287</v>
      </c>
      <c r="BF72" s="18"/>
      <c r="BG72" s="48">
        <v>59996</v>
      </c>
      <c r="BH72" s="18">
        <f t="shared" si="69"/>
        <v>-7.0000000000000007E-2</v>
      </c>
      <c r="BI72" s="43">
        <f t="shared" si="58"/>
        <v>-52.080000000000005</v>
      </c>
      <c r="BJ72" s="44">
        <f t="shared" si="59"/>
        <v>-729120.00000000012</v>
      </c>
      <c r="BK72" s="31">
        <f t="shared" si="65"/>
        <v>-82285.494843098524</v>
      </c>
    </row>
    <row r="73" spans="1:66" x14ac:dyDescent="0.2">
      <c r="A73" s="62">
        <f t="shared" si="66"/>
        <v>3.9999999999999473E-2</v>
      </c>
      <c r="B73" s="66">
        <v>59996</v>
      </c>
      <c r="C73" s="22">
        <f t="shared" si="60"/>
        <v>29.759999999999607</v>
      </c>
      <c r="D73" s="20">
        <f t="shared" si="62"/>
        <v>416639.99999999453</v>
      </c>
      <c r="E73" s="30">
        <v>54190</v>
      </c>
      <c r="F73" s="66">
        <v>59996</v>
      </c>
      <c r="G73" s="56">
        <v>56448</v>
      </c>
      <c r="H73" s="65">
        <v>58061</v>
      </c>
      <c r="I73" s="31">
        <f t="shared" si="40"/>
        <v>143999.61597542433</v>
      </c>
      <c r="J73" s="10"/>
      <c r="K73" s="26">
        <v>54190</v>
      </c>
      <c r="L73" s="18">
        <f>L72-1%</f>
        <v>3.9999999999999473E-2</v>
      </c>
      <c r="M73" s="24">
        <f>24*28*L73</f>
        <v>26.879999999999647</v>
      </c>
      <c r="N73" s="4">
        <f>M73*14000</f>
        <v>376319.99999999505</v>
      </c>
      <c r="O73" s="35">
        <f>K73/N73*1000000</f>
        <v>143999.7874149679</v>
      </c>
      <c r="P73" s="27"/>
      <c r="Q73" s="26">
        <v>59996</v>
      </c>
      <c r="R73" s="18">
        <f>R72-1%</f>
        <v>3.9999999999999473E-2</v>
      </c>
      <c r="S73" s="24">
        <f>31*24*R73</f>
        <v>29.759999999999607</v>
      </c>
      <c r="T73" s="28">
        <f t="shared" si="63"/>
        <v>416639.99999999453</v>
      </c>
      <c r="U73" s="55">
        <f t="shared" si="61"/>
        <v>143999.61597542433</v>
      </c>
      <c r="V73" s="90">
        <f t="shared" si="67"/>
        <v>18.000000000000231</v>
      </c>
      <c r="W73" s="54"/>
      <c r="AT73" s="19"/>
      <c r="AY73" s="42">
        <v>56448</v>
      </c>
      <c r="AZ73" s="18">
        <f t="shared" si="55"/>
        <v>-0.08</v>
      </c>
      <c r="BA73" s="64">
        <v>58061</v>
      </c>
      <c r="BB73" s="18">
        <f t="shared" si="68"/>
        <v>-0.08</v>
      </c>
      <c r="BC73" s="43">
        <f t="shared" si="56"/>
        <v>-57.6</v>
      </c>
      <c r="BD73" s="44">
        <f t="shared" si="57"/>
        <v>-806400</v>
      </c>
      <c r="BE73" s="52">
        <f t="shared" si="64"/>
        <v>-72000.248015873018</v>
      </c>
      <c r="BF73" s="18"/>
      <c r="BG73" s="48">
        <v>59996</v>
      </c>
      <c r="BH73" s="18">
        <f t="shared" si="69"/>
        <v>-0.08</v>
      </c>
      <c r="BI73" s="43">
        <f t="shared" si="58"/>
        <v>-59.52</v>
      </c>
      <c r="BJ73" s="44">
        <f t="shared" si="59"/>
        <v>-833280</v>
      </c>
      <c r="BK73" s="31">
        <f t="shared" si="65"/>
        <v>-71999.807987711218</v>
      </c>
    </row>
    <row r="74" spans="1:66" ht="13.5" thickBot="1" x14ac:dyDescent="0.25">
      <c r="A74" s="62">
        <f t="shared" si="66"/>
        <v>2.9999999999999472E-2</v>
      </c>
      <c r="B74" s="66">
        <v>59996</v>
      </c>
      <c r="C74" s="22">
        <f t="shared" si="60"/>
        <v>22.319999999999606</v>
      </c>
      <c r="D74" s="20">
        <f t="shared" si="62"/>
        <v>312479.99999999447</v>
      </c>
      <c r="E74" s="30">
        <v>54190</v>
      </c>
      <c r="F74" s="66">
        <v>59996</v>
      </c>
      <c r="G74" s="56">
        <v>56448</v>
      </c>
      <c r="H74" s="65">
        <v>58061</v>
      </c>
      <c r="I74" s="10"/>
      <c r="J74" s="20"/>
      <c r="K74" s="26"/>
      <c r="L74" s="24"/>
      <c r="M74" s="4"/>
      <c r="N74" s="25"/>
      <c r="O74" s="27"/>
      <c r="P74" s="20"/>
      <c r="Q74" s="26">
        <v>59996</v>
      </c>
      <c r="R74" s="18">
        <f>R73-1%</f>
        <v>2.9999999999999472E-2</v>
      </c>
      <c r="S74" s="36">
        <f t="shared" si="63"/>
        <v>419.99999999999261</v>
      </c>
      <c r="T74" s="53">
        <f>P74/S74*1000000</f>
        <v>0</v>
      </c>
      <c r="U74" s="55">
        <f>B74/D74*1000000</f>
        <v>191999.48796723329</v>
      </c>
      <c r="V74" s="90">
        <f t="shared" si="67"/>
        <v>24.000000000000416</v>
      </c>
      <c r="AS74" s="19"/>
      <c r="AX74" s="45">
        <v>56448</v>
      </c>
      <c r="AY74" s="33">
        <f>AZ73-1%</f>
        <v>-0.09</v>
      </c>
      <c r="AZ74" s="46">
        <f>24*30*AY74</f>
        <v>-64.8</v>
      </c>
      <c r="BA74" s="64">
        <v>58061</v>
      </c>
      <c r="BB74" s="18">
        <f t="shared" si="68"/>
        <v>-0.09</v>
      </c>
      <c r="BC74" s="43">
        <f t="shared" si="56"/>
        <v>-64.8</v>
      </c>
      <c r="BD74" s="44">
        <f t="shared" si="57"/>
        <v>-907200</v>
      </c>
      <c r="BE74" s="54">
        <f t="shared" si="64"/>
        <v>-64000.220458553791</v>
      </c>
      <c r="BF74" s="18"/>
      <c r="BG74" s="43">
        <v>59996</v>
      </c>
      <c r="BH74" s="18">
        <f t="shared" si="69"/>
        <v>-0.09</v>
      </c>
      <c r="BI74" s="43">
        <f t="shared" si="58"/>
        <v>-66.959999999999994</v>
      </c>
      <c r="BJ74" s="44">
        <f t="shared" si="59"/>
        <v>-937439.99999999988</v>
      </c>
      <c r="BK74" s="31">
        <f t="shared" si="65"/>
        <v>-63999.829322409983</v>
      </c>
    </row>
    <row r="75" spans="1:66" x14ac:dyDescent="0.2">
      <c r="A75" s="62">
        <f t="shared" si="66"/>
        <v>1.999999999999947E-2</v>
      </c>
      <c r="B75" s="66">
        <v>59996</v>
      </c>
      <c r="C75" s="22">
        <f t="shared" si="60"/>
        <v>14.879999999999605</v>
      </c>
      <c r="D75" s="20">
        <f t="shared" si="62"/>
        <v>208319.99999999447</v>
      </c>
      <c r="E75" s="30">
        <v>54190</v>
      </c>
      <c r="F75" s="66">
        <v>59996</v>
      </c>
      <c r="G75" s="56">
        <v>56448</v>
      </c>
      <c r="H75" s="65">
        <v>58061</v>
      </c>
      <c r="U75" s="55">
        <f>B75/D75*1000000</f>
        <v>287999.2319508525</v>
      </c>
      <c r="V75" s="90">
        <f t="shared" si="67"/>
        <v>36.000000000000952</v>
      </c>
      <c r="AT75" s="38"/>
      <c r="AU75" s="19"/>
      <c r="BA75" s="64">
        <v>58061</v>
      </c>
      <c r="BB75" s="18">
        <f t="shared" si="68"/>
        <v>-9.9999999999999992E-2</v>
      </c>
      <c r="BC75" s="43">
        <f t="shared" si="56"/>
        <v>-72</v>
      </c>
      <c r="BD75" s="44">
        <f t="shared" si="57"/>
        <v>-1008000</v>
      </c>
      <c r="BE75" s="52">
        <f t="shared" si="64"/>
        <v>-57600.198412698417</v>
      </c>
      <c r="BG75" s="48">
        <v>59996</v>
      </c>
      <c r="BH75" s="18">
        <f t="shared" si="69"/>
        <v>-9.9999999999999992E-2</v>
      </c>
      <c r="BI75" s="43">
        <f t="shared" si="58"/>
        <v>-74.399999999999991</v>
      </c>
      <c r="BJ75" s="44">
        <f t="shared" si="59"/>
        <v>-1041599.9999999999</v>
      </c>
      <c r="BK75" s="31">
        <f t="shared" si="65"/>
        <v>-57599.846390168976</v>
      </c>
    </row>
    <row r="76" spans="1:66" ht="13.5" thickBot="1" x14ac:dyDescent="0.25">
      <c r="A76" s="63">
        <f t="shared" si="66"/>
        <v>9.9999999999994694E-3</v>
      </c>
      <c r="B76" s="67">
        <v>59996</v>
      </c>
      <c r="C76" s="22">
        <f t="shared" si="60"/>
        <v>7.4399999999996052</v>
      </c>
      <c r="D76" s="20">
        <f t="shared" si="62"/>
        <v>104159.99999999447</v>
      </c>
      <c r="E76" s="32">
        <v>54190</v>
      </c>
      <c r="F76" s="67">
        <v>59996</v>
      </c>
      <c r="G76" s="57">
        <v>56448</v>
      </c>
      <c r="H76" s="68">
        <v>58061</v>
      </c>
      <c r="U76" s="58">
        <f>B76/D76*1000000</f>
        <v>575998.46390172024</v>
      </c>
      <c r="V76" s="92">
        <f t="shared" si="67"/>
        <v>72.000000000003809</v>
      </c>
      <c r="AT76" s="38"/>
      <c r="AU76" s="19"/>
      <c r="BA76" s="64">
        <v>58061</v>
      </c>
      <c r="BB76" s="18">
        <f t="shared" si="68"/>
        <v>-0.10999999999999999</v>
      </c>
      <c r="BC76" s="43">
        <f t="shared" si="56"/>
        <v>-79.199999999999989</v>
      </c>
      <c r="BD76" s="44">
        <f t="shared" si="57"/>
        <v>-1108799.9999999998</v>
      </c>
      <c r="BE76" s="52">
        <f t="shared" si="64"/>
        <v>-52363.816738816749</v>
      </c>
      <c r="BG76" s="48">
        <v>59996</v>
      </c>
      <c r="BH76" s="18">
        <f t="shared" si="69"/>
        <v>-0.10999999999999999</v>
      </c>
      <c r="BI76" s="43">
        <f t="shared" si="58"/>
        <v>-81.839999999999989</v>
      </c>
      <c r="BJ76" s="44">
        <f t="shared" si="59"/>
        <v>-1145759.9999999998</v>
      </c>
      <c r="BK76" s="31">
        <f t="shared" si="65"/>
        <v>-52363.496718335438</v>
      </c>
    </row>
    <row r="77" spans="1:66" x14ac:dyDescent="0.2">
      <c r="E77" s="21"/>
      <c r="AS77" s="38"/>
      <c r="AT77" s="19"/>
      <c r="BC77" s="37"/>
    </row>
    <row r="78" spans="1:66" x14ac:dyDescent="0.2">
      <c r="E78" s="21"/>
      <c r="AS78" s="38"/>
      <c r="AT78" s="19"/>
      <c r="BC78" s="37"/>
    </row>
    <row r="79" spans="1:66" x14ac:dyDescent="0.2">
      <c r="E79" s="21"/>
      <c r="AS79" s="38"/>
      <c r="AT79" s="19"/>
      <c r="BC79" s="37"/>
    </row>
    <row r="80" spans="1:66" x14ac:dyDescent="0.2">
      <c r="E80" s="21"/>
      <c r="AS80" s="38"/>
      <c r="AT80" s="19"/>
      <c r="BC80" s="37"/>
    </row>
    <row r="81" spans="5:46" x14ac:dyDescent="0.2">
      <c r="E81" s="21"/>
      <c r="AS81" s="38"/>
      <c r="AT81" s="19"/>
    </row>
    <row r="82" spans="5:46" x14ac:dyDescent="0.2">
      <c r="E82" s="21"/>
      <c r="AS82" s="38"/>
      <c r="AT82" s="19"/>
    </row>
    <row r="83" spans="5:46" x14ac:dyDescent="0.2">
      <c r="E83" s="21"/>
      <c r="AS83" s="38"/>
      <c r="AT83" s="19"/>
    </row>
    <row r="84" spans="5:46" x14ac:dyDescent="0.2">
      <c r="E84" s="21"/>
      <c r="AS84" s="38"/>
      <c r="AT84" s="19"/>
    </row>
    <row r="85" spans="5:46" x14ac:dyDescent="0.2">
      <c r="AS85" s="38"/>
      <c r="AT85" s="19"/>
    </row>
    <row r="86" spans="5:46" x14ac:dyDescent="0.2">
      <c r="AS86" s="38"/>
      <c r="AT86" s="19"/>
    </row>
    <row r="87" spans="5:46" x14ac:dyDescent="0.2">
      <c r="AS87" s="38"/>
      <c r="AT87" s="19"/>
    </row>
    <row r="88" spans="5:46" x14ac:dyDescent="0.2">
      <c r="AS88" s="38"/>
      <c r="AT88" s="19"/>
    </row>
    <row r="89" spans="5:46" x14ac:dyDescent="0.2">
      <c r="AS89" s="38"/>
      <c r="AT89" s="19"/>
    </row>
    <row r="90" spans="5:46" x14ac:dyDescent="0.2">
      <c r="AS90" s="38"/>
      <c r="AT90" s="19"/>
    </row>
    <row r="91" spans="5:46" x14ac:dyDescent="0.2">
      <c r="AS91" s="38"/>
      <c r="AT91" s="19"/>
    </row>
    <row r="92" spans="5:46" x14ac:dyDescent="0.2">
      <c r="AS92" s="38"/>
      <c r="AT92" s="19"/>
    </row>
    <row r="93" spans="5:46" x14ac:dyDescent="0.2">
      <c r="AS93" s="38"/>
      <c r="AT93" s="19"/>
    </row>
    <row r="94" spans="5:46" x14ac:dyDescent="0.2">
      <c r="AS94" s="38"/>
      <c r="AT94" s="19"/>
    </row>
    <row r="95" spans="5:46" x14ac:dyDescent="0.2">
      <c r="AS95" s="38"/>
      <c r="AT95" s="19"/>
    </row>
    <row r="96" spans="5:46" x14ac:dyDescent="0.2">
      <c r="AS96" s="38"/>
      <c r="AT96" s="19"/>
    </row>
    <row r="97" spans="45:46" x14ac:dyDescent="0.2">
      <c r="AS97" s="38"/>
      <c r="AT97" s="19"/>
    </row>
    <row r="98" spans="45:46" x14ac:dyDescent="0.2">
      <c r="AS98" s="38"/>
      <c r="AT98" s="19"/>
    </row>
    <row r="99" spans="45:46" x14ac:dyDescent="0.2">
      <c r="AS99" s="38"/>
      <c r="AT99" s="19"/>
    </row>
    <row r="100" spans="45:46" x14ac:dyDescent="0.2">
      <c r="AS100" s="38"/>
      <c r="AT100" s="19"/>
    </row>
    <row r="101" spans="45:46" x14ac:dyDescent="0.2">
      <c r="AS101" s="38"/>
      <c r="AT101" s="19"/>
    </row>
    <row r="102" spans="45:46" x14ac:dyDescent="0.2">
      <c r="AS102" s="38"/>
      <c r="AT102" s="19"/>
    </row>
    <row r="103" spans="45:46" x14ac:dyDescent="0.2">
      <c r="AS103" s="38"/>
      <c r="AT103" s="19"/>
    </row>
    <row r="104" spans="45:46" x14ac:dyDescent="0.2">
      <c r="AS104" s="38"/>
      <c r="AT104" s="19"/>
    </row>
    <row r="105" spans="45:46" x14ac:dyDescent="0.2">
      <c r="AS105" s="38"/>
      <c r="AT105" s="19"/>
    </row>
    <row r="106" spans="45:46" x14ac:dyDescent="0.2">
      <c r="AS106" s="38"/>
      <c r="AT106" s="19"/>
    </row>
    <row r="107" spans="45:46" x14ac:dyDescent="0.2">
      <c r="AS107" s="38"/>
      <c r="AT107" s="19"/>
    </row>
    <row r="108" spans="45:46" x14ac:dyDescent="0.2">
      <c r="AS108" s="38"/>
      <c r="AT108" s="19"/>
    </row>
    <row r="109" spans="45:46" x14ac:dyDescent="0.2">
      <c r="AS109" s="38"/>
      <c r="AT109" s="19"/>
    </row>
    <row r="110" spans="45:46" x14ac:dyDescent="0.2">
      <c r="AS110" s="38"/>
      <c r="AT110" s="19"/>
    </row>
    <row r="111" spans="45:46" x14ac:dyDescent="0.2">
      <c r="AS111" s="38"/>
      <c r="AT111" s="19"/>
    </row>
    <row r="112" spans="45:46" x14ac:dyDescent="0.2">
      <c r="AS112" s="38"/>
      <c r="AT112" s="19"/>
    </row>
    <row r="113" spans="45:46" x14ac:dyDescent="0.2">
      <c r="AS113" s="38"/>
      <c r="AT113" s="19"/>
    </row>
    <row r="114" spans="45:46" x14ac:dyDescent="0.2">
      <c r="AS114" s="38"/>
      <c r="AT114" s="19"/>
    </row>
    <row r="115" spans="45:46" x14ac:dyDescent="0.2">
      <c r="AS115" s="38"/>
      <c r="AT115" s="19"/>
    </row>
    <row r="116" spans="45:46" x14ac:dyDescent="0.2">
      <c r="AS116" s="38"/>
      <c r="AT116" s="19"/>
    </row>
    <row r="117" spans="45:46" x14ac:dyDescent="0.2">
      <c r="AS117" s="38"/>
      <c r="AT117" s="19"/>
    </row>
    <row r="118" spans="45:46" x14ac:dyDescent="0.2">
      <c r="AS118" s="38"/>
      <c r="AT118" s="19"/>
    </row>
    <row r="119" spans="45:46" x14ac:dyDescent="0.2">
      <c r="AS119" s="38"/>
      <c r="AT119" s="19"/>
    </row>
    <row r="120" spans="45:46" x14ac:dyDescent="0.2">
      <c r="AS120" s="38"/>
      <c r="AT120" s="19"/>
    </row>
    <row r="121" spans="45:46" x14ac:dyDescent="0.2">
      <c r="AS121" s="38"/>
      <c r="AT121" s="19"/>
    </row>
    <row r="122" spans="45:46" x14ac:dyDescent="0.2">
      <c r="AS122" s="38"/>
      <c r="AT122" s="19"/>
    </row>
    <row r="123" spans="45:46" x14ac:dyDescent="0.2">
      <c r="AS123" s="38"/>
      <c r="AT123" s="19"/>
    </row>
    <row r="124" spans="45:46" x14ac:dyDescent="0.2">
      <c r="AS124" s="38"/>
      <c r="AT124" s="19"/>
    </row>
    <row r="125" spans="45:46" x14ac:dyDescent="0.2">
      <c r="AS125" s="38"/>
      <c r="AT125" s="19"/>
    </row>
    <row r="126" spans="45:46" x14ac:dyDescent="0.2">
      <c r="AS126" s="38"/>
      <c r="AT126" s="19"/>
    </row>
    <row r="127" spans="45:46" x14ac:dyDescent="0.2">
      <c r="AS127" s="38"/>
      <c r="AT127" s="19"/>
    </row>
    <row r="128" spans="45:46" x14ac:dyDescent="0.2">
      <c r="AS128" s="38"/>
      <c r="AT128" s="19"/>
    </row>
    <row r="129" spans="45:46" x14ac:dyDescent="0.2">
      <c r="AS129" s="38"/>
      <c r="AT129" s="19"/>
    </row>
    <row r="130" spans="45:46" x14ac:dyDescent="0.2">
      <c r="AS130" s="38"/>
      <c r="AT130" s="19"/>
    </row>
    <row r="131" spans="45:46" x14ac:dyDescent="0.2">
      <c r="AS131" s="38"/>
      <c r="AT131" s="19"/>
    </row>
    <row r="132" spans="45:46" x14ac:dyDescent="0.2">
      <c r="AS132" s="38"/>
      <c r="AT132" s="19"/>
    </row>
    <row r="133" spans="45:46" x14ac:dyDescent="0.2">
      <c r="AS133" s="38"/>
      <c r="AT133" s="19"/>
    </row>
    <row r="134" spans="45:46" x14ac:dyDescent="0.2">
      <c r="AS134" s="38"/>
      <c r="AT134" s="19"/>
    </row>
    <row r="135" spans="45:46" x14ac:dyDescent="0.2">
      <c r="AS135" s="38"/>
      <c r="AT135" s="19"/>
    </row>
    <row r="136" spans="45:46" x14ac:dyDescent="0.2">
      <c r="AS136" s="38"/>
      <c r="AT136" s="19"/>
    </row>
    <row r="137" spans="45:46" x14ac:dyDescent="0.2">
      <c r="AS137" s="38"/>
      <c r="AT137" s="19"/>
    </row>
    <row r="138" spans="45:46" x14ac:dyDescent="0.2">
      <c r="AS138" s="38"/>
      <c r="AT138" s="19"/>
    </row>
    <row r="139" spans="45:46" x14ac:dyDescent="0.2">
      <c r="AS139" s="38"/>
      <c r="AT139" s="19"/>
    </row>
    <row r="140" spans="45:46" x14ac:dyDescent="0.2">
      <c r="AS140" s="38"/>
      <c r="AT140" s="19"/>
    </row>
    <row r="141" spans="45:46" x14ac:dyDescent="0.2">
      <c r="AS141" s="38"/>
      <c r="AT141" s="19"/>
    </row>
    <row r="142" spans="45:46" x14ac:dyDescent="0.2">
      <c r="AS142" s="38"/>
      <c r="AT142" s="19"/>
    </row>
    <row r="143" spans="45:46" x14ac:dyDescent="0.2">
      <c r="AS143" s="38"/>
      <c r="AT143" s="19"/>
    </row>
    <row r="144" spans="45:46" x14ac:dyDescent="0.2">
      <c r="AS144" s="38"/>
      <c r="AT144" s="19"/>
    </row>
    <row r="145" spans="45:46" x14ac:dyDescent="0.2">
      <c r="AS145" s="38"/>
      <c r="AT145" s="19"/>
    </row>
    <row r="146" spans="45:46" x14ac:dyDescent="0.2">
      <c r="AS146" s="38"/>
      <c r="AT146" s="19"/>
    </row>
    <row r="147" spans="45:46" x14ac:dyDescent="0.2">
      <c r="AS147" s="38"/>
      <c r="AT147" s="19"/>
    </row>
    <row r="148" spans="45:46" x14ac:dyDescent="0.2">
      <c r="AS148" s="38"/>
      <c r="AT148" s="19"/>
    </row>
    <row r="149" spans="45:46" x14ac:dyDescent="0.2">
      <c r="AS149" s="38"/>
      <c r="AT149" s="19"/>
    </row>
    <row r="150" spans="45:46" x14ac:dyDescent="0.2">
      <c r="AS150" s="38"/>
      <c r="AT150" s="19"/>
    </row>
    <row r="151" spans="45:46" x14ac:dyDescent="0.2">
      <c r="AS151" s="38"/>
      <c r="AT151" s="19"/>
    </row>
    <row r="152" spans="45:46" x14ac:dyDescent="0.2">
      <c r="AS152" s="38"/>
      <c r="AT152" s="19"/>
    </row>
    <row r="153" spans="45:46" x14ac:dyDescent="0.2">
      <c r="AS153" s="38"/>
      <c r="AT153" s="19"/>
    </row>
    <row r="154" spans="45:46" x14ac:dyDescent="0.2">
      <c r="AS154" s="38"/>
      <c r="AT154" s="19"/>
    </row>
    <row r="155" spans="45:46" x14ac:dyDescent="0.2">
      <c r="AS155" s="38"/>
      <c r="AT155" s="19"/>
    </row>
    <row r="156" spans="45:46" x14ac:dyDescent="0.2">
      <c r="AS156" s="38"/>
      <c r="AT156" s="19"/>
    </row>
    <row r="157" spans="45:46" x14ac:dyDescent="0.2">
      <c r="AS157" s="38"/>
      <c r="AT157" s="19"/>
    </row>
    <row r="158" spans="45:46" x14ac:dyDescent="0.2">
      <c r="AS158" s="38"/>
      <c r="AT158" s="19"/>
    </row>
    <row r="159" spans="45:46" x14ac:dyDescent="0.2">
      <c r="AS159" s="38"/>
      <c r="AT159" s="19"/>
    </row>
    <row r="160" spans="45:46" x14ac:dyDescent="0.2">
      <c r="AS160" s="38"/>
      <c r="AT160" s="19"/>
    </row>
    <row r="161" spans="45:46" x14ac:dyDescent="0.2">
      <c r="AS161" s="38"/>
      <c r="AT161" s="19"/>
    </row>
    <row r="162" spans="45:46" x14ac:dyDescent="0.2">
      <c r="AS162" s="38"/>
      <c r="AT162" s="19"/>
    </row>
    <row r="163" spans="45:46" x14ac:dyDescent="0.2">
      <c r="AS163" s="38"/>
      <c r="AT163" s="19"/>
    </row>
    <row r="164" spans="45:46" x14ac:dyDescent="0.2">
      <c r="AS164" s="38"/>
      <c r="AT164" s="19"/>
    </row>
    <row r="165" spans="45:46" x14ac:dyDescent="0.2">
      <c r="AS165" s="38"/>
      <c r="AT165" s="19"/>
    </row>
    <row r="166" spans="45:46" x14ac:dyDescent="0.2">
      <c r="AS166" s="38"/>
      <c r="AT166" s="19"/>
    </row>
    <row r="167" spans="45:46" x14ac:dyDescent="0.2">
      <c r="AS167" s="38"/>
      <c r="AT167" s="19"/>
    </row>
    <row r="168" spans="45:46" x14ac:dyDescent="0.2">
      <c r="AS168" s="38"/>
      <c r="AT168" s="19"/>
    </row>
    <row r="169" spans="45:46" x14ac:dyDescent="0.2">
      <c r="AS169" s="38"/>
      <c r="AT169" s="19"/>
    </row>
    <row r="170" spans="45:46" x14ac:dyDescent="0.2">
      <c r="AS170" s="38"/>
      <c r="AT170" s="19"/>
    </row>
    <row r="171" spans="45:46" x14ac:dyDescent="0.2">
      <c r="AT171" s="19"/>
    </row>
    <row r="172" spans="45:46" x14ac:dyDescent="0.2">
      <c r="AT172" s="19"/>
    </row>
    <row r="173" spans="45:46" x14ac:dyDescent="0.2">
      <c r="AT173" s="19"/>
    </row>
    <row r="174" spans="45:46" x14ac:dyDescent="0.2">
      <c r="AT174" s="19"/>
    </row>
    <row r="175" spans="45:46" x14ac:dyDescent="0.2">
      <c r="AT175" s="19"/>
    </row>
    <row r="176" spans="45:46" x14ac:dyDescent="0.2">
      <c r="AT176" s="19"/>
    </row>
    <row r="177" spans="46:46" x14ac:dyDescent="0.2">
      <c r="AT177" s="19"/>
    </row>
    <row r="178" spans="46:46" x14ac:dyDescent="0.2">
      <c r="AT178" s="19"/>
    </row>
    <row r="179" spans="46:46" x14ac:dyDescent="0.2">
      <c r="AT179" s="19"/>
    </row>
    <row r="180" spans="46:46" x14ac:dyDescent="0.2">
      <c r="AT180" s="19"/>
    </row>
    <row r="181" spans="46:46" x14ac:dyDescent="0.2">
      <c r="AT181" s="19"/>
    </row>
    <row r="182" spans="46:46" x14ac:dyDescent="0.2">
      <c r="AT182" s="19"/>
    </row>
    <row r="183" spans="46:46" x14ac:dyDescent="0.2">
      <c r="AT183" s="19"/>
    </row>
    <row r="184" spans="46:46" x14ac:dyDescent="0.2">
      <c r="AT184" s="19"/>
    </row>
    <row r="185" spans="46:46" x14ac:dyDescent="0.2">
      <c r="AT185" s="19"/>
    </row>
    <row r="186" spans="46:46" x14ac:dyDescent="0.2">
      <c r="AT186" s="19"/>
    </row>
    <row r="187" spans="46:46" x14ac:dyDescent="0.2">
      <c r="AT187" s="19"/>
    </row>
  </sheetData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Jan Havlíček</cp:lastModifiedBy>
  <cp:lastPrinted>2001-02-26T22:12:40Z</cp:lastPrinted>
  <dcterms:created xsi:type="dcterms:W3CDTF">2001-02-26T17:19:11Z</dcterms:created>
  <dcterms:modified xsi:type="dcterms:W3CDTF">2023-09-15T16:33:40Z</dcterms:modified>
</cp:coreProperties>
</file>