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C632ACC-B2C9-4B57-B410-A78C8BD492EB}" xr6:coauthVersionLast="47" xr6:coauthVersionMax="47" xr10:uidLastSave="{00000000-0000-0000-0000-000000000000}"/>
  <bookViews>
    <workbookView xWindow="-120" yWindow="-120" windowWidth="38640" windowHeight="15720"/>
  </bookViews>
  <sheets>
    <sheet name="Issues" sheetId="4" r:id="rId1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1" i="4" l="1"/>
  <c r="H25" i="4"/>
  <c r="H31" i="4"/>
  <c r="H32" i="4"/>
  <c r="H33" i="4"/>
  <c r="H34" i="4"/>
  <c r="D35" i="4"/>
  <c r="F35" i="4"/>
  <c r="H35" i="4"/>
  <c r="H38" i="4"/>
  <c r="F45" i="4"/>
  <c r="F46" i="4"/>
  <c r="H50" i="4"/>
  <c r="H54" i="4"/>
  <c r="H59" i="4"/>
  <c r="H64" i="4"/>
  <c r="H66" i="4"/>
</calcChain>
</file>

<file path=xl/sharedStrings.xml><?xml version="1.0" encoding="utf-8"?>
<sst xmlns="http://schemas.openxmlformats.org/spreadsheetml/2006/main" count="58" uniqueCount="51">
  <si>
    <t>Denver Companies</t>
  </si>
  <si>
    <t>Detail of Revenue and Cost of Sale Transactions</t>
  </si>
  <si>
    <t>Issues</t>
  </si>
  <si>
    <t>A</t>
  </si>
  <si>
    <t>Acct 4005000 - Natural Gas Revenues - I/C Sales</t>
  </si>
  <si>
    <t>June Actuals</t>
  </si>
  <si>
    <t>June Estimate Reversal</t>
  </si>
  <si>
    <t>Acct 40011100 - Natural Gas Revenues - Transportation - I/C Sales</t>
  </si>
  <si>
    <t>be included in transaction.</t>
  </si>
  <si>
    <t>related to June estimates were written off.  Estimate to Actual true up should</t>
  </si>
  <si>
    <t xml:space="preserve">Timing Issue - Estimates were recorded prior to transaction.  Receivables </t>
  </si>
  <si>
    <t>B</t>
  </si>
  <si>
    <t>August Actual</t>
  </si>
  <si>
    <t>August PMA</t>
  </si>
  <si>
    <t>Sept Actual</t>
  </si>
  <si>
    <t>Paid in cash - should be excluded from calculation</t>
  </si>
  <si>
    <t>Volume Mgmt (Cindy Hakemack) researching to see if paid</t>
  </si>
  <si>
    <t>C</t>
  </si>
  <si>
    <t>Operating Expenses</t>
  </si>
  <si>
    <t xml:space="preserve">Prior to July </t>
  </si>
  <si>
    <t>Other</t>
  </si>
  <si>
    <t>Total</t>
  </si>
  <si>
    <t>Per Jessica:</t>
  </si>
  <si>
    <t>August</t>
  </si>
  <si>
    <t>September</t>
  </si>
  <si>
    <t xml:space="preserve">   July</t>
  </si>
  <si>
    <t xml:space="preserve">   August</t>
  </si>
  <si>
    <t xml:space="preserve">   September</t>
  </si>
  <si>
    <t xml:space="preserve">   October</t>
  </si>
  <si>
    <t>Per Ledger:</t>
  </si>
  <si>
    <t>Variance:</t>
  </si>
  <si>
    <t>(1)</t>
  </si>
  <si>
    <t>(1) Prior to July Total</t>
  </si>
  <si>
    <t xml:space="preserve">        July</t>
  </si>
  <si>
    <t xml:space="preserve">        August</t>
  </si>
  <si>
    <t xml:space="preserve">        September</t>
  </si>
  <si>
    <t xml:space="preserve">      Variance prior to July </t>
  </si>
  <si>
    <t xml:space="preserve">     Hanover invoices</t>
  </si>
  <si>
    <t>D</t>
  </si>
  <si>
    <t>Acct 50001040 - Exchange Gas - 3rd Party</t>
  </si>
  <si>
    <t>Deferred Charges - Westport Imbalance</t>
  </si>
  <si>
    <t>Washes out</t>
  </si>
  <si>
    <t>E</t>
  </si>
  <si>
    <t>Acct 5001070 - Cost of Gas - Compressor Fuel Credit</t>
  </si>
  <si>
    <t>Acct 50001760 - Compressor Fuel</t>
  </si>
  <si>
    <t>F</t>
  </si>
  <si>
    <t>Acct 50001500 - Cost of Gas - I/C</t>
  </si>
  <si>
    <t>G</t>
  </si>
  <si>
    <t>Capitalized Expenditures</t>
  </si>
  <si>
    <t>Unknown variance</t>
  </si>
  <si>
    <t>Invoices disputed with a date prior to July 1, 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</si>
</sst>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7" x14ac:knownFonts="1">
    <font>
      <sz val="10"/>
      <name val="Arial"/>
    </font>
    <font>
      <sz val="10"/>
      <name val="Arial"/>
    </font>
    <font>
      <b/>
      <sz val="10"/>
      <name val="Times New Roman"/>
      <family val="1"/>
    </font>
    <font>
      <sz val="10"/>
      <name val="Times New Roman"/>
      <family val="1"/>
    </font>
    <font>
      <b/>
      <u/>
      <sz val="10"/>
      <name val="Times New Roman"/>
      <family val="1"/>
    </font>
    <font>
      <b/>
      <i/>
      <sz val="10"/>
      <name val="Times New Roman"/>
      <family val="1"/>
    </font>
    <font>
      <i/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44" fontId="3" fillId="0" borderId="0" xfId="1" applyFont="1"/>
    <xf numFmtId="0" fontId="2" fillId="0" borderId="0" xfId="0" applyFont="1"/>
    <xf numFmtId="44" fontId="3" fillId="0" borderId="1" xfId="1" applyFont="1" applyBorder="1"/>
    <xf numFmtId="44" fontId="3" fillId="0" borderId="2" xfId="1" applyFont="1" applyBorder="1"/>
    <xf numFmtId="0" fontId="2" fillId="0" borderId="0" xfId="0" quotePrefix="1" applyFont="1" applyAlignment="1">
      <alignment horizontal="center"/>
    </xf>
    <xf numFmtId="0" fontId="4" fillId="0" borderId="0" xfId="0" applyFont="1" applyAlignment="1">
      <alignment horizontal="center"/>
    </xf>
    <xf numFmtId="44" fontId="3" fillId="0" borderId="3" xfId="1" applyFont="1" applyBorder="1"/>
    <xf numFmtId="44" fontId="2" fillId="0" borderId="2" xfId="1" applyFont="1" applyBorder="1"/>
    <xf numFmtId="44" fontId="3" fillId="0" borderId="2" xfId="0" applyNumberFormat="1" applyFont="1" applyBorder="1"/>
    <xf numFmtId="0" fontId="5" fillId="0" borderId="0" xfId="0" applyFont="1"/>
    <xf numFmtId="0" fontId="5" fillId="0" borderId="0" xfId="0" quotePrefix="1" applyFont="1"/>
    <xf numFmtId="0" fontId="6" fillId="0" borderId="0" xfId="0" applyFont="1"/>
    <xf numFmtId="0" fontId="2" fillId="0" borderId="0" xfId="0" applyFon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68"/>
  <sheetViews>
    <sheetView showGridLines="0" tabSelected="1" workbookViewId="0">
      <selection activeCell="B4" sqref="B4"/>
    </sheetView>
  </sheetViews>
  <sheetFormatPr defaultRowHeight="12.75" x14ac:dyDescent="0.2"/>
  <cols>
    <col min="1" max="1" width="5.7109375" customWidth="1"/>
    <col min="4" max="4" width="12.28515625" bestFit="1" customWidth="1"/>
    <col min="5" max="5" width="5.7109375" customWidth="1"/>
    <col min="6" max="6" width="12.28515625" bestFit="1" customWidth="1"/>
    <col min="7" max="7" width="5.7109375" customWidth="1"/>
    <col min="8" max="8" width="16.28515625" bestFit="1" customWidth="1"/>
  </cols>
  <sheetData>
    <row r="1" spans="1:8" x14ac:dyDescent="0.2">
      <c r="A1" s="15" t="s">
        <v>0</v>
      </c>
      <c r="B1" s="15"/>
      <c r="C1" s="15"/>
      <c r="D1" s="15"/>
      <c r="E1" s="15"/>
      <c r="F1" s="15"/>
      <c r="G1" s="15"/>
      <c r="H1" s="15"/>
    </row>
    <row r="2" spans="1:8" x14ac:dyDescent="0.2">
      <c r="A2" s="15" t="s">
        <v>1</v>
      </c>
      <c r="B2" s="15"/>
      <c r="C2" s="15"/>
      <c r="D2" s="15"/>
      <c r="E2" s="15"/>
      <c r="F2" s="15"/>
      <c r="G2" s="15"/>
      <c r="H2" s="15"/>
    </row>
    <row r="3" spans="1:8" x14ac:dyDescent="0.2">
      <c r="A3" s="15" t="s">
        <v>2</v>
      </c>
      <c r="B3" s="15"/>
      <c r="C3" s="15"/>
      <c r="D3" s="15"/>
      <c r="E3" s="15"/>
      <c r="F3" s="15"/>
      <c r="G3" s="15"/>
      <c r="H3" s="15"/>
    </row>
    <row r="4" spans="1:8" x14ac:dyDescent="0.2">
      <c r="A4" s="2"/>
      <c r="B4" s="2"/>
      <c r="C4" s="2"/>
      <c r="D4" s="2"/>
      <c r="E4" s="2"/>
      <c r="F4" s="2"/>
      <c r="G4" s="2"/>
      <c r="H4" s="2"/>
    </row>
    <row r="5" spans="1:8" x14ac:dyDescent="0.2">
      <c r="A5" s="2"/>
      <c r="B5" s="2"/>
      <c r="C5" s="2"/>
      <c r="D5" s="2"/>
      <c r="E5" s="2"/>
      <c r="F5" s="2"/>
      <c r="G5" s="2"/>
      <c r="H5" s="2"/>
    </row>
    <row r="6" spans="1:8" x14ac:dyDescent="0.2">
      <c r="A6" s="1" t="s">
        <v>3</v>
      </c>
      <c r="B6" s="2" t="s">
        <v>4</v>
      </c>
      <c r="C6" s="2"/>
      <c r="D6" s="2"/>
      <c r="E6" s="2"/>
      <c r="F6" s="2"/>
      <c r="G6" s="2"/>
      <c r="H6" s="2"/>
    </row>
    <row r="7" spans="1:8" x14ac:dyDescent="0.2">
      <c r="A7" s="1"/>
      <c r="B7" s="2" t="s">
        <v>5</v>
      </c>
      <c r="C7" s="2"/>
      <c r="D7" s="2"/>
      <c r="E7" s="2"/>
      <c r="F7" s="2"/>
      <c r="G7" s="2"/>
      <c r="H7" s="3">
        <v>11462.73</v>
      </c>
    </row>
    <row r="8" spans="1:8" x14ac:dyDescent="0.2">
      <c r="A8" s="1"/>
      <c r="B8" s="2" t="s">
        <v>6</v>
      </c>
      <c r="C8" s="2"/>
      <c r="D8" s="2"/>
      <c r="E8" s="2"/>
      <c r="F8" s="2"/>
      <c r="G8" s="2"/>
      <c r="H8" s="3">
        <v>-11462.73</v>
      </c>
    </row>
    <row r="9" spans="1:8" x14ac:dyDescent="0.2">
      <c r="A9" s="1"/>
      <c r="B9" s="2"/>
      <c r="C9" s="2"/>
      <c r="D9" s="2"/>
      <c r="E9" s="2"/>
      <c r="F9" s="2"/>
      <c r="G9" s="2"/>
      <c r="H9" s="3"/>
    </row>
    <row r="10" spans="1:8" x14ac:dyDescent="0.2">
      <c r="A10" s="1"/>
      <c r="B10" s="2" t="s">
        <v>7</v>
      </c>
      <c r="C10" s="2"/>
      <c r="D10" s="2"/>
      <c r="E10" s="2"/>
      <c r="F10" s="2"/>
      <c r="G10" s="2"/>
      <c r="H10" s="3"/>
    </row>
    <row r="11" spans="1:8" x14ac:dyDescent="0.2">
      <c r="A11" s="1"/>
      <c r="B11" s="2" t="s">
        <v>5</v>
      </c>
      <c r="C11" s="2"/>
      <c r="D11" s="2"/>
      <c r="E11" s="2"/>
      <c r="F11" s="2"/>
      <c r="G11" s="2"/>
      <c r="H11" s="3">
        <v>409489.15</v>
      </c>
    </row>
    <row r="12" spans="1:8" x14ac:dyDescent="0.2">
      <c r="A12" s="1"/>
      <c r="B12" s="2" t="s">
        <v>6</v>
      </c>
      <c r="C12" s="2"/>
      <c r="D12" s="2"/>
      <c r="E12" s="2"/>
      <c r="F12" s="2"/>
      <c r="G12" s="2"/>
      <c r="H12" s="3">
        <v>-406535.98</v>
      </c>
    </row>
    <row r="13" spans="1:8" x14ac:dyDescent="0.2">
      <c r="A13" s="1"/>
      <c r="B13" s="2"/>
      <c r="C13" s="2"/>
      <c r="D13" s="2"/>
      <c r="E13" s="2"/>
      <c r="F13" s="2"/>
      <c r="G13" s="2"/>
      <c r="H13" s="3"/>
    </row>
    <row r="14" spans="1:8" ht="13.5" x14ac:dyDescent="0.25">
      <c r="A14" s="1"/>
      <c r="B14" s="12" t="s">
        <v>10</v>
      </c>
      <c r="C14" s="2"/>
      <c r="D14" s="2"/>
      <c r="E14" s="2"/>
      <c r="F14" s="2"/>
      <c r="G14" s="2"/>
      <c r="H14" s="3"/>
    </row>
    <row r="15" spans="1:8" ht="13.5" x14ac:dyDescent="0.25">
      <c r="A15" s="1"/>
      <c r="B15" s="12" t="s">
        <v>9</v>
      </c>
      <c r="C15" s="2"/>
      <c r="D15" s="2"/>
      <c r="E15" s="2"/>
      <c r="F15" s="2"/>
      <c r="G15" s="2"/>
      <c r="H15" s="3"/>
    </row>
    <row r="16" spans="1:8" ht="13.5" x14ac:dyDescent="0.25">
      <c r="A16" s="1"/>
      <c r="B16" s="12" t="s">
        <v>8</v>
      </c>
      <c r="C16" s="2"/>
      <c r="D16" s="2"/>
      <c r="E16" s="2"/>
      <c r="F16" s="2"/>
      <c r="G16" s="2"/>
      <c r="H16" s="3"/>
    </row>
    <row r="17" spans="1:8" x14ac:dyDescent="0.2">
      <c r="A17" s="1"/>
      <c r="B17" s="2"/>
      <c r="C17" s="2"/>
      <c r="D17" s="2"/>
      <c r="E17" s="2"/>
      <c r="F17" s="2"/>
      <c r="G17" s="2"/>
      <c r="H17" s="3"/>
    </row>
    <row r="18" spans="1:8" x14ac:dyDescent="0.2">
      <c r="A18" s="1" t="s">
        <v>11</v>
      </c>
      <c r="B18" s="2" t="s">
        <v>7</v>
      </c>
      <c r="C18" s="2"/>
      <c r="D18" s="2"/>
      <c r="E18" s="2"/>
      <c r="F18" s="2"/>
      <c r="G18" s="2"/>
      <c r="H18" s="3"/>
    </row>
    <row r="19" spans="1:8" x14ac:dyDescent="0.2">
      <c r="A19" s="1"/>
      <c r="B19" s="2" t="s">
        <v>12</v>
      </c>
      <c r="C19" s="2"/>
      <c r="D19" s="2"/>
      <c r="E19" s="2"/>
      <c r="F19" s="2"/>
      <c r="G19" s="2"/>
      <c r="H19" s="3">
        <v>445800.38</v>
      </c>
    </row>
    <row r="20" spans="1:8" x14ac:dyDescent="0.2">
      <c r="A20" s="1"/>
      <c r="B20" s="2" t="s">
        <v>14</v>
      </c>
      <c r="C20" s="2"/>
      <c r="D20" s="2"/>
      <c r="E20" s="2"/>
      <c r="F20" s="2"/>
      <c r="G20" s="2"/>
      <c r="H20" s="3">
        <v>463231.17</v>
      </c>
    </row>
    <row r="21" spans="1:8" ht="13.5" x14ac:dyDescent="0.25">
      <c r="A21" s="1"/>
      <c r="B21" s="12" t="s">
        <v>15</v>
      </c>
      <c r="C21" s="2"/>
      <c r="D21" s="2"/>
      <c r="E21" s="2"/>
      <c r="F21" s="2"/>
      <c r="G21" s="2"/>
      <c r="H21" s="5">
        <f>SUM(H19:H20)</f>
        <v>909031.55</v>
      </c>
    </row>
    <row r="22" spans="1:8" x14ac:dyDescent="0.2">
      <c r="A22" s="1"/>
      <c r="B22" s="2"/>
      <c r="C22" s="2"/>
      <c r="D22" s="2"/>
      <c r="E22" s="2"/>
      <c r="F22" s="2"/>
      <c r="G22" s="2"/>
      <c r="H22" s="3"/>
    </row>
    <row r="23" spans="1:8" x14ac:dyDescent="0.2">
      <c r="A23" s="1"/>
      <c r="B23" s="2" t="s">
        <v>13</v>
      </c>
      <c r="C23" s="2"/>
      <c r="D23" s="2"/>
      <c r="E23" s="2"/>
      <c r="F23" s="2"/>
      <c r="G23" s="2"/>
      <c r="H23" s="3">
        <v>80606.89</v>
      </c>
    </row>
    <row r="24" spans="1:8" ht="13.5" x14ac:dyDescent="0.25">
      <c r="A24" s="1"/>
      <c r="B24" s="12" t="s">
        <v>16</v>
      </c>
      <c r="C24" s="2"/>
      <c r="D24" s="2"/>
      <c r="E24" s="2"/>
      <c r="F24" s="2"/>
      <c r="G24" s="2"/>
      <c r="H24" s="2"/>
    </row>
    <row r="25" spans="1:8" ht="13.5" thickBot="1" x14ac:dyDescent="0.25">
      <c r="A25" s="1"/>
      <c r="B25" s="2"/>
      <c r="C25" s="2"/>
      <c r="D25" s="2"/>
      <c r="E25" s="2"/>
      <c r="F25" s="2"/>
      <c r="G25" s="2"/>
      <c r="H25" s="6">
        <f>SUM(H21:H23)</f>
        <v>989638.44000000006</v>
      </c>
    </row>
    <row r="26" spans="1:8" ht="13.5" thickTop="1" x14ac:dyDescent="0.2">
      <c r="A26" s="1"/>
      <c r="B26" s="2"/>
      <c r="C26" s="2"/>
      <c r="D26" s="2"/>
      <c r="E26" s="2"/>
      <c r="F26" s="2"/>
      <c r="G26" s="2"/>
      <c r="H26" s="3"/>
    </row>
    <row r="27" spans="1:8" x14ac:dyDescent="0.2">
      <c r="A27" s="1" t="s">
        <v>17</v>
      </c>
      <c r="B27" s="2" t="s">
        <v>18</v>
      </c>
      <c r="C27" s="2"/>
      <c r="D27" s="2"/>
      <c r="E27" s="2"/>
      <c r="F27" s="2"/>
      <c r="G27" s="2"/>
      <c r="H27" s="3"/>
    </row>
    <row r="28" spans="1:8" x14ac:dyDescent="0.2">
      <c r="A28" s="1"/>
      <c r="B28" s="2"/>
      <c r="C28" s="2"/>
      <c r="D28" s="7" t="s">
        <v>31</v>
      </c>
      <c r="E28" s="2"/>
      <c r="F28" s="2"/>
      <c r="G28" s="2"/>
      <c r="H28" s="2"/>
    </row>
    <row r="29" spans="1:8" x14ac:dyDescent="0.2">
      <c r="A29" s="2"/>
      <c r="B29" s="2"/>
      <c r="C29" s="2"/>
      <c r="D29" s="8" t="s">
        <v>19</v>
      </c>
      <c r="E29" s="1"/>
      <c r="F29" s="8" t="s">
        <v>20</v>
      </c>
      <c r="G29" s="1"/>
      <c r="H29" s="8" t="s">
        <v>21</v>
      </c>
    </row>
    <row r="30" spans="1:8" ht="13.5" x14ac:dyDescent="0.25">
      <c r="A30" s="2"/>
      <c r="B30" s="12" t="s">
        <v>22</v>
      </c>
      <c r="C30" s="2"/>
      <c r="D30" s="2"/>
      <c r="E30" s="2"/>
      <c r="F30" s="2"/>
      <c r="G30" s="2"/>
      <c r="H30" s="2"/>
    </row>
    <row r="31" spans="1:8" x14ac:dyDescent="0.2">
      <c r="A31" s="2"/>
      <c r="B31" s="2" t="s">
        <v>25</v>
      </c>
      <c r="C31" s="2"/>
      <c r="D31" s="3">
        <v>121058.08</v>
      </c>
      <c r="E31" s="3"/>
      <c r="F31" s="3">
        <v>20554.759999999998</v>
      </c>
      <c r="G31" s="3"/>
      <c r="H31" s="3">
        <f>SUM(D31:G31)</f>
        <v>141612.84</v>
      </c>
    </row>
    <row r="32" spans="1:8" x14ac:dyDescent="0.2">
      <c r="A32" s="2"/>
      <c r="B32" s="2" t="s">
        <v>26</v>
      </c>
      <c r="C32" s="2"/>
      <c r="D32" s="3">
        <v>359138.06</v>
      </c>
      <c r="E32" s="3"/>
      <c r="F32" s="3">
        <v>226641.65</v>
      </c>
      <c r="G32" s="3"/>
      <c r="H32" s="3">
        <f>SUM(D32:G32)</f>
        <v>585779.71</v>
      </c>
    </row>
    <row r="33" spans="1:8" x14ac:dyDescent="0.2">
      <c r="A33" s="2"/>
      <c r="B33" s="2" t="s">
        <v>27</v>
      </c>
      <c r="C33" s="2"/>
      <c r="D33" s="3">
        <v>47178.64</v>
      </c>
      <c r="E33" s="3"/>
      <c r="F33" s="3">
        <v>466114.41</v>
      </c>
      <c r="G33" s="3"/>
      <c r="H33" s="3">
        <f>SUM(D33:G33)</f>
        <v>513293.05</v>
      </c>
    </row>
    <row r="34" spans="1:8" x14ac:dyDescent="0.2">
      <c r="A34" s="2"/>
      <c r="B34" s="2" t="s">
        <v>28</v>
      </c>
      <c r="C34" s="2"/>
      <c r="D34" s="9"/>
      <c r="E34" s="3"/>
      <c r="F34" s="9">
        <v>784.86</v>
      </c>
      <c r="G34" s="3"/>
      <c r="H34" s="9">
        <f>SUM(D34:G34)</f>
        <v>784.86</v>
      </c>
    </row>
    <row r="35" spans="1:8" x14ac:dyDescent="0.2">
      <c r="A35" s="2"/>
      <c r="B35" s="2" t="s">
        <v>21</v>
      </c>
      <c r="C35" s="2"/>
      <c r="D35" s="3">
        <f>SUM(D31:D34)</f>
        <v>527374.78</v>
      </c>
      <c r="E35" s="3"/>
      <c r="F35" s="3">
        <f>SUM(F31:F34)</f>
        <v>714095.67999999993</v>
      </c>
      <c r="G35" s="3"/>
      <c r="H35" s="3">
        <f>SUM(H31:H34)</f>
        <v>1241470.46</v>
      </c>
    </row>
    <row r="36" spans="1:8" x14ac:dyDescent="0.2">
      <c r="A36" s="2"/>
      <c r="B36" s="2"/>
      <c r="C36" s="2"/>
      <c r="D36" s="3"/>
      <c r="E36" s="3"/>
      <c r="F36" s="3"/>
      <c r="G36" s="3"/>
      <c r="H36" s="3"/>
    </row>
    <row r="37" spans="1:8" ht="13.5" x14ac:dyDescent="0.25">
      <c r="A37" s="2"/>
      <c r="B37" s="12" t="s">
        <v>29</v>
      </c>
      <c r="C37" s="2"/>
      <c r="D37" s="2"/>
      <c r="E37" s="2"/>
      <c r="F37" s="2"/>
      <c r="G37" s="2"/>
      <c r="H37" s="3">
        <v>1243267.69</v>
      </c>
    </row>
    <row r="38" spans="1:8" ht="14.25" thickBot="1" x14ac:dyDescent="0.3">
      <c r="A38" s="2"/>
      <c r="B38" s="12" t="s">
        <v>30</v>
      </c>
      <c r="C38" s="2"/>
      <c r="D38" s="2"/>
      <c r="E38" s="2"/>
      <c r="F38" s="2"/>
      <c r="G38" s="2"/>
      <c r="H38" s="10">
        <f>+H37-H35</f>
        <v>1797.2299999999814</v>
      </c>
    </row>
    <row r="39" spans="1:8" ht="13.5" thickTop="1" x14ac:dyDescent="0.2">
      <c r="A39" s="2"/>
      <c r="B39" s="2"/>
      <c r="C39" s="2"/>
      <c r="D39" s="2"/>
      <c r="E39" s="2"/>
      <c r="F39" s="2"/>
      <c r="G39" s="2"/>
      <c r="H39" s="3"/>
    </row>
    <row r="40" spans="1:8" ht="13.5" x14ac:dyDescent="0.25">
      <c r="A40" s="2"/>
      <c r="B40" s="13" t="s">
        <v>32</v>
      </c>
      <c r="C40" s="4"/>
      <c r="D40" s="2"/>
      <c r="E40" s="2"/>
      <c r="F40" s="3">
        <v>527374.78</v>
      </c>
      <c r="G40" s="2"/>
      <c r="H40" s="2"/>
    </row>
    <row r="41" spans="1:8" ht="13.5" x14ac:dyDescent="0.25">
      <c r="A41" s="2"/>
      <c r="B41" s="13" t="s">
        <v>37</v>
      </c>
      <c r="C41" s="4"/>
      <c r="D41" s="2"/>
      <c r="E41" s="2"/>
      <c r="F41" s="3"/>
      <c r="G41" s="2"/>
      <c r="H41" s="2"/>
    </row>
    <row r="42" spans="1:8" ht="13.5" x14ac:dyDescent="0.25">
      <c r="A42" s="2"/>
      <c r="B42" s="13" t="s">
        <v>33</v>
      </c>
      <c r="C42" s="4"/>
      <c r="D42" s="2"/>
      <c r="E42" s="2"/>
      <c r="F42" s="3">
        <v>98929.82</v>
      </c>
      <c r="G42" s="2"/>
      <c r="H42" s="2"/>
    </row>
    <row r="43" spans="1:8" ht="13.5" x14ac:dyDescent="0.25">
      <c r="A43" s="2"/>
      <c r="B43" s="13" t="s">
        <v>34</v>
      </c>
      <c r="C43" s="4"/>
      <c r="D43" s="2"/>
      <c r="E43" s="2"/>
      <c r="F43" s="3">
        <v>359138.06</v>
      </c>
      <c r="G43" s="2"/>
      <c r="H43" s="2"/>
    </row>
    <row r="44" spans="1:8" ht="13.5" x14ac:dyDescent="0.25">
      <c r="A44" s="2"/>
      <c r="B44" s="13" t="s">
        <v>35</v>
      </c>
      <c r="C44" s="4"/>
      <c r="D44" s="2"/>
      <c r="E44" s="2"/>
      <c r="F44" s="3">
        <v>47178.64</v>
      </c>
      <c r="G44" s="2"/>
      <c r="H44" s="2"/>
    </row>
    <row r="45" spans="1:8" x14ac:dyDescent="0.2">
      <c r="A45" s="2"/>
      <c r="B45" s="14"/>
      <c r="C45" s="2"/>
      <c r="D45" s="2"/>
      <c r="E45" s="2"/>
      <c r="F45" s="5">
        <f>SUM(F42:F44)</f>
        <v>505246.52</v>
      </c>
      <c r="G45" s="2"/>
      <c r="H45" s="2"/>
    </row>
    <row r="46" spans="1:8" ht="14.25" thickBot="1" x14ac:dyDescent="0.3">
      <c r="A46" s="2"/>
      <c r="B46" s="13" t="s">
        <v>36</v>
      </c>
      <c r="C46" s="2"/>
      <c r="D46" s="2"/>
      <c r="E46" s="2"/>
      <c r="F46" s="6">
        <f>+F40-F45</f>
        <v>22128.260000000009</v>
      </c>
      <c r="G46" s="2"/>
      <c r="H46" s="2"/>
    </row>
    <row r="47" spans="1:8" ht="13.5" thickTop="1" x14ac:dyDescent="0.2">
      <c r="A47" s="2"/>
      <c r="B47" s="2"/>
      <c r="C47" s="2"/>
      <c r="D47" s="2"/>
      <c r="E47" s="2"/>
      <c r="F47" s="3"/>
      <c r="G47" s="2"/>
      <c r="H47" s="2"/>
    </row>
    <row r="48" spans="1:8" x14ac:dyDescent="0.2">
      <c r="A48" s="1" t="s">
        <v>38</v>
      </c>
      <c r="B48" s="2" t="s">
        <v>39</v>
      </c>
      <c r="C48" s="2"/>
      <c r="D48" s="2"/>
      <c r="E48" s="2"/>
      <c r="F48" s="3"/>
      <c r="G48" s="2"/>
      <c r="H48" s="3">
        <v>-44771.69</v>
      </c>
    </row>
    <row r="49" spans="1:8" x14ac:dyDescent="0.2">
      <c r="A49" s="2"/>
      <c r="B49" s="2" t="s">
        <v>40</v>
      </c>
      <c r="C49" s="2"/>
      <c r="D49" s="2"/>
      <c r="E49" s="2"/>
      <c r="F49" s="3"/>
      <c r="G49" s="2"/>
      <c r="H49" s="3">
        <v>44771.69</v>
      </c>
    </row>
    <row r="50" spans="1:8" ht="14.25" thickBot="1" x14ac:dyDescent="0.3">
      <c r="A50" s="2"/>
      <c r="B50" s="12" t="s">
        <v>41</v>
      </c>
      <c r="C50" s="2"/>
      <c r="D50" s="2"/>
      <c r="E50" s="2"/>
      <c r="F50" s="3"/>
      <c r="G50" s="2"/>
      <c r="H50" s="6">
        <f>SUM(H48:H49)</f>
        <v>0</v>
      </c>
    </row>
    <row r="51" spans="1:8" ht="13.5" thickTop="1" x14ac:dyDescent="0.2">
      <c r="A51" s="2"/>
      <c r="B51" s="2"/>
      <c r="C51" s="2"/>
      <c r="D51" s="2"/>
      <c r="E51" s="2"/>
      <c r="F51" s="2"/>
      <c r="G51" s="2"/>
      <c r="H51" s="3"/>
    </row>
    <row r="52" spans="1:8" x14ac:dyDescent="0.2">
      <c r="A52" s="1" t="s">
        <v>42</v>
      </c>
      <c r="B52" s="2" t="s">
        <v>43</v>
      </c>
      <c r="C52" s="2"/>
      <c r="D52" s="2"/>
      <c r="E52" s="2"/>
      <c r="F52" s="2"/>
      <c r="G52" s="2"/>
      <c r="H52" s="3">
        <v>-360943.78</v>
      </c>
    </row>
    <row r="53" spans="1:8" x14ac:dyDescent="0.2">
      <c r="A53" s="2"/>
      <c r="B53" s="2" t="s">
        <v>44</v>
      </c>
      <c r="C53" s="2"/>
      <c r="D53" s="2"/>
      <c r="E53" s="2"/>
      <c r="F53" s="2"/>
      <c r="G53" s="2"/>
      <c r="H53" s="3">
        <v>360943.78</v>
      </c>
    </row>
    <row r="54" spans="1:8" ht="14.25" thickBot="1" x14ac:dyDescent="0.3">
      <c r="A54" s="2"/>
      <c r="B54" s="12" t="s">
        <v>41</v>
      </c>
      <c r="C54" s="2"/>
      <c r="D54" s="2"/>
      <c r="E54" s="2"/>
      <c r="F54" s="3"/>
      <c r="G54" s="2"/>
      <c r="H54" s="6">
        <f>SUM(H52:H53)</f>
        <v>0</v>
      </c>
    </row>
    <row r="55" spans="1:8" ht="13.5" thickTop="1" x14ac:dyDescent="0.2">
      <c r="A55" s="2"/>
      <c r="B55" s="2"/>
      <c r="C55" s="2"/>
      <c r="D55" s="2"/>
      <c r="E55" s="2"/>
      <c r="F55" s="2"/>
      <c r="G55" s="2"/>
      <c r="H55" s="3"/>
    </row>
    <row r="56" spans="1:8" x14ac:dyDescent="0.2">
      <c r="A56" s="1" t="s">
        <v>45</v>
      </c>
      <c r="B56" s="2" t="s">
        <v>46</v>
      </c>
      <c r="C56" s="2"/>
      <c r="D56" s="2"/>
      <c r="E56" s="2"/>
      <c r="F56" s="2"/>
      <c r="G56" s="2"/>
      <c r="H56" s="3"/>
    </row>
    <row r="57" spans="1:8" x14ac:dyDescent="0.2">
      <c r="A57" s="2"/>
      <c r="B57" s="2" t="s">
        <v>23</v>
      </c>
      <c r="C57" s="2"/>
      <c r="D57" s="2"/>
      <c r="E57" s="2"/>
      <c r="F57" s="2"/>
      <c r="G57" s="2"/>
      <c r="H57" s="3">
        <v>147594.95000000001</v>
      </c>
    </row>
    <row r="58" spans="1:8" x14ac:dyDescent="0.2">
      <c r="A58" s="2"/>
      <c r="B58" s="2" t="s">
        <v>24</v>
      </c>
      <c r="C58" s="2"/>
      <c r="D58" s="2"/>
      <c r="E58" s="2"/>
      <c r="F58" s="2"/>
      <c r="G58" s="2"/>
      <c r="H58" s="3">
        <v>161436.42000000001</v>
      </c>
    </row>
    <row r="59" spans="1:8" ht="14.25" thickBot="1" x14ac:dyDescent="0.3">
      <c r="A59" s="2"/>
      <c r="B59" s="12" t="s">
        <v>15</v>
      </c>
      <c r="C59" s="2"/>
      <c r="D59" s="2"/>
      <c r="E59" s="2"/>
      <c r="F59" s="2"/>
      <c r="G59" s="2"/>
      <c r="H59" s="6">
        <f>SUM(H57:H58)</f>
        <v>309031.37</v>
      </c>
    </row>
    <row r="60" spans="1:8" ht="13.5" thickTop="1" x14ac:dyDescent="0.2">
      <c r="A60" s="2"/>
      <c r="B60" s="2"/>
      <c r="C60" s="2"/>
      <c r="D60" s="2"/>
      <c r="E60" s="2"/>
      <c r="F60" s="2"/>
      <c r="G60" s="2"/>
      <c r="H60" s="2"/>
    </row>
    <row r="61" spans="1:8" x14ac:dyDescent="0.2">
      <c r="A61" s="1" t="s">
        <v>47</v>
      </c>
      <c r="B61" s="2" t="s">
        <v>48</v>
      </c>
      <c r="C61" s="2"/>
      <c r="D61" s="2"/>
      <c r="E61" s="2"/>
      <c r="F61" s="2"/>
      <c r="G61" s="2"/>
      <c r="H61" s="2"/>
    </row>
    <row r="62" spans="1:8" x14ac:dyDescent="0.2">
      <c r="A62" s="2"/>
      <c r="B62" s="2" t="s">
        <v>21</v>
      </c>
      <c r="C62" s="2"/>
      <c r="D62" s="2"/>
      <c r="E62" s="2"/>
      <c r="F62" s="2"/>
      <c r="G62" s="2"/>
      <c r="H62" s="3">
        <v>6253378.71</v>
      </c>
    </row>
    <row r="63" spans="1:8" ht="13.5" x14ac:dyDescent="0.25">
      <c r="A63" s="2"/>
      <c r="B63" s="12" t="s">
        <v>49</v>
      </c>
      <c r="C63" s="2"/>
      <c r="D63" s="2"/>
      <c r="E63" s="2"/>
      <c r="F63" s="2"/>
      <c r="G63" s="2"/>
      <c r="H63" s="3">
        <v>10667.13</v>
      </c>
    </row>
    <row r="64" spans="1:8" x14ac:dyDescent="0.2">
      <c r="A64" s="2"/>
      <c r="B64" s="14"/>
      <c r="C64" s="2"/>
      <c r="D64" s="2"/>
      <c r="E64" s="2"/>
      <c r="F64" s="2"/>
      <c r="G64" s="2"/>
      <c r="H64" s="5">
        <f>+H62-H63</f>
        <v>6242711.5800000001</v>
      </c>
    </row>
    <row r="65" spans="1:8" ht="13.5" x14ac:dyDescent="0.25">
      <c r="A65" s="2"/>
      <c r="B65" s="12" t="s">
        <v>50</v>
      </c>
      <c r="C65" s="2"/>
      <c r="D65" s="2"/>
      <c r="E65" s="2"/>
      <c r="F65" s="2"/>
      <c r="G65" s="2"/>
      <c r="H65" s="3">
        <v>1527697.45</v>
      </c>
    </row>
    <row r="66" spans="1:8" ht="13.5" thickBot="1" x14ac:dyDescent="0.25">
      <c r="A66" s="2"/>
      <c r="B66" s="2"/>
      <c r="C66" s="2"/>
      <c r="D66" s="2"/>
      <c r="E66" s="2"/>
      <c r="F66" s="2"/>
      <c r="G66" s="2"/>
      <c r="H66" s="11">
        <f>+H64-H65</f>
        <v>4715014.13</v>
      </c>
    </row>
    <row r="67" spans="1:8" ht="13.5" thickTop="1" x14ac:dyDescent="0.2">
      <c r="A67" s="2"/>
      <c r="B67" s="2"/>
      <c r="C67" s="2"/>
      <c r="D67" s="2"/>
      <c r="E67" s="2"/>
      <c r="F67" s="2"/>
      <c r="G67" s="2"/>
      <c r="H67" s="2"/>
    </row>
    <row r="68" spans="1:8" x14ac:dyDescent="0.2">
      <c r="A68" s="2"/>
      <c r="B68" s="2"/>
      <c r="C68" s="2"/>
      <c r="D68" s="2"/>
      <c r="E68" s="2"/>
      <c r="F68" s="2"/>
      <c r="G68" s="2"/>
      <c r="H68" s="2"/>
    </row>
  </sheetData>
  <mergeCells count="3">
    <mergeCell ref="A1:H1"/>
    <mergeCell ref="A2:H2"/>
    <mergeCell ref="A3:H3"/>
  </mergeCells>
  <phoneticPr fontId="0" type="noConversion"/>
  <pageMargins left="0.25" right="0.25" top="0.5" bottom="0.5" header="0.5" footer="0.5"/>
  <pageSetup scale="86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Issues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kgruese</dc:creator>
  <cp:lastModifiedBy>Jan Havlíček</cp:lastModifiedBy>
  <cp:lastPrinted>2001-02-21T01:03:26Z</cp:lastPrinted>
  <dcterms:created xsi:type="dcterms:W3CDTF">2001-02-20T19:50:51Z</dcterms:created>
  <dcterms:modified xsi:type="dcterms:W3CDTF">2023-09-15T16:33:50Z</dcterms:modified>
</cp:coreProperties>
</file>