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5774D2-9D26-4586-83FE-C16816F2DF19}" xr6:coauthVersionLast="47" xr6:coauthVersionMax="47" xr10:uidLastSave="{00000000-0000-0000-0000-000000000000}"/>
  <bookViews>
    <workbookView xWindow="-120" yWindow="-120" windowWidth="38640" windowHeight="15720" tabRatio="656" firstSheet="3" activeTab="3"/>
  </bookViews>
  <sheets>
    <sheet name="Stacey's Working Sheet" sheetId="1" r:id="rId1"/>
    <sheet name="SUM SO2" sheetId="2" state="hidden" r:id="rId2"/>
    <sheet name="Macro1" sheetId="14825" state="hidden" r:id="rId3"/>
    <sheet name="Power West P&amp;L " sheetId="4693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DAILY" localSheetId="3">'[24]Orig Sched'!#REF!</definedName>
    <definedName name="DAILY">'[9]Orig Sched'!#REF!</definedName>
    <definedName name="DAILY_POSITION_STATEMENT">#REF!</definedName>
    <definedName name="DATE">#REF!</definedName>
    <definedName name="ENRON_GAS_SERVICES__POWER">#REF!</definedName>
    <definedName name="ExportEastorWest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HEDGE">#REF!</definedName>
    <definedName name="LABEL">#REF!</definedName>
    <definedName name="Macro5">#REF!</definedName>
    <definedName name="nr_pow_east_pl">#REF!</definedName>
    <definedName name="nr_pow_west_pl" localSheetId="3">'Power West P&amp;L '!$C$6:$L$43</definedName>
    <definedName name="nr_pow_west_pl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age1" localSheetId="1">'SUM SO2'!$A$2:$AK$89</definedName>
    <definedName name="page1">#REF!</definedName>
    <definedName name="PREFIN">#REF!</definedName>
    <definedName name="_xlnm.Print_Area" localSheetId="3">'Power West P&amp;L '!$C$2:$K$43</definedName>
    <definedName name="_xlnm.Print_Area" localSheetId="1">'SUM SO2'!$A$1:$AG$87</definedName>
    <definedName name="_xlnm.Print_Titles" localSheetId="1">'SUM SO2'!$1:$5</definedName>
    <definedName name="Print1" localSheetId="1">'SUM SO2'!$A$1:$AK$89</definedName>
    <definedName name="Print1">#REF!</definedName>
    <definedName name="ProblemOrNotEast">#REF!</definedName>
    <definedName name="ProblemOrNotWest">#REF!</definedName>
    <definedName name="ProblemsAll">#REF!</definedName>
    <definedName name="ProblemsEast" localSheetId="3">[25]Export!#REF!</definedName>
    <definedName name="ProblemsEast">#REF!</definedName>
    <definedName name="ProblemsWest">#REF!</definedName>
    <definedName name="RANGE" localSheetId="3">'[24]Orig Sched'!#REF!</definedName>
    <definedName name="RANGE">'[9]Orig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>#REF!</definedName>
    <definedName name="TraderPage2" localSheetId="3">'[26]SUM (TRADER)'!#REF!</definedName>
    <definedName name="TraderPage2">#REF!</definedName>
    <definedName name="Volumes_long__short___Mwhrs">#REF!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C3" i="46933" l="1"/>
  <c r="C6" i="46933"/>
  <c r="L7" i="46933"/>
  <c r="D8" i="46933"/>
  <c r="E8" i="46933"/>
  <c r="F8" i="46933"/>
  <c r="G8" i="46933"/>
  <c r="H8" i="46933"/>
  <c r="I8" i="46933"/>
  <c r="J8" i="46933"/>
  <c r="K8" i="46933"/>
  <c r="L8" i="46933"/>
  <c r="M8" i="46933"/>
  <c r="N8" i="46933"/>
  <c r="O8" i="46933"/>
  <c r="P8" i="46933"/>
  <c r="R8" i="46933"/>
  <c r="S8" i="46933"/>
  <c r="T8" i="46933"/>
  <c r="D9" i="46933"/>
  <c r="E9" i="46933"/>
  <c r="F9" i="46933"/>
  <c r="G9" i="46933"/>
  <c r="H9" i="46933"/>
  <c r="I9" i="46933"/>
  <c r="J9" i="46933"/>
  <c r="K9" i="46933"/>
  <c r="L9" i="46933"/>
  <c r="M9" i="46933"/>
  <c r="N9" i="46933"/>
  <c r="O9" i="46933"/>
  <c r="P9" i="46933"/>
  <c r="R9" i="46933"/>
  <c r="S9" i="46933"/>
  <c r="T9" i="46933"/>
  <c r="D10" i="46933"/>
  <c r="E10" i="46933"/>
  <c r="F10" i="46933"/>
  <c r="G10" i="46933"/>
  <c r="H10" i="46933"/>
  <c r="I10" i="46933"/>
  <c r="J10" i="46933"/>
  <c r="K10" i="46933"/>
  <c r="L10" i="46933"/>
  <c r="M10" i="46933"/>
  <c r="N10" i="46933"/>
  <c r="O10" i="46933"/>
  <c r="P10" i="46933"/>
  <c r="R10" i="46933"/>
  <c r="S10" i="46933"/>
  <c r="T10" i="46933"/>
  <c r="D11" i="46933"/>
  <c r="E11" i="46933"/>
  <c r="F11" i="46933"/>
  <c r="G11" i="46933"/>
  <c r="H11" i="46933"/>
  <c r="I11" i="46933"/>
  <c r="J11" i="46933"/>
  <c r="K11" i="46933"/>
  <c r="L11" i="46933"/>
  <c r="M11" i="46933"/>
  <c r="N11" i="46933"/>
  <c r="O11" i="46933"/>
  <c r="P11" i="46933"/>
  <c r="R11" i="46933"/>
  <c r="S11" i="46933"/>
  <c r="T11" i="46933"/>
  <c r="D12" i="46933"/>
  <c r="E12" i="46933"/>
  <c r="F12" i="46933"/>
  <c r="G12" i="46933"/>
  <c r="H12" i="46933"/>
  <c r="I12" i="46933"/>
  <c r="J12" i="46933"/>
  <c r="K12" i="46933"/>
  <c r="M12" i="46933"/>
  <c r="N12" i="46933"/>
  <c r="O12" i="46933"/>
  <c r="P12" i="46933"/>
  <c r="R12" i="46933"/>
  <c r="S12" i="46933"/>
  <c r="T12" i="46933"/>
  <c r="D13" i="46933"/>
  <c r="E13" i="46933"/>
  <c r="F13" i="46933"/>
  <c r="G13" i="46933"/>
  <c r="H13" i="46933"/>
  <c r="I13" i="46933"/>
  <c r="J13" i="46933"/>
  <c r="K13" i="46933"/>
  <c r="M13" i="46933"/>
  <c r="N13" i="46933"/>
  <c r="O13" i="46933"/>
  <c r="P13" i="46933"/>
  <c r="R13" i="46933"/>
  <c r="S13" i="46933"/>
  <c r="T13" i="46933"/>
  <c r="D14" i="46933"/>
  <c r="E14" i="46933"/>
  <c r="F14" i="46933"/>
  <c r="G14" i="46933"/>
  <c r="H14" i="46933"/>
  <c r="I14" i="46933"/>
  <c r="J14" i="46933"/>
  <c r="K14" i="46933"/>
  <c r="L14" i="46933"/>
  <c r="N14" i="46933"/>
  <c r="O14" i="46933"/>
  <c r="P14" i="46933"/>
  <c r="D15" i="46933"/>
  <c r="E15" i="46933"/>
  <c r="F15" i="46933"/>
  <c r="G15" i="46933"/>
  <c r="H15" i="46933"/>
  <c r="I15" i="46933"/>
  <c r="J15" i="46933"/>
  <c r="K15" i="46933"/>
  <c r="L15" i="46933"/>
  <c r="N15" i="46933"/>
  <c r="O15" i="46933"/>
  <c r="P15" i="46933"/>
  <c r="D16" i="46933"/>
  <c r="E16" i="46933"/>
  <c r="F16" i="46933"/>
  <c r="G16" i="46933"/>
  <c r="H16" i="46933"/>
  <c r="I16" i="46933"/>
  <c r="J16" i="46933"/>
  <c r="K16" i="46933"/>
  <c r="L16" i="46933"/>
  <c r="N16" i="46933"/>
  <c r="O16" i="46933"/>
  <c r="P16" i="46933"/>
  <c r="D17" i="46933"/>
  <c r="E17" i="46933"/>
  <c r="F17" i="46933"/>
  <c r="G17" i="46933"/>
  <c r="H17" i="46933"/>
  <c r="I17" i="46933"/>
  <c r="J17" i="46933"/>
  <c r="K17" i="46933"/>
  <c r="L17" i="46933"/>
  <c r="N17" i="46933"/>
  <c r="O17" i="46933"/>
  <c r="P17" i="46933"/>
  <c r="D18" i="46933"/>
  <c r="E18" i="46933"/>
  <c r="F18" i="46933"/>
  <c r="G18" i="46933"/>
  <c r="H18" i="46933"/>
  <c r="I18" i="46933"/>
  <c r="J18" i="46933"/>
  <c r="K18" i="46933"/>
  <c r="M18" i="46933"/>
  <c r="N18" i="46933"/>
  <c r="O18" i="46933"/>
  <c r="P18" i="46933"/>
  <c r="R18" i="46933"/>
  <c r="S18" i="46933"/>
  <c r="T18" i="46933"/>
  <c r="D19" i="46933"/>
  <c r="E19" i="46933"/>
  <c r="F19" i="46933"/>
  <c r="G19" i="46933"/>
  <c r="H19" i="46933"/>
  <c r="I19" i="46933"/>
  <c r="J19" i="46933"/>
  <c r="K19" i="46933"/>
  <c r="L19" i="46933"/>
  <c r="M19" i="46933"/>
  <c r="N19" i="46933"/>
  <c r="O19" i="46933"/>
  <c r="P19" i="46933"/>
  <c r="R19" i="46933"/>
  <c r="S19" i="46933"/>
  <c r="T19" i="46933"/>
  <c r="D20" i="46933"/>
  <c r="E20" i="46933"/>
  <c r="F20" i="46933"/>
  <c r="G20" i="46933"/>
  <c r="H20" i="46933"/>
  <c r="I20" i="46933"/>
  <c r="J20" i="46933"/>
  <c r="K20" i="46933"/>
  <c r="L20" i="46933"/>
  <c r="M20" i="46933"/>
  <c r="N20" i="46933"/>
  <c r="O20" i="46933"/>
  <c r="P20" i="46933"/>
  <c r="R20" i="46933"/>
  <c r="S20" i="46933"/>
  <c r="T20" i="46933"/>
  <c r="D21" i="46933"/>
  <c r="E21" i="46933"/>
  <c r="F21" i="46933"/>
  <c r="G21" i="46933"/>
  <c r="H21" i="46933"/>
  <c r="I21" i="46933"/>
  <c r="J21" i="46933"/>
  <c r="K21" i="46933"/>
  <c r="L21" i="46933"/>
  <c r="M21" i="46933"/>
  <c r="N21" i="46933"/>
  <c r="O21" i="46933"/>
  <c r="P21" i="46933"/>
  <c r="R21" i="46933"/>
  <c r="S21" i="46933"/>
  <c r="T21" i="46933"/>
  <c r="D22" i="46933"/>
  <c r="E22" i="46933"/>
  <c r="F22" i="46933"/>
  <c r="G22" i="46933"/>
  <c r="H22" i="46933"/>
  <c r="I22" i="46933"/>
  <c r="J22" i="46933"/>
  <c r="K22" i="46933"/>
  <c r="M22" i="46933"/>
  <c r="N22" i="46933"/>
  <c r="O22" i="46933"/>
  <c r="P22" i="46933"/>
  <c r="R22" i="46933"/>
  <c r="S22" i="46933"/>
  <c r="T22" i="46933"/>
  <c r="D23" i="46933"/>
  <c r="E23" i="46933"/>
  <c r="F23" i="46933"/>
  <c r="G23" i="46933"/>
  <c r="H23" i="46933"/>
  <c r="I23" i="46933"/>
  <c r="J23" i="46933"/>
  <c r="K23" i="46933"/>
  <c r="M23" i="46933"/>
  <c r="N23" i="46933"/>
  <c r="O23" i="46933"/>
  <c r="P23" i="46933"/>
  <c r="R23" i="46933"/>
  <c r="S23" i="46933"/>
  <c r="T23" i="46933"/>
  <c r="D24" i="46933"/>
  <c r="E24" i="46933"/>
  <c r="F24" i="46933"/>
  <c r="G24" i="46933"/>
  <c r="H24" i="46933"/>
  <c r="I24" i="46933"/>
  <c r="J24" i="46933"/>
  <c r="K24" i="46933"/>
  <c r="M24" i="46933"/>
  <c r="N24" i="46933"/>
  <c r="O24" i="46933"/>
  <c r="P24" i="46933"/>
  <c r="R24" i="46933"/>
  <c r="S24" i="46933"/>
  <c r="T24" i="46933"/>
  <c r="D25" i="46933"/>
  <c r="E25" i="46933"/>
  <c r="F25" i="46933"/>
  <c r="G25" i="46933"/>
  <c r="H25" i="46933"/>
  <c r="I25" i="46933"/>
  <c r="J25" i="46933"/>
  <c r="K25" i="46933"/>
  <c r="M25" i="46933"/>
  <c r="N25" i="46933"/>
  <c r="O25" i="46933"/>
  <c r="P25" i="46933"/>
  <c r="R25" i="46933"/>
  <c r="S25" i="46933"/>
  <c r="T25" i="46933"/>
  <c r="D26" i="46933"/>
  <c r="E26" i="46933"/>
  <c r="F26" i="46933"/>
  <c r="G26" i="46933"/>
  <c r="H26" i="46933"/>
  <c r="I26" i="46933"/>
  <c r="J26" i="46933"/>
  <c r="K26" i="46933"/>
  <c r="M26" i="46933"/>
  <c r="N26" i="46933"/>
  <c r="O26" i="46933"/>
  <c r="P26" i="46933"/>
  <c r="R26" i="46933"/>
  <c r="S26" i="46933"/>
  <c r="T26" i="46933"/>
  <c r="D27" i="46933"/>
  <c r="E27" i="46933"/>
  <c r="F27" i="46933"/>
  <c r="G27" i="46933"/>
  <c r="H27" i="46933"/>
  <c r="I27" i="46933"/>
  <c r="J27" i="46933"/>
  <c r="K27" i="46933"/>
  <c r="N27" i="46933"/>
  <c r="O27" i="46933"/>
  <c r="P27" i="46933"/>
  <c r="D29" i="46933"/>
  <c r="E29" i="46933"/>
  <c r="F29" i="46933"/>
  <c r="G29" i="46933"/>
  <c r="H29" i="46933"/>
  <c r="I29" i="46933"/>
  <c r="J29" i="46933"/>
  <c r="K29" i="46933"/>
  <c r="M29" i="46933"/>
  <c r="N29" i="46933"/>
  <c r="O29" i="46933"/>
  <c r="P29" i="46933"/>
  <c r="Q29" i="46933"/>
  <c r="R29" i="46933"/>
  <c r="S29" i="46933"/>
  <c r="T29" i="46933"/>
  <c r="D30" i="46933"/>
  <c r="E30" i="46933"/>
  <c r="F30" i="46933"/>
  <c r="G30" i="46933"/>
  <c r="H30" i="46933"/>
  <c r="I30" i="46933"/>
  <c r="J30" i="46933"/>
  <c r="K30" i="46933"/>
  <c r="N30" i="46933"/>
  <c r="O30" i="46933"/>
  <c r="P30" i="46933"/>
  <c r="N31" i="46933"/>
  <c r="O31" i="46933"/>
  <c r="P31" i="46933"/>
  <c r="D32" i="46933"/>
  <c r="E32" i="46933"/>
  <c r="F32" i="46933"/>
  <c r="G32" i="46933"/>
  <c r="H32" i="46933"/>
  <c r="I32" i="46933"/>
  <c r="J32" i="46933"/>
  <c r="K32" i="46933"/>
  <c r="M32" i="46933"/>
  <c r="N32" i="46933"/>
  <c r="O32" i="46933"/>
  <c r="P32" i="46933"/>
  <c r="R32" i="46933"/>
  <c r="S32" i="46933"/>
  <c r="T32" i="46933"/>
  <c r="D33" i="46933"/>
  <c r="E33" i="46933"/>
  <c r="F33" i="46933"/>
  <c r="G33" i="46933"/>
  <c r="H33" i="46933"/>
  <c r="I33" i="46933"/>
  <c r="J33" i="46933"/>
  <c r="K33" i="46933"/>
  <c r="R33" i="46933"/>
  <c r="D34" i="46933"/>
  <c r="E34" i="46933"/>
  <c r="F34" i="46933"/>
  <c r="G34" i="46933"/>
  <c r="H34" i="46933"/>
  <c r="I34" i="46933"/>
  <c r="J34" i="46933"/>
  <c r="K34" i="46933"/>
  <c r="L34" i="46933"/>
  <c r="M34" i="46933"/>
  <c r="O34" i="46933"/>
  <c r="P34" i="46933"/>
  <c r="R34" i="46933"/>
  <c r="S34" i="46933"/>
  <c r="T34" i="46933"/>
  <c r="D35" i="46933"/>
  <c r="E35" i="46933"/>
  <c r="F35" i="46933"/>
  <c r="G35" i="46933"/>
  <c r="H35" i="46933"/>
  <c r="I35" i="46933"/>
  <c r="J35" i="46933"/>
  <c r="K35" i="46933"/>
  <c r="D36" i="46933"/>
  <c r="E36" i="46933"/>
  <c r="F36" i="46933"/>
  <c r="G36" i="46933"/>
  <c r="H36" i="46933"/>
  <c r="I36" i="46933"/>
  <c r="J36" i="46933"/>
  <c r="K36" i="46933"/>
  <c r="D37" i="46933"/>
  <c r="E37" i="46933"/>
  <c r="F37" i="46933"/>
  <c r="G37" i="46933"/>
  <c r="H37" i="46933"/>
  <c r="I37" i="46933"/>
  <c r="J37" i="46933"/>
  <c r="K37" i="46933"/>
  <c r="D38" i="46933"/>
  <c r="E38" i="46933"/>
  <c r="F38" i="46933"/>
  <c r="G38" i="46933"/>
  <c r="H38" i="46933"/>
  <c r="I38" i="46933"/>
  <c r="J38" i="46933"/>
  <c r="K38" i="46933"/>
  <c r="D39" i="46933"/>
  <c r="E39" i="46933"/>
  <c r="F39" i="46933"/>
  <c r="G39" i="46933"/>
  <c r="H39" i="46933"/>
  <c r="I39" i="46933"/>
  <c r="J39" i="46933"/>
  <c r="K39" i="46933"/>
  <c r="D40" i="46933"/>
  <c r="E40" i="46933"/>
  <c r="F40" i="46933"/>
  <c r="G40" i="46933"/>
  <c r="H40" i="46933"/>
  <c r="I40" i="46933"/>
  <c r="J40" i="46933"/>
  <c r="K40" i="46933"/>
  <c r="D41" i="46933"/>
  <c r="E41" i="46933"/>
  <c r="F41" i="46933"/>
  <c r="G41" i="46933"/>
  <c r="H41" i="46933"/>
  <c r="I41" i="46933"/>
  <c r="J41" i="46933"/>
  <c r="K41" i="46933"/>
  <c r="D42" i="46933"/>
  <c r="E42" i="46933"/>
  <c r="F42" i="46933"/>
  <c r="G42" i="46933"/>
  <c r="H42" i="46933"/>
  <c r="I42" i="46933"/>
  <c r="J42" i="46933"/>
  <c r="K42" i="46933"/>
  <c r="L42" i="46933"/>
  <c r="D43" i="46933"/>
  <c r="E43" i="46933"/>
  <c r="F43" i="46933"/>
  <c r="G43" i="46933"/>
  <c r="H43" i="46933"/>
  <c r="I43" i="46933"/>
  <c r="J43" i="46933"/>
  <c r="K43" i="46933"/>
  <c r="T43" i="46933"/>
  <c r="E47" i="46933"/>
  <c r="C82" i="46933"/>
  <c r="B3" i="1"/>
  <c r="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23" i="1"/>
  <c r="A28" i="1"/>
  <c r="A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B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B3" i="2"/>
  <c r="E9" i="2"/>
  <c r="G9" i="2"/>
  <c r="I9" i="2"/>
  <c r="K9" i="2"/>
  <c r="M9" i="2"/>
  <c r="O9" i="2"/>
  <c r="Q9" i="2"/>
  <c r="S9" i="2"/>
  <c r="U9" i="2"/>
  <c r="W9" i="2"/>
  <c r="Y9" i="2"/>
  <c r="AA9" i="2"/>
  <c r="AC9" i="2"/>
  <c r="AE9" i="2"/>
  <c r="AG9" i="2"/>
  <c r="AI9" i="2"/>
  <c r="AK9" i="2"/>
  <c r="AT9" i="2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AE12" i="2"/>
  <c r="AG12" i="2"/>
  <c r="AI12" i="2"/>
  <c r="AK12" i="2"/>
  <c r="E13" i="2"/>
  <c r="G13" i="2"/>
  <c r="I13" i="2"/>
  <c r="K13" i="2"/>
  <c r="M13" i="2"/>
  <c r="O13" i="2"/>
  <c r="Q13" i="2"/>
  <c r="S13" i="2"/>
  <c r="U13" i="2"/>
  <c r="W13" i="2"/>
  <c r="Y13" i="2"/>
  <c r="AA13" i="2"/>
  <c r="AC13" i="2"/>
  <c r="AE13" i="2"/>
  <c r="AG13" i="2"/>
  <c r="AI13" i="2"/>
  <c r="AK13" i="2"/>
  <c r="E14" i="2"/>
  <c r="G14" i="2"/>
  <c r="I14" i="2"/>
  <c r="K14" i="2"/>
  <c r="M14" i="2"/>
  <c r="O14" i="2"/>
  <c r="Q14" i="2"/>
  <c r="S14" i="2"/>
  <c r="U14" i="2"/>
  <c r="W14" i="2"/>
  <c r="Y14" i="2"/>
  <c r="AA14" i="2"/>
  <c r="AC14" i="2"/>
  <c r="AE14" i="2"/>
  <c r="AG14" i="2"/>
  <c r="AI14" i="2"/>
  <c r="AK14" i="2"/>
  <c r="E15" i="2"/>
  <c r="G15" i="2"/>
  <c r="I15" i="2"/>
  <c r="K15" i="2"/>
  <c r="M15" i="2"/>
  <c r="O15" i="2"/>
  <c r="Q15" i="2"/>
  <c r="S15" i="2"/>
  <c r="U15" i="2"/>
  <c r="W15" i="2"/>
  <c r="Y15" i="2"/>
  <c r="AA15" i="2"/>
  <c r="AC15" i="2"/>
  <c r="AE15" i="2"/>
  <c r="AG15" i="2"/>
  <c r="AI15" i="2"/>
  <c r="AK15" i="2"/>
  <c r="E17" i="2"/>
  <c r="G17" i="2"/>
  <c r="I17" i="2"/>
  <c r="K17" i="2"/>
  <c r="M17" i="2"/>
  <c r="O17" i="2"/>
  <c r="Q17" i="2"/>
  <c r="S17" i="2"/>
  <c r="U17" i="2"/>
  <c r="W17" i="2"/>
  <c r="Y17" i="2"/>
  <c r="AA17" i="2"/>
  <c r="AC17" i="2"/>
  <c r="AE17" i="2"/>
  <c r="AG17" i="2"/>
  <c r="AI17" i="2"/>
  <c r="AK17" i="2"/>
  <c r="E18" i="2"/>
  <c r="G18" i="2"/>
  <c r="I18" i="2"/>
  <c r="K18" i="2"/>
  <c r="M18" i="2"/>
  <c r="O18" i="2"/>
  <c r="Q18" i="2"/>
  <c r="S18" i="2"/>
  <c r="U18" i="2"/>
  <c r="W18" i="2"/>
  <c r="Y18" i="2"/>
  <c r="AA18" i="2"/>
  <c r="AC18" i="2"/>
  <c r="AE18" i="2"/>
  <c r="AG18" i="2"/>
  <c r="AI18" i="2"/>
  <c r="AK18" i="2"/>
  <c r="E19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/>
  <c r="E20" i="2"/>
  <c r="G20" i="2"/>
  <c r="I20" i="2"/>
  <c r="K20" i="2"/>
  <c r="M20" i="2"/>
  <c r="O20" i="2"/>
  <c r="Q20" i="2"/>
  <c r="S20" i="2"/>
  <c r="U20" i="2"/>
  <c r="W20" i="2"/>
  <c r="Y20" i="2"/>
  <c r="AA20" i="2"/>
  <c r="AC20" i="2"/>
  <c r="AE20" i="2"/>
  <c r="AG20" i="2"/>
  <c r="AI20" i="2"/>
  <c r="AK20" i="2"/>
  <c r="E21" i="2"/>
  <c r="G21" i="2"/>
  <c r="I21" i="2"/>
  <c r="K21" i="2"/>
  <c r="M21" i="2"/>
  <c r="O21" i="2"/>
  <c r="Q21" i="2"/>
  <c r="S21" i="2"/>
  <c r="U21" i="2"/>
  <c r="W21" i="2"/>
  <c r="Y21" i="2"/>
  <c r="AA21" i="2"/>
  <c r="AC21" i="2"/>
  <c r="AE21" i="2"/>
  <c r="AG21" i="2"/>
  <c r="AI21" i="2"/>
  <c r="AK21" i="2"/>
  <c r="E22" i="2"/>
  <c r="G22" i="2"/>
  <c r="I22" i="2"/>
  <c r="K22" i="2"/>
  <c r="M22" i="2"/>
  <c r="O22" i="2"/>
  <c r="Q22" i="2"/>
  <c r="S22" i="2"/>
  <c r="U22" i="2"/>
  <c r="W22" i="2"/>
  <c r="Y22" i="2"/>
  <c r="AA22" i="2"/>
  <c r="AE22" i="2"/>
  <c r="AG22" i="2"/>
  <c r="AI22" i="2"/>
  <c r="AK22" i="2"/>
  <c r="AG23" i="2"/>
  <c r="E24" i="2"/>
  <c r="G24" i="2"/>
  <c r="I24" i="2"/>
  <c r="K24" i="2"/>
  <c r="M24" i="2"/>
  <c r="O24" i="2"/>
  <c r="Q24" i="2"/>
  <c r="S24" i="2"/>
  <c r="U24" i="2"/>
  <c r="W24" i="2"/>
  <c r="Y24" i="2"/>
  <c r="AA24" i="2"/>
  <c r="AC24" i="2"/>
  <c r="AE24" i="2"/>
  <c r="AG24" i="2"/>
  <c r="AI24" i="2"/>
  <c r="AK24" i="2"/>
  <c r="E25" i="2"/>
  <c r="G25" i="2"/>
  <c r="I25" i="2"/>
  <c r="K25" i="2"/>
  <c r="M25" i="2"/>
  <c r="O25" i="2"/>
  <c r="Q25" i="2"/>
  <c r="S25" i="2"/>
  <c r="U25" i="2"/>
  <c r="W25" i="2"/>
  <c r="Y25" i="2"/>
  <c r="AA25" i="2"/>
  <c r="AC25" i="2"/>
  <c r="AE25" i="2"/>
  <c r="AG25" i="2"/>
  <c r="AI25" i="2"/>
  <c r="AK25" i="2"/>
  <c r="E26" i="2"/>
  <c r="G26" i="2"/>
  <c r="I26" i="2"/>
  <c r="K26" i="2"/>
  <c r="M26" i="2"/>
  <c r="O26" i="2"/>
  <c r="Q26" i="2"/>
  <c r="S26" i="2"/>
  <c r="U26" i="2"/>
  <c r="W26" i="2"/>
  <c r="Y26" i="2"/>
  <c r="AA26" i="2"/>
  <c r="AC26" i="2"/>
  <c r="AE26" i="2"/>
  <c r="AG26" i="2"/>
  <c r="AI26" i="2"/>
  <c r="AK26" i="2"/>
  <c r="E27" i="2"/>
  <c r="G27" i="2"/>
  <c r="I27" i="2"/>
  <c r="K27" i="2"/>
  <c r="M27" i="2"/>
  <c r="O27" i="2"/>
  <c r="Q27" i="2"/>
  <c r="S27" i="2"/>
  <c r="U27" i="2"/>
  <c r="W27" i="2"/>
  <c r="Y27" i="2"/>
  <c r="AA27" i="2"/>
  <c r="AC27" i="2"/>
  <c r="AE27" i="2"/>
  <c r="AG27" i="2"/>
  <c r="AI27" i="2"/>
  <c r="AK27" i="2"/>
  <c r="E28" i="2"/>
  <c r="G28" i="2"/>
  <c r="I28" i="2"/>
  <c r="K28" i="2"/>
  <c r="M28" i="2"/>
  <c r="O28" i="2"/>
  <c r="Q28" i="2"/>
  <c r="S28" i="2"/>
  <c r="U28" i="2"/>
  <c r="W28" i="2"/>
  <c r="Y28" i="2"/>
  <c r="AA28" i="2"/>
  <c r="AC28" i="2"/>
  <c r="AE28" i="2"/>
  <c r="AG28" i="2"/>
  <c r="AI28" i="2"/>
  <c r="AK28" i="2"/>
  <c r="E29" i="2"/>
  <c r="G29" i="2"/>
  <c r="I29" i="2"/>
  <c r="K29" i="2"/>
  <c r="M29" i="2"/>
  <c r="O29" i="2"/>
  <c r="Q29" i="2"/>
  <c r="S29" i="2"/>
  <c r="U29" i="2"/>
  <c r="W29" i="2"/>
  <c r="Y29" i="2"/>
  <c r="AA29" i="2"/>
  <c r="AC29" i="2"/>
  <c r="AE29" i="2"/>
  <c r="AG29" i="2"/>
  <c r="AI29" i="2"/>
  <c r="AK29" i="2"/>
  <c r="E31" i="2"/>
  <c r="G31" i="2"/>
  <c r="I31" i="2"/>
  <c r="K31" i="2"/>
  <c r="M31" i="2"/>
  <c r="O31" i="2"/>
  <c r="Q31" i="2"/>
  <c r="S31" i="2"/>
  <c r="U31" i="2"/>
  <c r="W31" i="2"/>
  <c r="Y31" i="2"/>
  <c r="AA31" i="2"/>
  <c r="AC31" i="2"/>
  <c r="AE31" i="2"/>
  <c r="AG31" i="2"/>
  <c r="AI31" i="2"/>
  <c r="AK31" i="2"/>
  <c r="AA32" i="2"/>
  <c r="AI32" i="2"/>
  <c r="AK32" i="2"/>
  <c r="E33" i="2"/>
  <c r="G33" i="2"/>
  <c r="I33" i="2"/>
  <c r="K33" i="2"/>
  <c r="M33" i="2"/>
  <c r="O33" i="2"/>
  <c r="Q33" i="2"/>
  <c r="S33" i="2"/>
  <c r="U33" i="2"/>
  <c r="W33" i="2"/>
  <c r="Y33" i="2"/>
  <c r="AA33" i="2"/>
  <c r="AK33" i="2"/>
  <c r="AA34" i="2"/>
  <c r="AK34" i="2"/>
  <c r="E35" i="2"/>
  <c r="G35" i="2"/>
  <c r="I35" i="2"/>
  <c r="K35" i="2"/>
  <c r="M35" i="2"/>
  <c r="O35" i="2"/>
  <c r="Q35" i="2"/>
  <c r="S35" i="2"/>
  <c r="U35" i="2"/>
  <c r="W35" i="2"/>
  <c r="Y35" i="2"/>
  <c r="AA35" i="2"/>
  <c r="AC35" i="2"/>
  <c r="AE35" i="2"/>
  <c r="AG35" i="2"/>
  <c r="AI35" i="2"/>
  <c r="AK35" i="2"/>
  <c r="D37" i="2"/>
  <c r="E38" i="2"/>
  <c r="G38" i="2"/>
  <c r="I38" i="2"/>
  <c r="K38" i="2"/>
  <c r="M38" i="2"/>
  <c r="O38" i="2"/>
  <c r="Q38" i="2"/>
  <c r="S38" i="2"/>
  <c r="U38" i="2"/>
  <c r="W38" i="2"/>
  <c r="Y38" i="2"/>
  <c r="AA38" i="2"/>
  <c r="AC38" i="2"/>
  <c r="AE38" i="2"/>
  <c r="AG38" i="2"/>
  <c r="AI38" i="2"/>
  <c r="AK38" i="2"/>
  <c r="E41" i="2"/>
  <c r="G41" i="2"/>
  <c r="I41" i="2"/>
  <c r="K41" i="2"/>
  <c r="M41" i="2"/>
  <c r="O41" i="2"/>
  <c r="Q41" i="2"/>
  <c r="S41" i="2"/>
  <c r="U41" i="2"/>
  <c r="W41" i="2"/>
  <c r="Y41" i="2"/>
  <c r="AA41" i="2"/>
  <c r="AC41" i="2"/>
  <c r="AE41" i="2"/>
  <c r="AG41" i="2"/>
  <c r="AI41" i="2"/>
  <c r="AK41" i="2"/>
  <c r="E42" i="2"/>
  <c r="G42" i="2"/>
  <c r="I42" i="2"/>
  <c r="K42" i="2"/>
  <c r="M42" i="2"/>
  <c r="O42" i="2"/>
  <c r="Q42" i="2"/>
  <c r="S42" i="2"/>
  <c r="U42" i="2"/>
  <c r="W42" i="2"/>
  <c r="Y42" i="2"/>
  <c r="AA42" i="2"/>
  <c r="AC42" i="2"/>
  <c r="AE42" i="2"/>
  <c r="AG42" i="2"/>
  <c r="AI42" i="2"/>
  <c r="AK42" i="2"/>
  <c r="E43" i="2"/>
  <c r="G43" i="2"/>
  <c r="I43" i="2"/>
  <c r="K43" i="2"/>
  <c r="M43" i="2"/>
  <c r="O43" i="2"/>
  <c r="Q43" i="2"/>
  <c r="S43" i="2"/>
  <c r="U43" i="2"/>
  <c r="W43" i="2"/>
  <c r="Y43" i="2"/>
  <c r="AA43" i="2"/>
  <c r="AC43" i="2"/>
  <c r="AE43" i="2"/>
  <c r="AG43" i="2"/>
  <c r="AI43" i="2"/>
  <c r="AK43" i="2"/>
  <c r="E44" i="2"/>
  <c r="G44" i="2"/>
  <c r="I44" i="2"/>
  <c r="K44" i="2"/>
  <c r="M44" i="2"/>
  <c r="O44" i="2"/>
  <c r="Q44" i="2"/>
  <c r="S44" i="2"/>
  <c r="U44" i="2"/>
  <c r="W44" i="2"/>
  <c r="Y44" i="2"/>
  <c r="AA44" i="2"/>
  <c r="AC44" i="2"/>
  <c r="AE44" i="2"/>
  <c r="AG44" i="2"/>
  <c r="AI44" i="2"/>
  <c r="AK44" i="2"/>
  <c r="E46" i="2"/>
  <c r="G46" i="2"/>
  <c r="I46" i="2"/>
  <c r="K46" i="2"/>
  <c r="M46" i="2"/>
  <c r="O46" i="2"/>
  <c r="Q46" i="2"/>
  <c r="S46" i="2"/>
  <c r="U46" i="2"/>
  <c r="W46" i="2"/>
  <c r="Y46" i="2"/>
  <c r="AA46" i="2"/>
  <c r="AC46" i="2"/>
  <c r="AE46" i="2"/>
  <c r="AG46" i="2"/>
  <c r="AI46" i="2"/>
  <c r="AK46" i="2"/>
  <c r="E47" i="2"/>
  <c r="G47" i="2"/>
  <c r="I47" i="2"/>
  <c r="K47" i="2"/>
  <c r="M47" i="2"/>
  <c r="O47" i="2"/>
  <c r="Q47" i="2"/>
  <c r="S47" i="2"/>
  <c r="U47" i="2"/>
  <c r="W47" i="2"/>
  <c r="Y47" i="2"/>
  <c r="AA47" i="2"/>
  <c r="AC47" i="2"/>
  <c r="AE47" i="2"/>
  <c r="AG47" i="2"/>
  <c r="AI47" i="2"/>
  <c r="AK47" i="2"/>
  <c r="E48" i="2"/>
  <c r="G48" i="2"/>
  <c r="I48" i="2"/>
  <c r="K48" i="2"/>
  <c r="M48" i="2"/>
  <c r="O48" i="2"/>
  <c r="Q48" i="2"/>
  <c r="S48" i="2"/>
  <c r="U48" i="2"/>
  <c r="W48" i="2"/>
  <c r="Y48" i="2"/>
  <c r="AA48" i="2"/>
  <c r="AC48" i="2"/>
  <c r="AE48" i="2"/>
  <c r="AG48" i="2"/>
  <c r="AI48" i="2"/>
  <c r="AK48" i="2"/>
  <c r="E49" i="2"/>
  <c r="G49" i="2"/>
  <c r="I49" i="2"/>
  <c r="K49" i="2"/>
  <c r="M49" i="2"/>
  <c r="O49" i="2"/>
  <c r="Q49" i="2"/>
  <c r="S49" i="2"/>
  <c r="U49" i="2"/>
  <c r="W49" i="2"/>
  <c r="Y49" i="2"/>
  <c r="AA49" i="2"/>
  <c r="AC49" i="2"/>
  <c r="AE49" i="2"/>
  <c r="AG49" i="2"/>
  <c r="AI49" i="2"/>
  <c r="AK49" i="2"/>
  <c r="E50" i="2"/>
  <c r="G50" i="2"/>
  <c r="I50" i="2"/>
  <c r="K50" i="2"/>
  <c r="M50" i="2"/>
  <c r="O50" i="2"/>
  <c r="Q50" i="2"/>
  <c r="S50" i="2"/>
  <c r="U50" i="2"/>
  <c r="W50" i="2"/>
  <c r="Y50" i="2"/>
  <c r="AA50" i="2"/>
  <c r="AC50" i="2"/>
  <c r="AE50" i="2"/>
  <c r="AG50" i="2"/>
  <c r="AI50" i="2"/>
  <c r="AK50" i="2"/>
  <c r="E51" i="2"/>
  <c r="G51" i="2"/>
  <c r="I51" i="2"/>
  <c r="K51" i="2"/>
  <c r="M51" i="2"/>
  <c r="O51" i="2"/>
  <c r="Q51" i="2"/>
  <c r="S51" i="2"/>
  <c r="U51" i="2"/>
  <c r="W51" i="2"/>
  <c r="Y51" i="2"/>
  <c r="AA51" i="2"/>
  <c r="AE51" i="2"/>
  <c r="AG51" i="2"/>
  <c r="AI51" i="2"/>
  <c r="AK51" i="2"/>
  <c r="AG52" i="2"/>
  <c r="E53" i="2"/>
  <c r="G53" i="2"/>
  <c r="I53" i="2"/>
  <c r="K53" i="2"/>
  <c r="M53" i="2"/>
  <c r="O53" i="2"/>
  <c r="Q53" i="2"/>
  <c r="S53" i="2"/>
  <c r="U53" i="2"/>
  <c r="W53" i="2"/>
  <c r="Y53" i="2"/>
  <c r="AA53" i="2"/>
  <c r="AC53" i="2"/>
  <c r="AE53" i="2"/>
  <c r="AG53" i="2"/>
  <c r="AI53" i="2"/>
  <c r="AK53" i="2"/>
  <c r="E54" i="2"/>
  <c r="G54" i="2"/>
  <c r="I54" i="2"/>
  <c r="K54" i="2"/>
  <c r="M54" i="2"/>
  <c r="O54" i="2"/>
  <c r="Q54" i="2"/>
  <c r="S54" i="2"/>
  <c r="U54" i="2"/>
  <c r="W54" i="2"/>
  <c r="Y54" i="2"/>
  <c r="AA54" i="2"/>
  <c r="AC54" i="2"/>
  <c r="AE54" i="2"/>
  <c r="AG54" i="2"/>
  <c r="AI54" i="2"/>
  <c r="AK54" i="2"/>
  <c r="E55" i="2"/>
  <c r="G55" i="2"/>
  <c r="I55" i="2"/>
  <c r="K55" i="2"/>
  <c r="M55" i="2"/>
  <c r="O55" i="2"/>
  <c r="Q55" i="2"/>
  <c r="S55" i="2"/>
  <c r="U55" i="2"/>
  <c r="W55" i="2"/>
  <c r="Y55" i="2"/>
  <c r="AA55" i="2"/>
  <c r="AC55" i="2"/>
  <c r="AE55" i="2"/>
  <c r="AG55" i="2"/>
  <c r="AI55" i="2"/>
  <c r="AK55" i="2"/>
  <c r="E56" i="2"/>
  <c r="G56" i="2"/>
  <c r="I56" i="2"/>
  <c r="K56" i="2"/>
  <c r="M56" i="2"/>
  <c r="O56" i="2"/>
  <c r="Q56" i="2"/>
  <c r="S56" i="2"/>
  <c r="U56" i="2"/>
  <c r="W56" i="2"/>
  <c r="Y56" i="2"/>
  <c r="AA56" i="2"/>
  <c r="AC56" i="2"/>
  <c r="AE56" i="2"/>
  <c r="AG56" i="2"/>
  <c r="AI56" i="2"/>
  <c r="AK56" i="2"/>
  <c r="E57" i="2"/>
  <c r="G57" i="2"/>
  <c r="I57" i="2"/>
  <c r="K57" i="2"/>
  <c r="M57" i="2"/>
  <c r="O57" i="2"/>
  <c r="Q57" i="2"/>
  <c r="S57" i="2"/>
  <c r="U57" i="2"/>
  <c r="W57" i="2"/>
  <c r="Y57" i="2"/>
  <c r="AA57" i="2"/>
  <c r="AC57" i="2"/>
  <c r="AE57" i="2"/>
  <c r="AG57" i="2"/>
  <c r="AI57" i="2"/>
  <c r="AK57" i="2"/>
  <c r="E58" i="2"/>
  <c r="G58" i="2"/>
  <c r="I58" i="2"/>
  <c r="K58" i="2"/>
  <c r="M58" i="2"/>
  <c r="O58" i="2"/>
  <c r="Q58" i="2"/>
  <c r="S58" i="2"/>
  <c r="U58" i="2"/>
  <c r="W58" i="2"/>
  <c r="Y58" i="2"/>
  <c r="AA58" i="2"/>
  <c r="AC58" i="2"/>
  <c r="AE58" i="2"/>
  <c r="AG58" i="2"/>
  <c r="AI58" i="2"/>
  <c r="AK58" i="2"/>
  <c r="E60" i="2"/>
  <c r="G60" i="2"/>
  <c r="I60" i="2"/>
  <c r="K60" i="2"/>
  <c r="M60" i="2"/>
  <c r="O60" i="2"/>
  <c r="Q60" i="2"/>
  <c r="S60" i="2"/>
  <c r="U60" i="2"/>
  <c r="W60" i="2"/>
  <c r="Y60" i="2"/>
  <c r="AA60" i="2"/>
  <c r="AC60" i="2"/>
  <c r="AE60" i="2"/>
  <c r="AG60" i="2"/>
  <c r="AI60" i="2"/>
  <c r="AK60" i="2"/>
  <c r="AA61" i="2"/>
  <c r="AI61" i="2"/>
  <c r="AK61" i="2"/>
  <c r="E62" i="2"/>
  <c r="G62" i="2"/>
  <c r="I62" i="2"/>
  <c r="K62" i="2"/>
  <c r="M62" i="2"/>
  <c r="O62" i="2"/>
  <c r="Q62" i="2"/>
  <c r="S62" i="2"/>
  <c r="U62" i="2"/>
  <c r="W62" i="2"/>
  <c r="Y62" i="2"/>
  <c r="AA62" i="2"/>
  <c r="AK62" i="2"/>
  <c r="O63" i="2"/>
  <c r="AA63" i="2"/>
  <c r="AK63" i="2"/>
  <c r="E64" i="2"/>
  <c r="G64" i="2"/>
  <c r="I64" i="2"/>
  <c r="K64" i="2"/>
  <c r="M64" i="2"/>
  <c r="O64" i="2"/>
  <c r="Q64" i="2"/>
  <c r="S64" i="2"/>
  <c r="U64" i="2"/>
  <c r="W64" i="2"/>
  <c r="Y64" i="2"/>
  <c r="AA64" i="2"/>
  <c r="AI64" i="2"/>
  <c r="AK64" i="2"/>
  <c r="D66" i="2"/>
  <c r="E67" i="2"/>
  <c r="G67" i="2"/>
  <c r="I67" i="2"/>
  <c r="K67" i="2"/>
  <c r="M67" i="2"/>
  <c r="O67" i="2"/>
  <c r="Q67" i="2"/>
  <c r="S67" i="2"/>
  <c r="U67" i="2"/>
  <c r="W67" i="2"/>
  <c r="Y67" i="2"/>
  <c r="AA67" i="2"/>
  <c r="AC67" i="2"/>
  <c r="AE67" i="2"/>
  <c r="AG67" i="2"/>
  <c r="AI67" i="2"/>
  <c r="AK67" i="2"/>
  <c r="E68" i="2"/>
  <c r="G68" i="2"/>
  <c r="I68" i="2"/>
  <c r="K68" i="2"/>
  <c r="M68" i="2"/>
  <c r="O68" i="2"/>
  <c r="Q68" i="2"/>
  <c r="S68" i="2"/>
  <c r="U68" i="2"/>
  <c r="W68" i="2"/>
  <c r="Y68" i="2"/>
  <c r="AA68" i="2"/>
  <c r="AC68" i="2"/>
  <c r="AE68" i="2"/>
  <c r="AG68" i="2"/>
  <c r="AI68" i="2"/>
  <c r="AK68" i="2"/>
  <c r="E69" i="2"/>
  <c r="G69" i="2"/>
  <c r="I69" i="2"/>
  <c r="K69" i="2"/>
  <c r="M69" i="2"/>
  <c r="O69" i="2"/>
  <c r="Q69" i="2"/>
  <c r="S69" i="2"/>
  <c r="U69" i="2"/>
  <c r="W69" i="2"/>
  <c r="Y69" i="2"/>
  <c r="AA69" i="2"/>
  <c r="AC69" i="2"/>
  <c r="AE69" i="2"/>
  <c r="AG69" i="2"/>
  <c r="AI69" i="2"/>
  <c r="AK69" i="2"/>
  <c r="E70" i="2"/>
  <c r="G70" i="2"/>
  <c r="I70" i="2"/>
  <c r="K70" i="2"/>
  <c r="M70" i="2"/>
  <c r="O70" i="2"/>
  <c r="Q70" i="2"/>
  <c r="S70" i="2"/>
  <c r="U70" i="2"/>
  <c r="W70" i="2"/>
  <c r="Y70" i="2"/>
  <c r="AA70" i="2"/>
  <c r="AC70" i="2"/>
  <c r="AE70" i="2"/>
  <c r="AG70" i="2"/>
  <c r="AI70" i="2"/>
  <c r="AK70" i="2"/>
  <c r="E71" i="2"/>
  <c r="G71" i="2"/>
  <c r="I71" i="2"/>
  <c r="K71" i="2"/>
  <c r="M71" i="2"/>
  <c r="O71" i="2"/>
  <c r="Q71" i="2"/>
  <c r="S71" i="2"/>
  <c r="U71" i="2"/>
  <c r="W71" i="2"/>
  <c r="Y71" i="2"/>
  <c r="AA71" i="2"/>
  <c r="AC71" i="2"/>
  <c r="AE71" i="2"/>
  <c r="AG71" i="2"/>
  <c r="AI71" i="2"/>
  <c r="AK71" i="2"/>
  <c r="D73" i="2"/>
  <c r="AG74" i="2"/>
  <c r="E75" i="2"/>
  <c r="G75" i="2"/>
  <c r="I75" i="2"/>
  <c r="K75" i="2"/>
  <c r="M75" i="2"/>
  <c r="O75" i="2"/>
  <c r="Q75" i="2"/>
  <c r="S75" i="2"/>
  <c r="U75" i="2"/>
  <c r="W75" i="2"/>
  <c r="Y75" i="2"/>
  <c r="AA75" i="2"/>
  <c r="AC75" i="2"/>
  <c r="AE75" i="2"/>
  <c r="AG75" i="2"/>
  <c r="AI75" i="2"/>
  <c r="AK75" i="2"/>
  <c r="E76" i="2"/>
  <c r="G76" i="2"/>
  <c r="I76" i="2"/>
  <c r="K76" i="2"/>
  <c r="M76" i="2"/>
  <c r="O76" i="2"/>
  <c r="Q76" i="2"/>
  <c r="S76" i="2"/>
  <c r="U76" i="2"/>
  <c r="W76" i="2"/>
  <c r="Y76" i="2"/>
  <c r="AA76" i="2"/>
  <c r="AC76" i="2"/>
  <c r="AE76" i="2"/>
  <c r="AG76" i="2"/>
  <c r="AI76" i="2"/>
  <c r="AK76" i="2"/>
  <c r="E77" i="2"/>
  <c r="G77" i="2"/>
  <c r="I77" i="2"/>
  <c r="K77" i="2"/>
  <c r="M77" i="2"/>
  <c r="O77" i="2"/>
  <c r="Q77" i="2"/>
  <c r="S77" i="2"/>
  <c r="U77" i="2"/>
  <c r="W77" i="2"/>
  <c r="Y77" i="2"/>
  <c r="AA77" i="2"/>
  <c r="AC77" i="2"/>
  <c r="AE77" i="2"/>
  <c r="AG77" i="2"/>
  <c r="AI77" i="2"/>
  <c r="AK77" i="2"/>
  <c r="E78" i="2"/>
  <c r="G78" i="2"/>
  <c r="I78" i="2"/>
  <c r="K78" i="2"/>
  <c r="M78" i="2"/>
  <c r="O78" i="2"/>
  <c r="Q78" i="2"/>
  <c r="S78" i="2"/>
  <c r="U78" i="2"/>
  <c r="W78" i="2"/>
  <c r="Y78" i="2"/>
  <c r="AA78" i="2"/>
  <c r="AC78" i="2"/>
  <c r="AE78" i="2"/>
  <c r="AG78" i="2"/>
  <c r="AI78" i="2"/>
  <c r="AK78" i="2"/>
  <c r="E79" i="2"/>
  <c r="G79" i="2"/>
  <c r="I79" i="2"/>
  <c r="K79" i="2"/>
  <c r="M79" i="2"/>
  <c r="O79" i="2"/>
  <c r="Q79" i="2"/>
  <c r="S79" i="2"/>
  <c r="U79" i="2"/>
  <c r="W79" i="2"/>
  <c r="Y79" i="2"/>
  <c r="AA79" i="2"/>
  <c r="AC79" i="2"/>
  <c r="AE79" i="2"/>
  <c r="AG79" i="2"/>
  <c r="AI79" i="2"/>
  <c r="AK79" i="2"/>
  <c r="D82" i="2"/>
  <c r="E83" i="2"/>
  <c r="G83" i="2"/>
  <c r="I83" i="2"/>
  <c r="K83" i="2"/>
  <c r="M83" i="2"/>
  <c r="O83" i="2"/>
  <c r="Q83" i="2"/>
  <c r="S83" i="2"/>
  <c r="U83" i="2"/>
  <c r="W83" i="2"/>
  <c r="Y83" i="2"/>
  <c r="AA83" i="2"/>
  <c r="AC83" i="2"/>
  <c r="AE83" i="2"/>
  <c r="AG83" i="2"/>
  <c r="AI83" i="2"/>
  <c r="AK83" i="2"/>
  <c r="E85" i="2"/>
  <c r="G85" i="2"/>
  <c r="I85" i="2"/>
  <c r="K85" i="2"/>
  <c r="M85" i="2"/>
  <c r="O85" i="2"/>
  <c r="Q85" i="2"/>
  <c r="S85" i="2"/>
  <c r="U85" i="2"/>
  <c r="W85" i="2"/>
  <c r="Y85" i="2"/>
  <c r="AA85" i="2"/>
  <c r="AC85" i="2"/>
  <c r="AE85" i="2"/>
  <c r="AG85" i="2"/>
  <c r="AI85" i="2"/>
  <c r="AK85" i="2"/>
  <c r="E86" i="2"/>
  <c r="G86" i="2"/>
  <c r="I86" i="2"/>
  <c r="K86" i="2"/>
  <c r="M86" i="2"/>
  <c r="O86" i="2"/>
  <c r="Q86" i="2"/>
  <c r="S86" i="2"/>
  <c r="U86" i="2"/>
  <c r="W86" i="2"/>
  <c r="Y86" i="2"/>
  <c r="AA86" i="2"/>
  <c r="AC86" i="2"/>
  <c r="AE86" i="2"/>
  <c r="AG86" i="2"/>
  <c r="AI86" i="2"/>
  <c r="AK86" i="2"/>
  <c r="E87" i="2"/>
  <c r="G87" i="2"/>
  <c r="I87" i="2"/>
  <c r="K87" i="2"/>
  <c r="M87" i="2"/>
  <c r="O87" i="2"/>
  <c r="Q87" i="2"/>
  <c r="S87" i="2"/>
  <c r="U87" i="2"/>
  <c r="W87" i="2"/>
  <c r="Y87" i="2"/>
  <c r="AA87" i="2"/>
  <c r="AC87" i="2"/>
  <c r="AE87" i="2"/>
  <c r="AG87" i="2"/>
  <c r="AI87" i="2"/>
  <c r="AK87" i="2"/>
</calcChain>
</file>

<file path=xl/comments1.xml><?xml version="1.0" encoding="utf-8"?>
<comments xmlns="http://schemas.openxmlformats.org/spreadsheetml/2006/main">
  <authors>
    <author>FChang</author>
  </authors>
  <commentList>
    <comment ref="N8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released toplevel on 5/23
</t>
        </r>
      </text>
    </comment>
  </commentList>
</comments>
</file>

<file path=xl/sharedStrings.xml><?xml version="1.0" encoding="utf-8"?>
<sst xmlns="http://schemas.openxmlformats.org/spreadsheetml/2006/main" count="329" uniqueCount="219">
  <si>
    <t>ENRON POWER TRADING &amp; TRANSMISSION</t>
  </si>
  <si>
    <t>DAILY POSITION STATEMENT</t>
  </si>
  <si>
    <t>DATE:</t>
  </si>
  <si>
    <t xml:space="preserve"> </t>
  </si>
  <si>
    <t>REGION 6</t>
  </si>
  <si>
    <t>POSITION</t>
  </si>
  <si>
    <t>Volumes long/(short) (Mwhrs)</t>
  </si>
  <si>
    <t>Through:</t>
  </si>
  <si>
    <t xml:space="preserve">Gross Purchase Position </t>
  </si>
  <si>
    <t xml:space="preserve">Gross Sales Position </t>
  </si>
  <si>
    <t>Net Notional Position</t>
  </si>
  <si>
    <t>LTD Through:</t>
  </si>
  <si>
    <t>PV Margins (Mid)</t>
  </si>
  <si>
    <t>Prudent Reserve</t>
  </si>
  <si>
    <t>Liquidated</t>
  </si>
  <si>
    <t>MTD Through:</t>
  </si>
  <si>
    <t>Hedge management</t>
  </si>
  <si>
    <t>Change in Price</t>
  </si>
  <si>
    <t>Change in Basis Price</t>
  </si>
  <si>
    <t>Gamma</t>
  </si>
  <si>
    <t>Vega</t>
  </si>
  <si>
    <t>Theta</t>
  </si>
  <si>
    <t>Drift</t>
  </si>
  <si>
    <t>Change in Interest Rates</t>
  </si>
  <si>
    <t xml:space="preserve">        Adjustments</t>
  </si>
  <si>
    <t>Total Hedge Management</t>
  </si>
  <si>
    <t>Change in Price prudence</t>
  </si>
  <si>
    <t>Other</t>
  </si>
  <si>
    <t>MTD Income (Loss)</t>
  </si>
  <si>
    <t>MTD Liquidations</t>
  </si>
  <si>
    <t>Book</t>
  </si>
  <si>
    <t>Total MTD Liquidations</t>
  </si>
  <si>
    <t>Liquidated **</t>
  </si>
  <si>
    <t>Net Recognized P&amp;L</t>
  </si>
  <si>
    <t>YTD Through:</t>
  </si>
  <si>
    <t>Daily Change in P&amp;L- Explanations</t>
  </si>
  <si>
    <t>Daily Change in Income (Loss)</t>
  </si>
  <si>
    <t>Daily Liquidations</t>
  </si>
  <si>
    <t>Total Daily Liquidations</t>
  </si>
  <si>
    <t>YTD</t>
  </si>
  <si>
    <t>TOTAL</t>
  </si>
  <si>
    <t>LT-ECAR</t>
  </si>
  <si>
    <t>LT-ERCOT</t>
  </si>
  <si>
    <t>LT-MAIN</t>
  </si>
  <si>
    <t>LT-MAPP</t>
  </si>
  <si>
    <t>LT-MGMT</t>
  </si>
  <si>
    <t>LT-NENG</t>
  </si>
  <si>
    <t>LT-PJM</t>
  </si>
  <si>
    <t>LT-SERC</t>
  </si>
  <si>
    <t>LT-SPP</t>
  </si>
  <si>
    <t>LT-TRANS</t>
  </si>
  <si>
    <t>ELECTRICITY</t>
  </si>
  <si>
    <t>POSITIONS</t>
  </si>
  <si>
    <t>Rho</t>
  </si>
  <si>
    <t>ELECTRICITY POSITIONS (Mwhrs &amp; mmbtus equivalent)</t>
  </si>
  <si>
    <t>OTHER POSITIONS (mmbtus)</t>
  </si>
  <si>
    <t>(mmbtu)</t>
  </si>
  <si>
    <t>NET</t>
  </si>
  <si>
    <t>ALPS</t>
  </si>
  <si>
    <t>PJM</t>
  </si>
  <si>
    <t>ECAR</t>
  </si>
  <si>
    <t>FLORIDA</t>
  </si>
  <si>
    <t>SOUTHERN</t>
  </si>
  <si>
    <t>NSPMN</t>
  </si>
  <si>
    <t>MAIN</t>
  </si>
  <si>
    <t>OGE</t>
  </si>
  <si>
    <t>HL&amp;P</t>
  </si>
  <si>
    <t>PALO VERDE</t>
  </si>
  <si>
    <t>COBNOB</t>
  </si>
  <si>
    <t>Natural</t>
  </si>
  <si>
    <t>SO2</t>
  </si>
  <si>
    <t>OTHER</t>
  </si>
  <si>
    <t>ENERGY</t>
  </si>
  <si>
    <t>REGION 1</t>
  </si>
  <si>
    <t>REGION 1A</t>
  </si>
  <si>
    <t>REGION 2</t>
  </si>
  <si>
    <t>REGION 3A</t>
  </si>
  <si>
    <t>REGION 3</t>
  </si>
  <si>
    <t>REGION 4</t>
  </si>
  <si>
    <t>REGION 4A</t>
  </si>
  <si>
    <t>REGION 5</t>
  </si>
  <si>
    <t>REGION 7</t>
  </si>
  <si>
    <t>REGION 8</t>
  </si>
  <si>
    <t>Gas</t>
  </si>
  <si>
    <t>Gas Basis</t>
  </si>
  <si>
    <t>Allowances</t>
  </si>
  <si>
    <t>Current Profit/(Loss)</t>
  </si>
  <si>
    <t xml:space="preserve">Original Transactions </t>
  </si>
  <si>
    <t xml:space="preserve">            Swaps:</t>
  </si>
  <si>
    <t xml:space="preserve">         Options:</t>
  </si>
  <si>
    <t xml:space="preserve">        Broker Fees</t>
  </si>
  <si>
    <t>Spot Liquidations</t>
  </si>
  <si>
    <t>Reconciliation Book-Actual Liquidations</t>
  </si>
  <si>
    <t>Spot</t>
  </si>
  <si>
    <t>Total Liquidations</t>
  </si>
  <si>
    <t>Exchange "True-up"</t>
  </si>
  <si>
    <t xml:space="preserve">        Broker Fees:</t>
  </si>
  <si>
    <t xml:space="preserve">        Adjustments:</t>
  </si>
  <si>
    <t xml:space="preserve">  </t>
  </si>
  <si>
    <t>Performance Reserve</t>
  </si>
  <si>
    <t>Originations</t>
  </si>
  <si>
    <t>Net  NPV Position (Cr)</t>
  </si>
  <si>
    <t>** NOTE:  LTD Balances have been adjusted to reflect a permenant deferral of a net 1994 loss as follows:  $348,662 in power positions and $77,130 in gas positions per EPTT Start up cost policy</t>
  </si>
  <si>
    <t>DESK</t>
  </si>
  <si>
    <t>1 DAY</t>
  </si>
  <si>
    <t>5 DAY</t>
  </si>
  <si>
    <t>MTD</t>
  </si>
  <si>
    <t>TOTAL  LONG TERM</t>
  </si>
  <si>
    <t>TOTAL  SHORT TERM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</si>
  <si>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</si>
  <si>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</si>
  <si>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</si>
  <si>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</si>
  <si>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</si>
  <si>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</si>
  <si>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</si>
  <si>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</si>
  <si>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</si>
  <si>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</si>
  <si>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</si>
  <si>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</si>
  <si>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</si>
  <si>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</si>
  <si>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</si>
  <si>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</si>
  <si>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</si>
  <si>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</si>
  <si>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</si>
  <si>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</si>
  <si>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</si>
  <si>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</si>
  <si>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</si>
  <si>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</si>
  <si>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</si>
  <si>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</si>
  <si>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</si>
  <si>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</si>
  <si>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</si>
  <si>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</si>
  <si>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</si>
  <si>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</si>
  <si>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       Rho</t>
  </si>
  <si>
    <t xml:space="preserve">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</si>
  <si>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</si>
  <si>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</si>
  <si>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</si>
  <si>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</si>
  <si>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</si>
  <si>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</si>
  <si>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</si>
  <si>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>1st Quarter</t>
  </si>
  <si>
    <t>Expected Liquidations</t>
  </si>
  <si>
    <t>2nd Quarter</t>
  </si>
  <si>
    <t>3rd Quarter</t>
  </si>
  <si>
    <t>4th Quarter</t>
  </si>
  <si>
    <t>Management</t>
  </si>
  <si>
    <t>TOTAL WEST</t>
  </si>
  <si>
    <t>Spread Option</t>
  </si>
  <si>
    <t>Service</t>
  </si>
  <si>
    <t>LT-MKTRSCH</t>
  </si>
  <si>
    <t>LTD Through December 31, 1999</t>
  </si>
  <si>
    <t>LT-OPTION</t>
  </si>
  <si>
    <t>W-MGMT Tim Belden</t>
  </si>
  <si>
    <t>Northwest  Mike Swerzbin</t>
  </si>
  <si>
    <t>Cali   Bob Badeer</t>
  </si>
  <si>
    <t>Southwest  Matt Motley</t>
  </si>
  <si>
    <t>W-Trans  M.Swerzbin, T. Belden</t>
  </si>
  <si>
    <t>Southwest  Tom Alonso, Mark Fischer</t>
  </si>
  <si>
    <t>DAILY PROFIT LOSS STATEMENT - WEST</t>
  </si>
  <si>
    <t>LT-NEMGMT</t>
  </si>
  <si>
    <t>SE-ANALYST</t>
  </si>
  <si>
    <t>MW-ANALYST</t>
  </si>
  <si>
    <t>NE TRANS</t>
  </si>
  <si>
    <t>PJM FTR</t>
  </si>
  <si>
    <t>YTD Check Figures</t>
  </si>
  <si>
    <t>LT-HED</t>
  </si>
  <si>
    <t>LT-NEUTIL</t>
  </si>
  <si>
    <t>MAIN-ANYST</t>
  </si>
  <si>
    <t>TOTAL WEST AND ALBERTA</t>
  </si>
  <si>
    <t>Figures - If not</t>
  </si>
  <si>
    <t xml:space="preserve">zero, you are </t>
  </si>
  <si>
    <t>not finished!</t>
  </si>
  <si>
    <t>Hourly  Bill Williams III</t>
  </si>
  <si>
    <t>W-BOM  Bill Williams III</t>
  </si>
  <si>
    <t>Northwest  Sean Crandall, Diana Scholtes</t>
  </si>
  <si>
    <t>ALBERTA ORIGINATION (Derek Davies)</t>
  </si>
  <si>
    <t>Alberta Trading (John Zufferli)</t>
  </si>
  <si>
    <t>W- Options  Matt Motley</t>
  </si>
  <si>
    <t>TOTAL ALBERTA POWER</t>
  </si>
  <si>
    <t>W-Services G. Wolfe, C. Foster</t>
  </si>
  <si>
    <t>Middle Market Origination</t>
  </si>
  <si>
    <t>CHECK FIGURE</t>
  </si>
  <si>
    <t>YTD  Rolling Check</t>
  </si>
  <si>
    <t>MTD  Rolling Check</t>
  </si>
  <si>
    <t>Portfolio_ID</t>
  </si>
  <si>
    <t>POWER-WM-LT</t>
  </si>
  <si>
    <t>POWER-NW-LT</t>
  </si>
  <si>
    <t>POWER-CA-LT</t>
  </si>
  <si>
    <t>POWER-SW-LT</t>
  </si>
  <si>
    <t>POWER-CA-ST</t>
  </si>
  <si>
    <t>POWER-NW-ST</t>
  </si>
  <si>
    <t>POWER-SW-ST</t>
  </si>
  <si>
    <t>WEST-DPR-VAR</t>
  </si>
  <si>
    <t>CAND-DPR-VAR</t>
  </si>
  <si>
    <t>*Be sure to update VaR date in $I$7 in the morning</t>
  </si>
  <si>
    <t>W-RENEWABL Elliot Mainzer</t>
  </si>
  <si>
    <t>3RD QTD</t>
  </si>
  <si>
    <t>2ND QTD</t>
  </si>
  <si>
    <t>1ST QTD</t>
  </si>
  <si>
    <t>YTD check</t>
  </si>
  <si>
    <t>MTD check</t>
  </si>
  <si>
    <t>TOTAL WEST TRADING</t>
  </si>
  <si>
    <t>West Origination</t>
  </si>
  <si>
    <t>4TH QTD</t>
  </si>
  <si>
    <t>St Alberta (Bill Greenizan)</t>
  </si>
  <si>
    <t>Alberta Hourly (Cooper Richey)</t>
  </si>
  <si>
    <t>St transmission (Real Time Traders)</t>
  </si>
  <si>
    <t>California  Chris Mallory</t>
  </si>
  <si>
    <t>W-CALIFORNIA SERVICES (Jeff Richter)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</si>
</sst>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General_)"/>
    <numFmt numFmtId="182" formatCode="&quot;Through &quot;mmmm\ dd\,\ yyyy"/>
    <numFmt numFmtId="185" formatCode="&quot;LTD Through &quot;mmmm\ dd\,\ yyyy"/>
    <numFmt numFmtId="186" formatCode="&quot;MTD Through &quot;mmmm\ dd\,\ yyyy"/>
    <numFmt numFmtId="188" formatCode="&quot;YTD Through &quot;mmmm\ dd\,\ yyyy"/>
    <numFmt numFmtId="212" formatCode="&quot;Changes Since &quot;mmmm\ dd\,\ yyyy"/>
    <numFmt numFmtId="220" formatCode="0_);\(0\)"/>
  </numFmts>
  <fonts count="4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16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10"/>
      <name val="Times New Roman"/>
    </font>
    <font>
      <b/>
      <u/>
      <sz val="10"/>
      <name val="Times New Roman"/>
      <family val="1"/>
    </font>
    <font>
      <b/>
      <sz val="10"/>
      <color indexed="8"/>
      <name val="Arial"/>
    </font>
    <font>
      <sz val="10"/>
      <color indexed="14"/>
      <name val="Times New Roman"/>
      <family val="1"/>
    </font>
    <font>
      <sz val="10"/>
      <color indexed="17"/>
      <name val="Times New Roman"/>
      <family val="1"/>
    </font>
    <font>
      <sz val="10"/>
      <color indexed="17"/>
      <name val="Arial"/>
    </font>
    <font>
      <b/>
      <sz val="10"/>
      <color indexed="17"/>
      <name val="Times New Roman"/>
      <family val="1"/>
    </font>
    <font>
      <b/>
      <sz val="10"/>
      <color indexed="17"/>
      <name val="Arial"/>
    </font>
    <font>
      <sz val="10"/>
      <color indexed="12"/>
      <name val="Arial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10"/>
      <name val="Arial"/>
    </font>
    <font>
      <b/>
      <u/>
      <sz val="10"/>
      <color indexed="10"/>
      <name val="Times New Roman"/>
    </font>
    <font>
      <b/>
      <sz val="10"/>
      <color indexed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name val="Tms Rmn"/>
    </font>
    <font>
      <b/>
      <sz val="8"/>
      <name val="Times New Roman"/>
      <family val="1"/>
    </font>
    <font>
      <sz val="10"/>
      <name val="Times New Roman"/>
    </font>
    <font>
      <b/>
      <sz val="20"/>
      <name val="Times New Roman"/>
      <family val="1"/>
    </font>
    <font>
      <b/>
      <i/>
      <sz val="10"/>
      <name val="Times New Roman"/>
      <family val="1"/>
    </font>
    <font>
      <b/>
      <sz val="13"/>
      <name val="Times New Roman"/>
      <family val="1"/>
    </font>
    <font>
      <sz val="8.5"/>
      <name val="MS Sans Serif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9">
    <xf numFmtId="0" fontId="0" fillId="0" borderId="0" xfId="0"/>
    <xf numFmtId="0" fontId="4" fillId="0" borderId="0" xfId="0" applyFont="1"/>
    <xf numFmtId="5" fontId="4" fillId="0" borderId="1" xfId="0" applyNumberFormat="1" applyFont="1" applyBorder="1"/>
    <xf numFmtId="5" fontId="4" fillId="0" borderId="0" xfId="0" applyNumberFormat="1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5" fontId="4" fillId="2" borderId="0" xfId="0" applyNumberFormat="1" applyFont="1" applyFill="1"/>
    <xf numFmtId="5" fontId="4" fillId="2" borderId="0" xfId="2" applyNumberFormat="1" applyFont="1" applyFill="1"/>
    <xf numFmtId="5" fontId="4" fillId="2" borderId="1" xfId="0" applyNumberFormat="1" applyFont="1" applyFill="1" applyBorder="1"/>
    <xf numFmtId="5" fontId="4" fillId="2" borderId="0" xfId="0" applyNumberFormat="1" applyFont="1" applyFill="1" applyBorder="1"/>
    <xf numFmtId="5" fontId="14" fillId="2" borderId="0" xfId="0" applyNumberFormat="1" applyFont="1" applyFill="1"/>
    <xf numFmtId="5" fontId="4" fillId="2" borderId="0" xfId="2" applyNumberFormat="1" applyFont="1" applyFill="1" applyBorder="1"/>
    <xf numFmtId="0" fontId="5" fillId="2" borderId="0" xfId="0" applyFont="1" applyFill="1"/>
    <xf numFmtId="0" fontId="1" fillId="2" borderId="0" xfId="0" applyFont="1" applyFill="1"/>
    <xf numFmtId="0" fontId="5" fillId="3" borderId="0" xfId="0" applyFont="1" applyFill="1"/>
    <xf numFmtId="0" fontId="16" fillId="2" borderId="0" xfId="0" applyFont="1" applyFill="1"/>
    <xf numFmtId="0" fontId="17" fillId="2" borderId="0" xfId="0" applyFont="1" applyFill="1"/>
    <xf numFmtId="37" fontId="5" fillId="2" borderId="0" xfId="0" applyNumberFormat="1" applyFont="1" applyFill="1"/>
    <xf numFmtId="37" fontId="5" fillId="2" borderId="0" xfId="2" applyNumberFormat="1" applyFont="1" applyFill="1"/>
    <xf numFmtId="15" fontId="12" fillId="2" borderId="0" xfId="0" applyNumberFormat="1" applyFont="1" applyFill="1"/>
    <xf numFmtId="0" fontId="19" fillId="2" borderId="0" xfId="0" applyFont="1" applyFill="1"/>
    <xf numFmtId="37" fontId="9" fillId="2" borderId="1" xfId="0" applyNumberFormat="1" applyFont="1" applyFill="1" applyBorder="1"/>
    <xf numFmtId="0" fontId="9" fillId="2" borderId="0" xfId="0" applyFont="1" applyFill="1"/>
    <xf numFmtId="0" fontId="20" fillId="2" borderId="0" xfId="0" applyFont="1" applyFill="1"/>
    <xf numFmtId="37" fontId="9" fillId="2" borderId="0" xfId="0" applyNumberFormat="1" applyFont="1" applyFill="1" applyBorder="1"/>
    <xf numFmtId="37" fontId="9" fillId="2" borderId="0" xfId="0" applyNumberFormat="1" applyFont="1" applyFill="1"/>
    <xf numFmtId="5" fontId="16" fillId="2" borderId="0" xfId="0" applyNumberFormat="1" applyFont="1" applyFill="1"/>
    <xf numFmtId="5" fontId="5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  <xf numFmtId="5" fontId="22" fillId="2" borderId="1" xfId="0" applyNumberFormat="1" applyFont="1" applyFill="1" applyBorder="1"/>
    <xf numFmtId="0" fontId="22" fillId="2" borderId="0" xfId="0" applyFont="1" applyFill="1"/>
    <xf numFmtId="0" fontId="23" fillId="2" borderId="0" xfId="0" applyFont="1" applyFill="1"/>
    <xf numFmtId="5" fontId="22" fillId="2" borderId="0" xfId="0" applyNumberFormat="1" applyFont="1" applyFill="1" applyBorder="1"/>
    <xf numFmtId="5" fontId="24" fillId="2" borderId="1" xfId="0" applyNumberFormat="1" applyFont="1" applyFill="1" applyBorder="1"/>
    <xf numFmtId="0" fontId="24" fillId="2" borderId="0" xfId="0" applyFont="1" applyFill="1"/>
    <xf numFmtId="0" fontId="25" fillId="2" borderId="0" xfId="0" applyFont="1" applyFill="1"/>
    <xf numFmtId="5" fontId="24" fillId="2" borderId="0" xfId="0" applyNumberFormat="1" applyFont="1" applyFill="1" applyBorder="1"/>
    <xf numFmtId="5" fontId="24" fillId="2" borderId="1" xfId="2" applyNumberFormat="1" applyFont="1" applyFill="1" applyBorder="1"/>
    <xf numFmtId="0" fontId="21" fillId="2" borderId="0" xfId="0" applyFont="1" applyFill="1"/>
    <xf numFmtId="37" fontId="24" fillId="2" borderId="1" xfId="0" applyNumberFormat="1" applyFont="1" applyFill="1" applyBorder="1"/>
    <xf numFmtId="37" fontId="24" fillId="2" borderId="0" xfId="0" applyNumberFormat="1" applyFont="1" applyFill="1" applyBorder="1"/>
    <xf numFmtId="5" fontId="24" fillId="2" borderId="0" xfId="0" applyNumberFormat="1" applyFont="1" applyFill="1"/>
    <xf numFmtId="5" fontId="22" fillId="2" borderId="0" xfId="0" applyNumberFormat="1" applyFont="1" applyFill="1"/>
    <xf numFmtId="5" fontId="22" fillId="2" borderId="1" xfId="2" applyNumberFormat="1" applyFont="1" applyFill="1" applyBorder="1"/>
    <xf numFmtId="5" fontId="22" fillId="2" borderId="0" xfId="2" applyNumberFormat="1" applyFont="1" applyFill="1"/>
    <xf numFmtId="5" fontId="24" fillId="2" borderId="0" xfId="2" applyNumberFormat="1" applyFont="1" applyFill="1"/>
    <xf numFmtId="5" fontId="24" fillId="2" borderId="0" xfId="2" applyNumberFormat="1" applyFont="1" applyFill="1" applyBorder="1"/>
    <xf numFmtId="0" fontId="24" fillId="2" borderId="0" xfId="0" applyFont="1" applyFill="1" applyBorder="1"/>
    <xf numFmtId="37" fontId="24" fillId="2" borderId="0" xfId="0" applyNumberFormat="1" applyFont="1" applyFill="1"/>
    <xf numFmtId="5" fontId="13" fillId="2" borderId="0" xfId="0" applyNumberFormat="1" applyFont="1" applyFill="1" applyBorder="1"/>
    <xf numFmtId="0" fontId="26" fillId="2" borderId="0" xfId="0" applyFont="1" applyFill="1"/>
    <xf numFmtId="5" fontId="9" fillId="2" borderId="0" xfId="0" applyNumberFormat="1" applyFont="1" applyFill="1"/>
    <xf numFmtId="5" fontId="14" fillId="2" borderId="0" xfId="0" applyNumberFormat="1" applyFont="1" applyFill="1" applyBorder="1"/>
    <xf numFmtId="0" fontId="28" fillId="2" borderId="0" xfId="0" applyFont="1" applyFill="1"/>
    <xf numFmtId="0" fontId="28" fillId="2" borderId="0" xfId="0" applyFont="1" applyFill="1" applyBorder="1"/>
    <xf numFmtId="0" fontId="28" fillId="2" borderId="0" xfId="0" quotePrefix="1" applyFont="1" applyFill="1" applyAlignment="1">
      <alignment horizontal="left"/>
    </xf>
    <xf numFmtId="0" fontId="30" fillId="2" borderId="0" xfId="0" applyFont="1" applyFill="1"/>
    <xf numFmtId="0" fontId="28" fillId="2" borderId="0" xfId="0" applyFont="1" applyFill="1" applyAlignment="1">
      <alignment horizontal="left"/>
    </xf>
    <xf numFmtId="0" fontId="29" fillId="2" borderId="0" xfId="0" quotePrefix="1" applyFont="1" applyFill="1" applyAlignment="1">
      <alignment horizontal="left"/>
    </xf>
    <xf numFmtId="15" fontId="31" fillId="2" borderId="0" xfId="0" applyNumberFormat="1" applyFont="1" applyFill="1" applyAlignment="1">
      <alignment horizontal="left"/>
    </xf>
    <xf numFmtId="0" fontId="32" fillId="2" borderId="0" xfId="0" applyFont="1" applyFill="1"/>
    <xf numFmtId="0" fontId="33" fillId="2" borderId="0" xfId="0" quotePrefix="1" applyFont="1" applyFill="1" applyAlignment="1">
      <alignment horizontal="left"/>
    </xf>
    <xf numFmtId="0" fontId="34" fillId="2" borderId="0" xfId="0" applyFont="1" applyFill="1"/>
    <xf numFmtId="15" fontId="29" fillId="2" borderId="0" xfId="0" applyNumberFormat="1" applyFont="1" applyFill="1" applyAlignment="1">
      <alignment horizontal="left"/>
    </xf>
    <xf numFmtId="0" fontId="34" fillId="2" borderId="0" xfId="0" quotePrefix="1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centerContinuous"/>
    </xf>
    <xf numFmtId="0" fontId="11" fillId="4" borderId="3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7" fillId="4" borderId="0" xfId="0" applyFont="1" applyFill="1"/>
    <xf numFmtId="0" fontId="10" fillId="4" borderId="3" xfId="0" quotePrefix="1" applyFont="1" applyFill="1" applyBorder="1" applyAlignment="1">
      <alignment horizontal="centerContinuous"/>
    </xf>
    <xf numFmtId="0" fontId="15" fillId="4" borderId="0" xfId="0" applyFont="1" applyFill="1"/>
    <xf numFmtId="5" fontId="14" fillId="2" borderId="1" xfId="0" applyNumberFormat="1" applyFont="1" applyFill="1" applyBorder="1"/>
    <xf numFmtId="0" fontId="15" fillId="2" borderId="0" xfId="0" applyFont="1" applyFill="1"/>
    <xf numFmtId="0" fontId="14" fillId="2" borderId="0" xfId="0" applyFont="1" applyFill="1"/>
    <xf numFmtId="0" fontId="33" fillId="2" borderId="0" xfId="0" applyFont="1" applyFill="1" applyAlignment="1">
      <alignment horizontal="left"/>
    </xf>
    <xf numFmtId="5" fontId="16" fillId="2" borderId="4" xfId="0" applyNumberFormat="1" applyFont="1" applyFill="1" applyBorder="1"/>
    <xf numFmtId="5" fontId="16" fillId="2" borderId="0" xfId="0" applyNumberFormat="1" applyFont="1" applyFill="1" applyBorder="1"/>
    <xf numFmtId="5" fontId="24" fillId="2" borderId="4" xfId="0" applyNumberFormat="1" applyFont="1" applyFill="1" applyBorder="1"/>
    <xf numFmtId="5" fontId="24" fillId="2" borderId="2" xfId="0" applyNumberFormat="1" applyFont="1" applyFill="1" applyBorder="1"/>
    <xf numFmtId="5" fontId="24" fillId="2" borderId="2" xfId="2" applyNumberFormat="1" applyFont="1" applyFill="1" applyBorder="1"/>
    <xf numFmtId="37" fontId="9" fillId="2" borderId="5" xfId="0" applyNumberFormat="1" applyFont="1" applyFill="1" applyBorder="1"/>
    <xf numFmtId="37" fontId="4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0" fontId="35" fillId="0" borderId="0" xfId="0" applyFont="1" applyAlignment="1">
      <alignment horizontal="left"/>
    </xf>
    <xf numFmtId="182" fontId="40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86" fontId="40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185" fontId="40" fillId="0" borderId="0" xfId="0" quotePrefix="1" applyNumberFormat="1" applyFont="1" applyAlignment="1">
      <alignment horizontal="left"/>
    </xf>
    <xf numFmtId="0" fontId="40" fillId="0" borderId="0" xfId="0" applyFont="1" applyAlignment="1">
      <alignment horizontal="left"/>
    </xf>
    <xf numFmtId="188" fontId="40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40" fillId="0" borderId="0" xfId="0" applyFont="1"/>
    <xf numFmtId="0" fontId="5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7" fontId="4" fillId="0" borderId="1" xfId="1" applyNumberFormat="1" applyFont="1" applyBorder="1"/>
    <xf numFmtId="167" fontId="4" fillId="0" borderId="0" xfId="1" applyNumberFormat="1" applyFont="1"/>
    <xf numFmtId="167" fontId="4" fillId="0" borderId="0" xfId="1" applyNumberFormat="1" applyFont="1" applyBorder="1"/>
    <xf numFmtId="167" fontId="4" fillId="0" borderId="0" xfId="1" applyNumberFormat="1" applyFont="1" applyProtection="1"/>
    <xf numFmtId="167" fontId="4" fillId="0" borderId="0" xfId="1" applyNumberFormat="1" applyFont="1" applyBorder="1" applyProtection="1"/>
    <xf numFmtId="167" fontId="4" fillId="0" borderId="1" xfId="1" applyNumberFormat="1" applyFont="1" applyBorder="1" applyProtection="1"/>
    <xf numFmtId="167" fontId="5" fillId="6" borderId="1" xfId="1" applyNumberFormat="1" applyFont="1" applyFill="1" applyBorder="1" applyProtection="1"/>
    <xf numFmtId="167" fontId="18" fillId="0" borderId="1" xfId="1" applyNumberFormat="1" applyFont="1" applyBorder="1"/>
    <xf numFmtId="167" fontId="5" fillId="5" borderId="1" xfId="1" applyNumberFormat="1" applyFont="1" applyFill="1" applyBorder="1"/>
    <xf numFmtId="15" fontId="12" fillId="7" borderId="0" xfId="0" applyNumberFormat="1" applyFont="1" applyFill="1"/>
    <xf numFmtId="0" fontId="37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  <xf numFmtId="15" fontId="12" fillId="0" borderId="0" xfId="0" applyNumberFormat="1" applyFont="1" applyFill="1" applyProtection="1"/>
    <xf numFmtId="0" fontId="39" fillId="0" borderId="0" xfId="0" applyFont="1" applyFill="1" applyAlignment="1" applyProtection="1"/>
    <xf numFmtId="0" fontId="37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7" fontId="4" fillId="0" borderId="0" xfId="1" applyNumberFormat="1" applyFont="1" applyFill="1" applyProtection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Protection="1"/>
    <xf numFmtId="0" fontId="37" fillId="0" borderId="0" xfId="0" applyFont="1" applyFill="1" applyBorder="1" applyAlignment="1" applyProtection="1">
      <alignment horizontal="center" wrapText="1"/>
    </xf>
    <xf numFmtId="15" fontId="12" fillId="0" borderId="0" xfId="0" applyNumberFormat="1" applyFont="1" applyFill="1" applyAlignment="1" applyProtection="1">
      <alignment horizontal="left"/>
    </xf>
    <xf numFmtId="167" fontId="4" fillId="0" borderId="0" xfId="1" applyNumberFormat="1" applyFont="1" applyFill="1"/>
    <xf numFmtId="182" fontId="40" fillId="8" borderId="0" xfId="0" applyNumberFormat="1" applyFont="1" applyFill="1" applyAlignment="1">
      <alignment horizontal="left"/>
    </xf>
    <xf numFmtId="212" fontId="40" fillId="8" borderId="0" xfId="0" applyNumberFormat="1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15" fontId="12" fillId="0" borderId="0" xfId="0" applyNumberFormat="1" applyFont="1" applyFill="1"/>
    <xf numFmtId="43" fontId="4" fillId="0" borderId="0" xfId="0" applyNumberFormat="1" applyFont="1" applyFill="1" applyProtection="1"/>
    <xf numFmtId="43" fontId="4" fillId="0" borderId="0" xfId="1" applyFont="1" applyFill="1"/>
    <xf numFmtId="0" fontId="8" fillId="0" borderId="6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8" fillId="0" borderId="8" xfId="0" applyFont="1" applyFill="1" applyBorder="1" applyAlignment="1" applyProtection="1">
      <alignment horizontal="center"/>
    </xf>
    <xf numFmtId="167" fontId="0" fillId="0" borderId="0" xfId="0" applyNumberForma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39" fillId="0" borderId="0" xfId="0" applyFont="1" applyFill="1" applyBorder="1" applyProtection="1"/>
    <xf numFmtId="167" fontId="10" fillId="0" borderId="9" xfId="1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167" fontId="14" fillId="0" borderId="0" xfId="0" applyNumberFormat="1" applyFont="1" applyFill="1" applyProtection="1"/>
    <xf numFmtId="167" fontId="4" fillId="0" borderId="0" xfId="0" applyNumberFormat="1" applyFont="1" applyFill="1"/>
    <xf numFmtId="0" fontId="9" fillId="0" borderId="9" xfId="0" applyFont="1" applyFill="1" applyBorder="1" applyAlignment="1" applyProtection="1">
      <alignment horizontal="centerContinuous"/>
    </xf>
    <xf numFmtId="167" fontId="41" fillId="0" borderId="0" xfId="1" applyNumberFormat="1" applyFont="1" applyFill="1"/>
    <xf numFmtId="5" fontId="4" fillId="0" borderId="0" xfId="0" applyNumberFormat="1" applyFont="1" applyFill="1"/>
    <xf numFmtId="0" fontId="10" fillId="0" borderId="9" xfId="0" applyFont="1" applyFill="1" applyBorder="1" applyAlignment="1" applyProtection="1">
      <alignment horizontal="centerContinuous"/>
    </xf>
    <xf numFmtId="37" fontId="41" fillId="0" borderId="0" xfId="1" applyNumberFormat="1" applyFont="1" applyFill="1"/>
    <xf numFmtId="14" fontId="4" fillId="0" borderId="0" xfId="0" applyNumberFormat="1" applyFont="1" applyFill="1"/>
    <xf numFmtId="167" fontId="10" fillId="0" borderId="10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Protection="1"/>
    <xf numFmtId="167" fontId="4" fillId="0" borderId="0" xfId="1" applyNumberFormat="1" applyFont="1" applyFill="1" applyAlignment="1">
      <alignment horizontal="center"/>
    </xf>
    <xf numFmtId="220" fontId="4" fillId="0" borderId="0" xfId="1" applyNumberFormat="1" applyFont="1" applyFill="1"/>
    <xf numFmtId="167" fontId="44" fillId="0" borderId="0" xfId="1" applyNumberFormat="1" applyFont="1" applyFill="1"/>
    <xf numFmtId="38" fontId="44" fillId="0" borderId="0" xfId="1" applyNumberFormat="1" applyFont="1" applyFill="1"/>
    <xf numFmtId="0" fontId="9" fillId="0" borderId="0" xfId="0" applyFont="1" applyFill="1" applyBorder="1" applyAlignment="1" applyProtection="1">
      <alignment horizontal="centerContinuous"/>
    </xf>
    <xf numFmtId="0" fontId="47" fillId="0" borderId="0" xfId="0" applyFont="1" applyFill="1" applyBorder="1" applyAlignment="1" applyProtection="1">
      <alignment horizontal="centerContinuous"/>
    </xf>
    <xf numFmtId="167" fontId="4" fillId="0" borderId="0" xfId="1" applyNumberFormat="1" applyFont="1" applyFill="1" applyAlignment="1">
      <alignment horizontal="left"/>
    </xf>
    <xf numFmtId="167" fontId="4" fillId="0" borderId="10" xfId="1" applyNumberFormat="1" applyFont="1" applyFill="1" applyBorder="1" applyAlignment="1">
      <alignment horizontal="left"/>
    </xf>
    <xf numFmtId="167" fontId="4" fillId="0" borderId="11" xfId="1" applyNumberFormat="1" applyFont="1" applyFill="1" applyBorder="1" applyAlignment="1">
      <alignment horizontal="left"/>
    </xf>
    <xf numFmtId="167" fontId="4" fillId="0" borderId="12" xfId="1" applyNumberFormat="1" applyFont="1" applyFill="1" applyBorder="1" applyAlignment="1">
      <alignment horizontal="left"/>
    </xf>
    <xf numFmtId="167" fontId="4" fillId="0" borderId="0" xfId="1" applyNumberFormat="1" applyFont="1" applyAlignment="1">
      <alignment horizontal="center"/>
    </xf>
    <xf numFmtId="167" fontId="4" fillId="2" borderId="0" xfId="1" applyNumberFormat="1" applyFont="1" applyFill="1" applyAlignment="1">
      <alignment horizontal="center"/>
    </xf>
    <xf numFmtId="167" fontId="4" fillId="9" borderId="0" xfId="0" applyNumberFormat="1" applyFont="1" applyFill="1"/>
    <xf numFmtId="167" fontId="14" fillId="10" borderId="0" xfId="0" applyNumberFormat="1" applyFont="1" applyFill="1" applyProtection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781050</xdr:colOff>
          <xdr:row>0</xdr:row>
          <xdr:rowOff>123825</xdr:rowOff>
        </xdr:from>
        <xdr:to>
          <xdr:col>3</xdr:col>
          <xdr:colOff>142875</xdr:colOff>
          <xdr:row>3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DA8A1172-17F9-9B38-2BDD-F3AE6CFF4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66675</xdr:colOff>
          <xdr:row>4</xdr:row>
          <xdr:rowOff>47625</xdr:rowOff>
        </xdr:from>
        <xdr:to>
          <xdr:col>36</xdr:col>
          <xdr:colOff>114300</xdr:colOff>
          <xdr:row>6</xdr:row>
          <xdr:rowOff>190500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2E50C262-624F-A090-0215-D120981A3E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47625</xdr:colOff>
          <xdr:row>0</xdr:row>
          <xdr:rowOff>142875</xdr:rowOff>
        </xdr:from>
        <xdr:to>
          <xdr:col>36</xdr:col>
          <xdr:colOff>85725</xdr:colOff>
          <xdr:row>3</xdr:row>
          <xdr:rowOff>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120F6F29-928F-0C0A-4748-8EC252523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44F3039F-9020-6421-3314-761123FB9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552450</xdr:colOff>
      <xdr:row>44</xdr:row>
      <xdr:rowOff>38100</xdr:rowOff>
    </xdr:from>
    <xdr:to>
      <xdr:col>2</xdr:col>
      <xdr:colOff>2486025</xdr:colOff>
      <xdr:row>44</xdr:row>
      <xdr:rowOff>285750</xdr:rowOff>
    </xdr:to>
    <xdr:sp macro="[25]!LinkAlbertaRolls" textlink="">
      <xdr:nvSpPr>
        <xdr:cNvPr id="22530" name="Text 2">
          <a:extLst>
            <a:ext uri="{FF2B5EF4-FFF2-40B4-BE49-F238E27FC236}">
              <a16:creationId xmlns:a16="http://schemas.microsoft.com/office/drawing/2014/main" id="{CC05A278-FBC9-D400-EF09-11A12F76B631}"/>
            </a:ext>
          </a:extLst>
        </xdr:cNvPr>
        <xdr:cNvSpPr txBox="1">
          <a:spLocks noChangeArrowheads="1"/>
        </xdr:cNvSpPr>
      </xdr:nvSpPr>
      <xdr:spPr bwMode="auto">
        <a:xfrm>
          <a:off x="1190625" y="11049000"/>
          <a:ext cx="1933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Link Alberta and VaR #s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GS2\sys\common\POWER\POSITION\DPR\1997\9704\POW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ERC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gm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ktrs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OP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PJ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SP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TRA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H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MGM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W-ANALY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E-ANALY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AIN-ANY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NE%20TRAN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PJM%20FT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UTI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IDWE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OUTHE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LT-OPTI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west%20preli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Valarie's%20risk%20projects/pwrdprtest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Report/west%20pwrdpr07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West/west%20Prelim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0/Report/west%20pwrdpr1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 (1)"/>
      <sheetName val="Region (1A)"/>
      <sheetName val="REGION (2)"/>
      <sheetName val="Region (3)"/>
      <sheetName val="REGION (3A)"/>
      <sheetName val="REGION (4)"/>
      <sheetName val="Region (4A)"/>
      <sheetName val="REGION (5)"/>
      <sheetName val="REGION (6)"/>
      <sheetName val="REGION (7)"/>
      <sheetName val="REGION (8)"/>
      <sheetName val="SO2"/>
      <sheetName val="GAS-Price"/>
      <sheetName val="Hedge-Basis"/>
    </sheetNames>
    <sheetDataSet>
      <sheetData sheetId="0" refreshError="1">
        <row r="9">
          <cell r="E9">
            <v>-293111.14</v>
          </cell>
        </row>
        <row r="11">
          <cell r="E11">
            <v>12192</v>
          </cell>
        </row>
        <row r="12">
          <cell r="E12">
            <v>-47219</v>
          </cell>
        </row>
        <row r="44">
          <cell r="E44">
            <v>-65087</v>
          </cell>
        </row>
        <row r="45">
          <cell r="E45">
            <v>0</v>
          </cell>
        </row>
        <row r="47">
          <cell r="E47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4">
          <cell r="E54">
            <v>0</v>
          </cell>
        </row>
        <row r="55">
          <cell r="E55">
            <v>-3486</v>
          </cell>
        </row>
        <row r="56">
          <cell r="E56">
            <v>-68573</v>
          </cell>
        </row>
        <row r="57">
          <cell r="E57">
            <v>2344</v>
          </cell>
        </row>
        <row r="61">
          <cell r="E61">
            <v>-2695171.85</v>
          </cell>
        </row>
        <row r="63">
          <cell r="E63">
            <v>162245</v>
          </cell>
        </row>
        <row r="64">
          <cell r="E64">
            <v>0</v>
          </cell>
        </row>
        <row r="72">
          <cell r="E72">
            <v>-8075158</v>
          </cell>
        </row>
        <row r="78">
          <cell r="E78">
            <v>0</v>
          </cell>
        </row>
        <row r="83">
          <cell r="E83">
            <v>0</v>
          </cell>
        </row>
        <row r="86">
          <cell r="E86">
            <v>-24199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</sheetData>
      <sheetData sheetId="1" refreshError="1">
        <row r="9">
          <cell r="E9">
            <v>-54273798.272</v>
          </cell>
        </row>
        <row r="11">
          <cell r="E11">
            <v>22044765</v>
          </cell>
        </row>
        <row r="12">
          <cell r="E12">
            <v>-26955800</v>
          </cell>
        </row>
        <row r="43">
          <cell r="E43">
            <v>-486807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269523</v>
          </cell>
        </row>
        <row r="49">
          <cell r="E49">
            <v>16645</v>
          </cell>
        </row>
        <row r="50">
          <cell r="E50">
            <v>-953326</v>
          </cell>
        </row>
        <row r="51">
          <cell r="E51">
            <v>1058299</v>
          </cell>
        </row>
        <row r="53">
          <cell r="E53">
            <v>-103825</v>
          </cell>
        </row>
        <row r="54">
          <cell r="E54">
            <v>-2227</v>
          </cell>
        </row>
        <row r="55">
          <cell r="E55">
            <v>-201718</v>
          </cell>
        </row>
        <row r="56">
          <cell r="E56">
            <v>-111827</v>
          </cell>
        </row>
        <row r="60">
          <cell r="E60">
            <v>1112820.8000000003</v>
          </cell>
        </row>
        <row r="62">
          <cell r="E62">
            <v>6429641</v>
          </cell>
        </row>
        <row r="63">
          <cell r="E63">
            <v>0</v>
          </cell>
        </row>
        <row r="71">
          <cell r="E71">
            <v>23114320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-146504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-46070</v>
          </cell>
        </row>
        <row r="93">
          <cell r="E93">
            <v>35063</v>
          </cell>
        </row>
        <row r="94">
          <cell r="E94">
            <v>0</v>
          </cell>
        </row>
        <row r="95">
          <cell r="E95">
            <v>-7516</v>
          </cell>
        </row>
      </sheetData>
      <sheetData sheetId="2" refreshError="1">
        <row r="10">
          <cell r="G10">
            <v>0</v>
          </cell>
        </row>
        <row r="12">
          <cell r="G12" t="str">
            <v>MSCPA</v>
          </cell>
        </row>
        <row r="13">
          <cell r="G13">
            <v>0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3" refreshError="1">
        <row r="9">
          <cell r="E9">
            <v>-19903220</v>
          </cell>
        </row>
        <row r="11">
          <cell r="E11">
            <v>193326</v>
          </cell>
        </row>
        <row r="12">
          <cell r="E12">
            <v>-2871010</v>
          </cell>
        </row>
        <row r="43">
          <cell r="E43">
            <v>53676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4015</v>
          </cell>
        </row>
        <row r="49">
          <cell r="E49">
            <v>7715</v>
          </cell>
        </row>
        <row r="50">
          <cell r="E50">
            <v>70576</v>
          </cell>
        </row>
        <row r="51">
          <cell r="E51">
            <v>-60199</v>
          </cell>
        </row>
        <row r="53">
          <cell r="E53">
            <v>0</v>
          </cell>
        </row>
        <row r="54">
          <cell r="E54">
            <v>-43027</v>
          </cell>
        </row>
        <row r="55">
          <cell r="E55">
            <v>32756</v>
          </cell>
        </row>
        <row r="56">
          <cell r="E56">
            <v>57137</v>
          </cell>
        </row>
        <row r="60">
          <cell r="E60">
            <v>126319792.88</v>
          </cell>
        </row>
        <row r="62">
          <cell r="E62">
            <v>139228293</v>
          </cell>
        </row>
        <row r="63">
          <cell r="E63">
            <v>128419054</v>
          </cell>
        </row>
        <row r="71">
          <cell r="E71">
            <v>93108254</v>
          </cell>
        </row>
        <row r="76">
          <cell r="E76">
            <v>-2002842</v>
          </cell>
        </row>
        <row r="82">
          <cell r="E82">
            <v>0</v>
          </cell>
        </row>
        <row r="85">
          <cell r="E85">
            <v>1310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3177</v>
          </cell>
        </row>
        <row r="93">
          <cell r="E93">
            <v>-2290</v>
          </cell>
        </row>
        <row r="94">
          <cell r="E94">
            <v>0</v>
          </cell>
        </row>
        <row r="95">
          <cell r="E95">
            <v>0</v>
          </cell>
        </row>
      </sheetData>
      <sheetData sheetId="4" refreshError="1">
        <row r="52">
          <cell r="G52" t="str">
            <v>Physical</v>
          </cell>
        </row>
        <row r="54">
          <cell r="G54" t="str">
            <v>Total</v>
          </cell>
        </row>
        <row r="61">
          <cell r="G61" t="str">
            <v>Drift &amp; Rho Input Areas</v>
          </cell>
        </row>
        <row r="62">
          <cell r="G62" t="str">
            <v>Month-to-Date</v>
          </cell>
        </row>
        <row r="63">
          <cell r="G63" t="str">
            <v>Beginning 4/17/95</v>
          </cell>
        </row>
        <row r="71">
          <cell r="G71" t="str">
            <v>Input Area</v>
          </cell>
        </row>
        <row r="73">
          <cell r="G73" t="str">
            <v>LTD Balance</v>
          </cell>
        </row>
      </sheetData>
      <sheetData sheetId="5" refreshError="1">
        <row r="9">
          <cell r="E9">
            <v>-75383825.399999991</v>
          </cell>
        </row>
        <row r="11">
          <cell r="E11">
            <v>8862142</v>
          </cell>
        </row>
        <row r="12">
          <cell r="E12">
            <v>-17635973</v>
          </cell>
        </row>
        <row r="43">
          <cell r="E43">
            <v>-2588146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316522</v>
          </cell>
        </row>
        <row r="49">
          <cell r="E49">
            <v>-7820</v>
          </cell>
        </row>
        <row r="50">
          <cell r="E50">
            <v>141517</v>
          </cell>
        </row>
        <row r="51">
          <cell r="E51">
            <v>35196</v>
          </cell>
        </row>
        <row r="53">
          <cell r="E53">
            <v>-67368</v>
          </cell>
        </row>
        <row r="54">
          <cell r="E54">
            <v>-212145</v>
          </cell>
        </row>
        <row r="55">
          <cell r="E55">
            <v>-2382244</v>
          </cell>
        </row>
        <row r="56">
          <cell r="E56">
            <v>415652</v>
          </cell>
        </row>
        <row r="60">
          <cell r="E60">
            <v>-350850.35000000009</v>
          </cell>
        </row>
        <row r="62">
          <cell r="E62">
            <v>13562179</v>
          </cell>
        </row>
        <row r="63">
          <cell r="E63">
            <v>486434</v>
          </cell>
        </row>
        <row r="71">
          <cell r="E71">
            <v>-726241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-169550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5024</v>
          </cell>
        </row>
        <row r="92">
          <cell r="E92">
            <v>-1199</v>
          </cell>
        </row>
        <row r="93">
          <cell r="E93">
            <v>-216</v>
          </cell>
        </row>
        <row r="94">
          <cell r="E94">
            <v>0</v>
          </cell>
        </row>
        <row r="95">
          <cell r="E95">
            <v>-9216</v>
          </cell>
        </row>
      </sheetData>
      <sheetData sheetId="6" refreshError="1">
        <row r="10">
          <cell r="G10" t="str">
            <v>Prior Months numbers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53">
          <cell r="G53" t="str">
            <v>Total</v>
          </cell>
        </row>
        <row r="63">
          <cell r="G63" t="str">
            <v>Drift &amp; Rho Input Areas</v>
          </cell>
        </row>
        <row r="65">
          <cell r="G65" t="str">
            <v>Month-to-Date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7" refreshError="1">
        <row r="9">
          <cell r="E9">
            <v>1925990</v>
          </cell>
        </row>
        <row r="11">
          <cell r="E11">
            <v>9599746</v>
          </cell>
        </row>
        <row r="12">
          <cell r="E12">
            <v>-8877496</v>
          </cell>
        </row>
        <row r="43">
          <cell r="E43">
            <v>907178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22681</v>
          </cell>
        </row>
        <row r="49">
          <cell r="E49">
            <v>28867</v>
          </cell>
        </row>
        <row r="50">
          <cell r="E50">
            <v>-486570</v>
          </cell>
        </row>
        <row r="51">
          <cell r="E51">
            <v>351059</v>
          </cell>
        </row>
        <row r="53">
          <cell r="E53">
            <v>-23618</v>
          </cell>
        </row>
        <row r="54">
          <cell r="E54">
            <v>1283</v>
          </cell>
        </row>
        <row r="55">
          <cell r="E55">
            <v>800880</v>
          </cell>
        </row>
        <row r="56">
          <cell r="E56">
            <v>107125</v>
          </cell>
        </row>
        <row r="60">
          <cell r="E60">
            <v>1002683.19</v>
          </cell>
        </row>
        <row r="62">
          <cell r="E62">
            <v>3216144</v>
          </cell>
        </row>
        <row r="63">
          <cell r="E63">
            <v>853511</v>
          </cell>
        </row>
        <row r="71">
          <cell r="E71">
            <v>173440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22416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-11112</v>
          </cell>
        </row>
        <row r="92">
          <cell r="E92">
            <v>-19795</v>
          </cell>
        </row>
        <row r="93">
          <cell r="E93">
            <v>13410</v>
          </cell>
        </row>
        <row r="94">
          <cell r="E94">
            <v>0</v>
          </cell>
        </row>
        <row r="95">
          <cell r="E95">
            <v>-856</v>
          </cell>
        </row>
      </sheetData>
      <sheetData sheetId="8" refreshError="1">
        <row r="9">
          <cell r="E9">
            <v>-23111130</v>
          </cell>
        </row>
        <row r="11">
          <cell r="E11">
            <v>2100800</v>
          </cell>
        </row>
        <row r="12">
          <cell r="E12">
            <v>-4440000</v>
          </cell>
        </row>
        <row r="43">
          <cell r="E43">
            <v>-1524552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249396</v>
          </cell>
        </row>
        <row r="49">
          <cell r="E49">
            <v>51313</v>
          </cell>
        </row>
        <row r="50">
          <cell r="E50">
            <v>-205988</v>
          </cell>
        </row>
        <row r="51">
          <cell r="E51">
            <v>169958</v>
          </cell>
        </row>
        <row r="53">
          <cell r="E53">
            <v>-33938</v>
          </cell>
        </row>
        <row r="54">
          <cell r="E54">
            <v>21870</v>
          </cell>
        </row>
        <row r="55">
          <cell r="E55">
            <v>-1271941</v>
          </cell>
        </row>
        <row r="56">
          <cell r="E56">
            <v>-168711</v>
          </cell>
        </row>
        <row r="60">
          <cell r="E60">
            <v>-1738873.6</v>
          </cell>
        </row>
        <row r="62">
          <cell r="E62">
            <v>4537712</v>
          </cell>
        </row>
        <row r="63">
          <cell r="E63">
            <v>-219301</v>
          </cell>
        </row>
        <row r="71">
          <cell r="E71">
            <v>23993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-507659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75333</v>
          </cell>
        </row>
        <row r="92">
          <cell r="E92">
            <v>-11211</v>
          </cell>
        </row>
        <row r="93">
          <cell r="E93">
            <v>12987</v>
          </cell>
        </row>
        <row r="94">
          <cell r="E94">
            <v>0</v>
          </cell>
        </row>
        <row r="95">
          <cell r="E95">
            <v>-2440</v>
          </cell>
        </row>
      </sheetData>
      <sheetData sheetId="9" refreshError="1"/>
      <sheetData sheetId="10" refreshError="1"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11" refreshError="1">
        <row r="8">
          <cell r="E8">
            <v>-16994</v>
          </cell>
        </row>
        <row r="11">
          <cell r="E11">
            <v>1550356</v>
          </cell>
        </row>
        <row r="12">
          <cell r="E12">
            <v>-1805108</v>
          </cell>
        </row>
        <row r="40">
          <cell r="E40">
            <v>0</v>
          </cell>
        </row>
        <row r="43">
          <cell r="E43">
            <v>619073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8">
          <cell r="E48">
            <v>23848</v>
          </cell>
        </row>
        <row r="49">
          <cell r="E49">
            <v>0</v>
          </cell>
        </row>
        <row r="50">
          <cell r="E50">
            <v>20645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-39250</v>
          </cell>
        </row>
        <row r="54">
          <cell r="E54">
            <v>-10000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-8412</v>
          </cell>
        </row>
        <row r="64">
          <cell r="E64">
            <v>59556578</v>
          </cell>
        </row>
        <row r="65">
          <cell r="E65">
            <v>-957705</v>
          </cell>
        </row>
        <row r="66">
          <cell r="E66">
            <v>0</v>
          </cell>
        </row>
        <row r="67">
          <cell r="E67">
            <v>-46172033.5</v>
          </cell>
        </row>
        <row r="74">
          <cell r="E74">
            <v>0</v>
          </cell>
        </row>
        <row r="75">
          <cell r="E75">
            <v>20583957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-19647279.5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6">
          <cell r="E96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-23</v>
          </cell>
        </row>
      </sheetData>
      <sheetData sheetId="12" refreshError="1">
        <row r="9">
          <cell r="E9">
            <v>-144000</v>
          </cell>
        </row>
        <row r="11">
          <cell r="E11">
            <v>267980000</v>
          </cell>
        </row>
        <row r="12">
          <cell r="E12">
            <v>-270020000</v>
          </cell>
        </row>
        <row r="43">
          <cell r="E43">
            <v>-1995752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3505</v>
          </cell>
        </row>
        <row r="49">
          <cell r="E49">
            <v>-5726</v>
          </cell>
        </row>
        <row r="50">
          <cell r="E50">
            <v>7515</v>
          </cell>
        </row>
        <row r="52">
          <cell r="E52">
            <v>0</v>
          </cell>
        </row>
        <row r="53">
          <cell r="E53">
            <v>-147</v>
          </cell>
        </row>
        <row r="54">
          <cell r="E54">
            <v>0</v>
          </cell>
        </row>
        <row r="55">
          <cell r="E55">
            <v>-2000206</v>
          </cell>
        </row>
        <row r="59">
          <cell r="E59">
            <v>-5285</v>
          </cell>
        </row>
        <row r="60">
          <cell r="E60">
            <v>-2005491</v>
          </cell>
        </row>
        <row r="62">
          <cell r="E62">
            <v>-3122162</v>
          </cell>
        </row>
        <row r="70">
          <cell r="E70">
            <v>-28102081</v>
          </cell>
        </row>
        <row r="76">
          <cell r="E76">
            <v>0</v>
          </cell>
        </row>
        <row r="79">
          <cell r="E79">
            <v>-3245049</v>
          </cell>
        </row>
        <row r="82">
          <cell r="E82">
            <v>0</v>
          </cell>
        </row>
        <row r="85">
          <cell r="E85">
            <v>-366950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1">
          <cell r="E91">
            <v>-569</v>
          </cell>
        </row>
        <row r="92">
          <cell r="E92">
            <v>756</v>
          </cell>
        </row>
        <row r="93">
          <cell r="E93">
            <v>-2778</v>
          </cell>
        </row>
      </sheetData>
      <sheetData sheetId="13" refreshError="1">
        <row r="9">
          <cell r="E9">
            <v>818000</v>
          </cell>
        </row>
        <row r="11">
          <cell r="E11">
            <v>38170000</v>
          </cell>
        </row>
        <row r="12">
          <cell r="E12">
            <v>-29890000</v>
          </cell>
        </row>
        <row r="43">
          <cell r="E43">
            <v>-859273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3">
          <cell r="E53">
            <v>0</v>
          </cell>
        </row>
        <row r="54">
          <cell r="E54">
            <v>0</v>
          </cell>
        </row>
        <row r="56">
          <cell r="E56">
            <v>0</v>
          </cell>
        </row>
        <row r="60">
          <cell r="E60">
            <v>-859321</v>
          </cell>
        </row>
        <row r="62">
          <cell r="E62">
            <v>-4561356</v>
          </cell>
        </row>
        <row r="63">
          <cell r="E63">
            <v>0</v>
          </cell>
        </row>
        <row r="71">
          <cell r="E71">
            <v>15108138</v>
          </cell>
        </row>
        <row r="76">
          <cell r="E76">
            <v>0</v>
          </cell>
        </row>
        <row r="82">
          <cell r="E82">
            <v>0</v>
          </cell>
        </row>
        <row r="85">
          <cell r="E85">
            <v>-68349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0</v>
          </cell>
        </row>
        <row r="93">
          <cell r="E93">
            <v>0</v>
          </cell>
        </row>
        <row r="95">
          <cell r="E9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LCRA"/>
      <sheetName val="INTO TVA"/>
      <sheetName val="opts_r6"/>
      <sheetName val="LCRASO"/>
      <sheetName val="Other"/>
      <sheetName val="EASTER ECAR"/>
      <sheetName val="ECAR"/>
      <sheetName val="INTO AEP"/>
      <sheetName val="INTO COMED"/>
      <sheetName val="MAPP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3787482.7771498458</v>
          </cell>
        </row>
        <row r="14">
          <cell r="AZ14">
            <v>32458727.400174178</v>
          </cell>
        </row>
        <row r="15">
          <cell r="AZ15">
            <v>0</v>
          </cell>
        </row>
        <row r="19">
          <cell r="AZ19">
            <v>32784525</v>
          </cell>
        </row>
        <row r="20">
          <cell r="AZ20">
            <v>-27657554</v>
          </cell>
        </row>
        <row r="21">
          <cell r="AZ21">
            <v>5126971</v>
          </cell>
        </row>
        <row r="33">
          <cell r="AZ33">
            <v>17492685.152254734</v>
          </cell>
        </row>
        <row r="34">
          <cell r="AZ34">
            <v>0</v>
          </cell>
        </row>
        <row r="35">
          <cell r="AZ35">
            <v>-23032005.568873908</v>
          </cell>
        </row>
        <row r="36">
          <cell r="AZ36">
            <v>-5539320.4166191742</v>
          </cell>
        </row>
        <row r="39">
          <cell r="AZ39">
            <v>0</v>
          </cell>
        </row>
        <row r="41">
          <cell r="AZ41">
            <v>211677.65822709166</v>
          </cell>
        </row>
        <row r="42">
          <cell r="AZ42">
            <v>7535927.8029695656</v>
          </cell>
        </row>
        <row r="43">
          <cell r="AZ43">
            <v>0</v>
          </cell>
        </row>
        <row r="44">
          <cell r="AZ44">
            <v>-6253568.7586463355</v>
          </cell>
        </row>
        <row r="45">
          <cell r="AZ45">
            <v>57131.3330078125</v>
          </cell>
        </row>
        <row r="46">
          <cell r="AZ46">
            <v>107871.52313232422</v>
          </cell>
        </row>
        <row r="47">
          <cell r="AZ47">
            <v>-184408.84971359459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-7586</v>
          </cell>
        </row>
        <row r="51">
          <cell r="AZ51">
            <v>0</v>
          </cell>
        </row>
        <row r="52">
          <cell r="AZ52">
            <v>1467044.7089768637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-6463.5774530158315</v>
          </cell>
        </row>
        <row r="57">
          <cell r="AZ57">
            <v>1460581.1315238478</v>
          </cell>
        </row>
        <row r="60">
          <cell r="AZ60">
            <v>18910096.378272668</v>
          </cell>
        </row>
        <row r="61">
          <cell r="AZ61">
            <v>46403.351456315293</v>
          </cell>
        </row>
        <row r="62">
          <cell r="AZ62">
            <v>26557.419805770889</v>
          </cell>
        </row>
        <row r="64">
          <cell r="AZ64">
            <v>18837135.607010581</v>
          </cell>
        </row>
        <row r="65">
          <cell r="AZ65">
            <v>0</v>
          </cell>
        </row>
        <row r="66">
          <cell r="AZ66">
            <v>-22961398.840135995</v>
          </cell>
        </row>
        <row r="67">
          <cell r="AZ67">
            <v>-4078739.2850953257</v>
          </cell>
        </row>
        <row r="70">
          <cell r="AZ70">
            <v>-10390384.035264788</v>
          </cell>
        </row>
        <row r="73">
          <cell r="AZ73">
            <v>202602</v>
          </cell>
        </row>
        <row r="74">
          <cell r="AZ74">
            <v>2468900.4360360559</v>
          </cell>
        </row>
        <row r="75">
          <cell r="AZ75">
            <v>0</v>
          </cell>
        </row>
        <row r="76">
          <cell r="AZ76">
            <v>3797220.3661033204</v>
          </cell>
        </row>
        <row r="77">
          <cell r="AZ77">
            <v>6266120.8021393763</v>
          </cell>
        </row>
        <row r="80">
          <cell r="AZ80">
            <v>0</v>
          </cell>
        </row>
        <row r="82">
          <cell r="AZ82">
            <v>19363.09112396781</v>
          </cell>
        </row>
        <row r="83">
          <cell r="AZ83">
            <v>2787156.3486645166</v>
          </cell>
        </row>
        <row r="84">
          <cell r="AZ84">
            <v>0</v>
          </cell>
        </row>
        <row r="85">
          <cell r="AZ85">
            <v>-2023113.3113140957</v>
          </cell>
        </row>
        <row r="86">
          <cell r="AZ86">
            <v>5289.4521484375</v>
          </cell>
        </row>
        <row r="87">
          <cell r="AZ87">
            <v>264.19012451171875</v>
          </cell>
        </row>
        <row r="88">
          <cell r="AZ88">
            <v>-89067.385252691995</v>
          </cell>
        </row>
        <row r="89">
          <cell r="AZ89">
            <v>0</v>
          </cell>
        </row>
        <row r="90">
          <cell r="AZ90">
            <v>-176</v>
          </cell>
        </row>
        <row r="91">
          <cell r="AZ91">
            <v>0</v>
          </cell>
        </row>
        <row r="92">
          <cell r="AZ92">
            <v>699716.38549464615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9462.4915978152458</v>
          </cell>
        </row>
        <row r="97">
          <cell r="AZ97">
            <v>709178.8770924618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CINERGY"/>
      <sheetName val="INTO COMED"/>
      <sheetName val="MAPP"/>
      <sheetName val="SPP"/>
      <sheetName val="EASTER ECAR"/>
      <sheetName val="ERCOT"/>
      <sheetName val="INTO AEP"/>
      <sheetName val="INTO TVA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0.38073820061981678</v>
          </cell>
        </row>
        <row r="34">
          <cell r="AZ34">
            <v>0</v>
          </cell>
        </row>
        <row r="35">
          <cell r="AZ35">
            <v>2.099663094850257E-2</v>
          </cell>
        </row>
        <row r="36">
          <cell r="AZ36">
            <v>0.40173483156831935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2.099663094850257E-2</v>
          </cell>
        </row>
        <row r="67">
          <cell r="AZ67">
            <v>0.40173483156831935</v>
          </cell>
        </row>
        <row r="70">
          <cell r="AZ70">
            <v>2.9495090246200562E-2</v>
          </cell>
        </row>
        <row r="73">
          <cell r="AZ73">
            <v>0</v>
          </cell>
        </row>
        <row r="74">
          <cell r="AZ74">
            <v>0.45003407448530197</v>
          </cell>
        </row>
        <row r="75">
          <cell r="AZ75">
            <v>0</v>
          </cell>
        </row>
        <row r="76">
          <cell r="AZ76">
            <v>0.14146752731176093</v>
          </cell>
        </row>
        <row r="77">
          <cell r="AZ77">
            <v>0.5915016017970629</v>
          </cell>
        </row>
        <row r="80">
          <cell r="AZ80">
            <v>0</v>
          </cell>
        </row>
        <row r="82">
          <cell r="AZ82">
            <v>0.31051074701827019</v>
          </cell>
        </row>
        <row r="83">
          <cell r="AZ83">
            <v>0.3056852500885725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0.6161959971068427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0.32632630952002728</v>
          </cell>
        </row>
        <row r="97">
          <cell r="AZ97">
            <v>0.94252260215580463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MAPP"/>
      <sheetName val="INTO COMED"/>
      <sheetName val="SPP"/>
      <sheetName val="MAPP FUTURE"/>
      <sheetName val="SOUTHERN MAPP"/>
      <sheetName val="OPPD"/>
      <sheetName val="EASTER ECAR"/>
      <sheetName val="ECAR"/>
      <sheetName val="ERCOT"/>
      <sheetName val="INTO AEP"/>
      <sheetName val="INTO TVA"/>
      <sheetName val="CINERGY"/>
      <sheetName val="NEPOOL"/>
      <sheetName val="NY EAST"/>
      <sheetName val="PJM"/>
      <sheetName val="SERC"/>
      <sheetName val="SERC-FLORID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-692598.64367527503</v>
          </cell>
        </row>
        <row r="14">
          <cell r="AZ14">
            <v>-5935570.376297107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-1205750</v>
          </cell>
        </row>
        <row r="21">
          <cell r="AZ21">
            <v>-1205750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-9.6498843282461166E-2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-9.6498843282461166E-2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-9.6498843282461166E-2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-9.6498843282461166E-2</v>
          </cell>
        </row>
        <row r="80">
          <cell r="AZ80">
            <v>0</v>
          </cell>
        </row>
        <row r="82">
          <cell r="AZ82">
            <v>0.29125922010280192</v>
          </cell>
        </row>
        <row r="83">
          <cell r="AZ83">
            <v>-0.15339010101160966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0.13786911909119226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-0.43983456516502883</v>
          </cell>
        </row>
        <row r="97">
          <cell r="AZ97">
            <v>-6.9617284461855888E-2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outhern Mapp"/>
      <sheetName val="Coal"/>
      <sheetName val="Check"/>
      <sheetName val="NY Zone J"/>
      <sheetName val="ASSOCIATED"/>
      <sheetName val="WESTERN HUB"/>
      <sheetName val="CINERGY"/>
      <sheetName val="NY EAST"/>
      <sheetName val="NY WEST"/>
      <sheetName val="INTO TVA"/>
      <sheetName val="INTO COMED"/>
      <sheetName val="NEPOOL"/>
      <sheetName val="SO2"/>
      <sheetName val="NOX"/>
      <sheetName val="PJM"/>
      <sheetName val="ERCOT"/>
      <sheetName val="SPP"/>
      <sheetName val="WEATHER"/>
      <sheetName val="INTO AEP"/>
      <sheetName val="ECAR"/>
      <sheetName val="MAPP"/>
      <sheetName val="SERC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WESTERN HUB"/>
      <sheetName val="NEPOOL"/>
      <sheetName val="CINERGY"/>
      <sheetName val="INTO TVA"/>
      <sheetName val="opts_r6"/>
      <sheetName val="LCRASO"/>
      <sheetName val="LCRA"/>
      <sheetName val="Other"/>
      <sheetName val="ERCOT"/>
      <sheetName val="ECAR"/>
      <sheetName val="EASTER ECAR"/>
      <sheetName val="INTO AEP"/>
      <sheetName val="INTO COMED"/>
      <sheetName val="MAPP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AGC"/>
      <sheetName val="NY WEST"/>
      <sheetName val="ASIAN"/>
      <sheetName val="NY EAST"/>
      <sheetName val="ERCOT"/>
      <sheetName val="HEAT OIL"/>
      <sheetName val="NY ZONE J"/>
      <sheetName val="WESTERN HUB"/>
      <sheetName val="GAS"/>
      <sheetName val="NE DISPATCH"/>
      <sheetName val="SPP"/>
      <sheetName val="4 HOUR RESERVE"/>
      <sheetName val="OP CAP"/>
      <sheetName val="FIRM LD ICAP"/>
      <sheetName val="ECAR"/>
      <sheetName val="NYPP ICAP"/>
      <sheetName val="INTO COMED"/>
      <sheetName val="INTO TVA"/>
      <sheetName val="CINERGY"/>
      <sheetName val="MAPP"/>
      <sheetName val="PJM"/>
      <sheetName val="SERC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-7605367.0983385909</v>
          </cell>
        </row>
        <row r="14">
          <cell r="AZ14">
            <v>-65177996.032761738</v>
          </cell>
        </row>
        <row r="15">
          <cell r="AZ15">
            <v>0</v>
          </cell>
        </row>
        <row r="19">
          <cell r="AZ19">
            <v>100031722.4795789</v>
          </cell>
        </row>
        <row r="20">
          <cell r="AZ20">
            <v>-108224478.03675699</v>
          </cell>
        </row>
        <row r="21">
          <cell r="AZ21">
            <v>-8192755.557178095</v>
          </cell>
        </row>
        <row r="33">
          <cell r="AZ33">
            <v>-104986246.6935607</v>
          </cell>
        </row>
        <row r="34">
          <cell r="AZ34">
            <v>0</v>
          </cell>
        </row>
        <row r="35">
          <cell r="AZ35">
            <v>115484707.85821196</v>
          </cell>
        </row>
        <row r="36">
          <cell r="AZ36">
            <v>10498461.164651237</v>
          </cell>
        </row>
        <row r="39">
          <cell r="AZ39">
            <v>0</v>
          </cell>
        </row>
        <row r="41">
          <cell r="AZ41">
            <v>278539.51376522169</v>
          </cell>
        </row>
        <row r="42">
          <cell r="AZ42">
            <v>2255158.1471532159</v>
          </cell>
        </row>
        <row r="43">
          <cell r="AZ43">
            <v>-205040.69226253897</v>
          </cell>
        </row>
        <row r="44">
          <cell r="AZ44">
            <v>0</v>
          </cell>
        </row>
        <row r="45">
          <cell r="AZ45">
            <v>7391.4488525390625</v>
          </cell>
        </row>
        <row r="46">
          <cell r="AZ46">
            <v>-59831.845794677734</v>
          </cell>
        </row>
        <row r="47">
          <cell r="AZ47">
            <v>9949.0389828004572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-2770</v>
          </cell>
        </row>
        <row r="51">
          <cell r="AZ51">
            <v>0</v>
          </cell>
        </row>
        <row r="52">
          <cell r="AZ52">
            <v>2283395.6106965602</v>
          </cell>
        </row>
        <row r="53">
          <cell r="AZ53">
            <v>0</v>
          </cell>
        </row>
        <row r="54">
          <cell r="AZ54">
            <v>-78907.586112076315</v>
          </cell>
        </row>
        <row r="55">
          <cell r="AZ55">
            <v>-78582.93403040414</v>
          </cell>
        </row>
        <row r="56">
          <cell r="AZ56">
            <v>1454035.7931108489</v>
          </cell>
        </row>
        <row r="57">
          <cell r="AZ57">
            <v>3579940.8836649284</v>
          </cell>
        </row>
        <row r="60">
          <cell r="AZ60">
            <v>-322157354.68472517</v>
          </cell>
        </row>
        <row r="61">
          <cell r="AZ61">
            <v>-993518.14050153911</v>
          </cell>
        </row>
        <row r="62">
          <cell r="AZ62">
            <v>-333597.00212415407</v>
          </cell>
        </row>
        <row r="64">
          <cell r="AZ64">
            <v>-322157354.68472517</v>
          </cell>
        </row>
        <row r="65">
          <cell r="AZ65">
            <v>0</v>
          </cell>
        </row>
        <row r="66">
          <cell r="AZ66">
            <v>336105122.54597157</v>
          </cell>
        </row>
        <row r="67">
          <cell r="AZ67">
            <v>14078402.048316168</v>
          </cell>
        </row>
        <row r="70">
          <cell r="AZ70">
            <v>-3177586.2157195872</v>
          </cell>
        </row>
        <row r="73">
          <cell r="AZ73">
            <v>8791410</v>
          </cell>
        </row>
        <row r="74">
          <cell r="AZ74">
            <v>-237812444.70401803</v>
          </cell>
        </row>
        <row r="75">
          <cell r="AZ75">
            <v>0</v>
          </cell>
        </row>
        <row r="76">
          <cell r="AZ76">
            <v>254922479.54034567</v>
          </cell>
        </row>
        <row r="77">
          <cell r="AZ77">
            <v>17110034.836327627</v>
          </cell>
        </row>
        <row r="80">
          <cell r="AZ80">
            <v>0</v>
          </cell>
        </row>
        <row r="82">
          <cell r="AZ82">
            <v>-70070.340519470396</v>
          </cell>
        </row>
        <row r="83">
          <cell r="AZ83">
            <v>-668176.1469224582</v>
          </cell>
        </row>
        <row r="84">
          <cell r="AZ84">
            <v>-45275.250330334791</v>
          </cell>
        </row>
        <row r="85">
          <cell r="AZ85">
            <v>0</v>
          </cell>
        </row>
        <row r="86">
          <cell r="AZ86">
            <v>928.83380126953125</v>
          </cell>
        </row>
        <row r="87">
          <cell r="AZ87">
            <v>14056.869140625</v>
          </cell>
        </row>
        <row r="88">
          <cell r="AZ88">
            <v>4243.1933158382599</v>
          </cell>
        </row>
        <row r="89">
          <cell r="AZ89">
            <v>0</v>
          </cell>
        </row>
        <row r="90">
          <cell r="AZ90">
            <v>-168</v>
          </cell>
        </row>
        <row r="91">
          <cell r="AZ91">
            <v>0</v>
          </cell>
        </row>
        <row r="92">
          <cell r="AZ92">
            <v>-764460.84151453059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-1245.0473555888041</v>
          </cell>
        </row>
        <row r="97">
          <cell r="AZ97">
            <v>-765705.88887011784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CINERGY"/>
      <sheetName val="NY EAST"/>
      <sheetName val="NY ZONE J"/>
      <sheetName val="NY WEST"/>
      <sheetName val="ERCOT"/>
      <sheetName val="NEPOOL"/>
      <sheetName val="INTO TVA"/>
      <sheetName val="INTO AEP"/>
      <sheetName val="SPP"/>
      <sheetName val="EASTERN HUB"/>
      <sheetName val="WEATHER"/>
      <sheetName val="WESTERN HUB FUTURE"/>
      <sheetName val="ECAR"/>
      <sheetName val="SERC"/>
      <sheetName val="SERC-FLORIDA"/>
      <sheetName val="INTO COMED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-3018007.7706493959</v>
          </cell>
        </row>
        <row r="14">
          <cell r="AZ14">
            <v>-25864326.594465323</v>
          </cell>
        </row>
        <row r="15">
          <cell r="AZ15">
            <v>0</v>
          </cell>
        </row>
        <row r="19">
          <cell r="AZ19">
            <v>78734400</v>
          </cell>
        </row>
        <row r="20">
          <cell r="AZ20">
            <v>-81753445</v>
          </cell>
        </row>
        <row r="21">
          <cell r="AZ21">
            <v>-3019045</v>
          </cell>
        </row>
        <row r="33">
          <cell r="AZ33">
            <v>27020564.919276755</v>
          </cell>
        </row>
        <row r="34">
          <cell r="AZ34">
            <v>0</v>
          </cell>
        </row>
        <row r="35">
          <cell r="AZ35">
            <v>-25837818.550487477</v>
          </cell>
        </row>
        <row r="36">
          <cell r="AZ36">
            <v>1182746.3687892787</v>
          </cell>
        </row>
        <row r="39">
          <cell r="AZ39">
            <v>0</v>
          </cell>
        </row>
        <row r="41">
          <cell r="AZ41">
            <v>1094328.504979603</v>
          </cell>
        </row>
        <row r="42">
          <cell r="AZ42">
            <v>-5319391.6642746003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40.779251575469971</v>
          </cell>
        </row>
        <row r="46">
          <cell r="AZ46">
            <v>23203.359451293945</v>
          </cell>
        </row>
        <row r="47">
          <cell r="AZ47">
            <v>-3824.3263577560806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-16887</v>
          </cell>
        </row>
        <row r="51">
          <cell r="AZ51">
            <v>0</v>
          </cell>
        </row>
        <row r="52">
          <cell r="AZ52">
            <v>-4222530.3469498837</v>
          </cell>
        </row>
        <row r="53">
          <cell r="AZ53">
            <v>0</v>
          </cell>
        </row>
        <row r="54">
          <cell r="AZ54">
            <v>-30103.53520255725</v>
          </cell>
        </row>
        <row r="55">
          <cell r="AZ55">
            <v>6626.4772705097057</v>
          </cell>
        </row>
        <row r="56">
          <cell r="AZ56">
            <v>-3588.8166959313317</v>
          </cell>
        </row>
        <row r="57">
          <cell r="AZ57">
            <v>-4249596.2215778632</v>
          </cell>
        </row>
        <row r="60">
          <cell r="AZ60">
            <v>23409634.352709357</v>
          </cell>
        </row>
        <row r="61">
          <cell r="AZ61">
            <v>53967.977913334689</v>
          </cell>
        </row>
        <row r="62">
          <cell r="AZ62">
            <v>30108.778492451005</v>
          </cell>
        </row>
        <row r="64">
          <cell r="AZ64">
            <v>23409634.352709357</v>
          </cell>
        </row>
        <row r="65">
          <cell r="AZ65">
            <v>0</v>
          </cell>
        </row>
        <row r="66">
          <cell r="AZ66">
            <v>-26355593.606234942</v>
          </cell>
        </row>
        <row r="67">
          <cell r="AZ67">
            <v>-3066849.8527885862</v>
          </cell>
        </row>
        <row r="70">
          <cell r="AZ70">
            <v>-11077296.389647767</v>
          </cell>
        </row>
        <row r="73">
          <cell r="AZ73">
            <v>780000</v>
          </cell>
        </row>
        <row r="74">
          <cell r="AZ74">
            <v>41835842.143010877</v>
          </cell>
        </row>
        <row r="75">
          <cell r="AZ75">
            <v>0</v>
          </cell>
        </row>
        <row r="76">
          <cell r="AZ76">
            <v>-33704656.006888688</v>
          </cell>
        </row>
        <row r="77">
          <cell r="AZ77">
            <v>8131186.1361221746</v>
          </cell>
        </row>
        <row r="80">
          <cell r="AZ80">
            <v>0</v>
          </cell>
        </row>
        <row r="82">
          <cell r="AZ82">
            <v>131566.095208185</v>
          </cell>
        </row>
        <row r="83">
          <cell r="AZ83">
            <v>-1129000.763485743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-1665.1057588743301</v>
          </cell>
        </row>
        <row r="89">
          <cell r="AZ89">
            <v>0</v>
          </cell>
        </row>
        <row r="90">
          <cell r="AZ90">
            <v>-2308</v>
          </cell>
        </row>
        <row r="91">
          <cell r="AZ91">
            <v>0</v>
          </cell>
        </row>
        <row r="92">
          <cell r="AZ92">
            <v>-1001407.7740364323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-1298.8920795636011</v>
          </cell>
        </row>
        <row r="97">
          <cell r="AZ97">
            <v>-1002706.6661159977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ERCOT"/>
      <sheetName val="SPP FUTURE"/>
      <sheetName val="CINERGY"/>
      <sheetName val="INTO COMED"/>
      <sheetName val="INTO TVA"/>
      <sheetName val="SOUTHERN MAPP"/>
      <sheetName val="EASTER ECAR"/>
      <sheetName val="ECAR"/>
      <sheetName val="INTO AEP"/>
      <sheetName val="MAPP"/>
      <sheetName val="NEPOOL"/>
      <sheetName val="NY EAST"/>
      <sheetName val="PJM"/>
      <sheetName val="WESTERN HUB"/>
      <sheetName val="SERC"/>
      <sheetName val="SERC-FLORIDA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-0.1233354806790885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Zone J"/>
      <sheetName val="EASTERN ECAR"/>
      <sheetName val="ECAR"/>
      <sheetName val="NY EAST"/>
      <sheetName val="NY WEST"/>
      <sheetName val="ERCOT"/>
      <sheetName val="INTO AEP"/>
      <sheetName val="INTO COMED"/>
      <sheetName val="INTO TVA"/>
      <sheetName val="CINERGY"/>
      <sheetName val="MAPP"/>
      <sheetName val="NEPOOL"/>
      <sheetName val="PJM"/>
      <sheetName val="SERC"/>
      <sheetName val="SOUTHERN MAPP"/>
      <sheetName val="S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"/>
      <sheetName val="ASSOCIATED"/>
      <sheetName val="Report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NEPOOL"/>
      <sheetName val="SERC"/>
      <sheetName val="SERC-FLORIDA"/>
      <sheetName val="SOUTHERN 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EAST"/>
      <sheetName val="NY ZONE J"/>
      <sheetName val="NEPOOL"/>
      <sheetName val="CINERGY"/>
      <sheetName val="INTO TVA"/>
      <sheetName val="WEATHER"/>
      <sheetName val="NY WEST"/>
      <sheetName val="ERCOT"/>
      <sheetName val="INTO COMED"/>
      <sheetName val="WESTERN HUB FUTURE"/>
      <sheetName val="SPP"/>
      <sheetName val="INTO AEP"/>
      <sheetName val="EASTERN HUB"/>
      <sheetName val="ECAR"/>
      <sheetName val="SERC"/>
      <sheetName val="SERC-FLORIDA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1344542.2581208968</v>
          </cell>
        </row>
        <row r="14">
          <cell r="AZ14">
            <v>11522727.152096082</v>
          </cell>
        </row>
        <row r="15">
          <cell r="AZ15">
            <v>0</v>
          </cell>
        </row>
        <row r="19">
          <cell r="AZ19">
            <v>84324235</v>
          </cell>
        </row>
        <row r="20">
          <cell r="AZ20">
            <v>-82738460</v>
          </cell>
        </row>
        <row r="21">
          <cell r="AZ21">
            <v>1585775</v>
          </cell>
        </row>
        <row r="33">
          <cell r="AZ33">
            <v>-24487075.011220999</v>
          </cell>
        </row>
        <row r="34">
          <cell r="AZ34">
            <v>0</v>
          </cell>
        </row>
        <row r="35">
          <cell r="AZ35">
            <v>58089280.292896181</v>
          </cell>
        </row>
        <row r="36">
          <cell r="AZ36">
            <v>33602205.281675182</v>
          </cell>
        </row>
        <row r="39">
          <cell r="AZ39">
            <v>0</v>
          </cell>
        </row>
        <row r="41">
          <cell r="AZ41">
            <v>-140357.64782624858</v>
          </cell>
        </row>
        <row r="42">
          <cell r="AZ42">
            <v>3701968.5940085598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20608.562066078186</v>
          </cell>
        </row>
        <row r="46">
          <cell r="AZ46">
            <v>-600999.7685546875</v>
          </cell>
        </row>
        <row r="47">
          <cell r="AZ47">
            <v>296047.81661020726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-700</v>
          </cell>
        </row>
        <row r="51">
          <cell r="AZ51">
            <v>0</v>
          </cell>
        </row>
        <row r="52">
          <cell r="AZ52">
            <v>3276567.5563039081</v>
          </cell>
        </row>
        <row r="53">
          <cell r="AZ53">
            <v>0</v>
          </cell>
        </row>
        <row r="54">
          <cell r="AZ54">
            <v>27446.879031770011</v>
          </cell>
        </row>
        <row r="55">
          <cell r="AZ55">
            <v>3989.485087012421</v>
          </cell>
        </row>
        <row r="56">
          <cell r="AZ56">
            <v>14532.5959168357</v>
          </cell>
        </row>
        <row r="57">
          <cell r="AZ57">
            <v>3322536.5163395256</v>
          </cell>
        </row>
        <row r="60">
          <cell r="AZ60">
            <v>-20562007.550388295</v>
          </cell>
        </row>
        <row r="61">
          <cell r="AZ61">
            <v>-31101.703595397434</v>
          </cell>
        </row>
        <row r="62">
          <cell r="AZ62">
            <v>-26085.553815877232</v>
          </cell>
        </row>
        <row r="64">
          <cell r="AZ64">
            <v>-20562007.550388295</v>
          </cell>
        </row>
        <row r="65">
          <cell r="AZ65">
            <v>0</v>
          </cell>
        </row>
        <row r="66">
          <cell r="AZ66">
            <v>57535203.879673898</v>
          </cell>
        </row>
        <row r="67">
          <cell r="AZ67">
            <v>36924741.798014715</v>
          </cell>
        </row>
        <row r="70">
          <cell r="AZ70">
            <v>31611649.523569234</v>
          </cell>
        </row>
        <row r="73">
          <cell r="AZ73">
            <v>50000</v>
          </cell>
        </row>
        <row r="74">
          <cell r="AZ74">
            <v>-37488881.593636878</v>
          </cell>
        </row>
        <row r="75">
          <cell r="AZ75">
            <v>0</v>
          </cell>
        </row>
        <row r="76">
          <cell r="AZ76">
            <v>42850428.399353243</v>
          </cell>
        </row>
        <row r="77">
          <cell r="AZ77">
            <v>5361546.8057163656</v>
          </cell>
        </row>
        <row r="80">
          <cell r="AZ80">
            <v>0</v>
          </cell>
        </row>
        <row r="82">
          <cell r="AZ82">
            <v>770696.00159654871</v>
          </cell>
        </row>
        <row r="83">
          <cell r="AZ83">
            <v>1445883.0033786646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1249.6046676635742</v>
          </cell>
        </row>
        <row r="87">
          <cell r="AZ87">
            <v>0</v>
          </cell>
        </row>
        <row r="88">
          <cell r="AZ88">
            <v>157265.97664925951</v>
          </cell>
        </row>
        <row r="89">
          <cell r="AZ89">
            <v>0</v>
          </cell>
        </row>
        <row r="90">
          <cell r="AZ90">
            <v>-172</v>
          </cell>
        </row>
        <row r="91">
          <cell r="AZ91">
            <v>0</v>
          </cell>
        </row>
        <row r="92">
          <cell r="AZ92">
            <v>2374922.5862921365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1301.4354765380519</v>
          </cell>
        </row>
        <row r="97">
          <cell r="AZ97">
            <v>2376224.0217686696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ECAR"/>
      <sheetName val="CINERGY"/>
      <sheetName val="INTO COMED"/>
      <sheetName val="PJM"/>
      <sheetName val="SOUTHERN MAPP"/>
      <sheetName val="INTO AEP"/>
      <sheetName val="SERC"/>
      <sheetName val="MAPP"/>
      <sheetName val="INTO TVA"/>
      <sheetName val="WESTERN HUB"/>
      <sheetName val="EASTER ECAR"/>
      <sheetName val="NEPOOL"/>
      <sheetName val="NY EAST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-271047.58231544367</v>
          </cell>
        </row>
        <row r="36">
          <cell r="AZ36">
            <v>-271047.58231544367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-271047.58231544367</v>
          </cell>
        </row>
        <row r="67">
          <cell r="AZ67">
            <v>-271047.58231544367</v>
          </cell>
        </row>
        <row r="70">
          <cell r="AZ70">
            <v>-4475.0090901984804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-266572.57322524523</v>
          </cell>
        </row>
        <row r="77">
          <cell r="AZ77">
            <v>-266572.57322524523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SPP"/>
      <sheetName val="INTO TVA"/>
      <sheetName val="ERCOT"/>
      <sheetName val="ASSOCIATED"/>
      <sheetName val="ECAR"/>
      <sheetName val="INTO AEP"/>
      <sheetName val="CINERGY"/>
      <sheetName val="INTO COMED"/>
      <sheetName val="PJM"/>
      <sheetName val="WESTERN HUB"/>
      <sheetName val="SERC"/>
      <sheetName val="MAPP"/>
      <sheetName val="SOUTHERN MAPP"/>
      <sheetName val="EASTER ECAR"/>
      <sheetName val="NEPOOL"/>
      <sheetName val="NY EAST"/>
      <sheetName val="SERC-FLORID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4000</v>
          </cell>
        </row>
        <row r="20">
          <cell r="AZ20">
            <v>-4000</v>
          </cell>
        </row>
        <row r="21">
          <cell r="AZ21">
            <v>0</v>
          </cell>
        </row>
        <row r="33">
          <cell r="AZ33">
            <v>10327.960616161101</v>
          </cell>
        </row>
        <row r="34">
          <cell r="AZ34">
            <v>0</v>
          </cell>
        </row>
        <row r="35">
          <cell r="AZ35">
            <v>-502866.16260461829</v>
          </cell>
        </row>
        <row r="36">
          <cell r="AZ36">
            <v>-492538.20198845718</v>
          </cell>
        </row>
        <row r="39">
          <cell r="AZ39">
            <v>0</v>
          </cell>
        </row>
        <row r="41">
          <cell r="AZ41">
            <v>5169.0776799605555</v>
          </cell>
        </row>
        <row r="42">
          <cell r="AZ42">
            <v>1986.7613262126474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7155.8390061732025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86.575676348640485</v>
          </cell>
        </row>
        <row r="57">
          <cell r="AZ57">
            <v>7242.4146825218422</v>
          </cell>
        </row>
        <row r="60">
          <cell r="AZ60">
            <v>3977.5395121071401</v>
          </cell>
        </row>
        <row r="61">
          <cell r="AZ61">
            <v>0.38617044766181119</v>
          </cell>
        </row>
        <row r="62">
          <cell r="AZ62">
            <v>6.7780429765917836</v>
          </cell>
        </row>
        <row r="64">
          <cell r="AZ64">
            <v>3977.5395121071401</v>
          </cell>
        </row>
        <row r="65">
          <cell r="AZ65">
            <v>0</v>
          </cell>
        </row>
        <row r="66">
          <cell r="AZ66">
            <v>-491273.32681804255</v>
          </cell>
        </row>
        <row r="67">
          <cell r="AZ67">
            <v>-485295.78730593534</v>
          </cell>
        </row>
        <row r="70">
          <cell r="AZ70">
            <v>-559816.21293954446</v>
          </cell>
        </row>
        <row r="73">
          <cell r="AZ73">
            <v>0</v>
          </cell>
        </row>
        <row r="74">
          <cell r="AZ74">
            <v>3977.5395121071401</v>
          </cell>
        </row>
        <row r="75">
          <cell r="AZ75">
            <v>0</v>
          </cell>
        </row>
        <row r="76">
          <cell r="AZ76">
            <v>68542.886121501899</v>
          </cell>
        </row>
        <row r="77">
          <cell r="AZ77">
            <v>72520.425633609033</v>
          </cell>
        </row>
        <row r="80">
          <cell r="AZ80">
            <v>0</v>
          </cell>
        </row>
        <row r="82">
          <cell r="AZ82">
            <v>2386.5237072643404</v>
          </cell>
        </row>
        <row r="83">
          <cell r="AZ83">
            <v>-1.0004441719502211E-11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2386.5237072643304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12.142375337747399</v>
          </cell>
        </row>
        <row r="97">
          <cell r="AZ97">
            <v>2398.6660826020816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ECAR"/>
      <sheetName val="INTO COMED"/>
      <sheetName val="SOUTHERN MAPP"/>
      <sheetName val="MAPP"/>
      <sheetName val="INTO TVA"/>
      <sheetName val="WESTERN HUB"/>
      <sheetName val="EASTER ECAR"/>
      <sheetName val="INTO AEP"/>
      <sheetName val="NEPOOL"/>
      <sheetName val="NY EAST"/>
      <sheetName val="PJM"/>
      <sheetName val="SERC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-363431.26801690285</v>
          </cell>
        </row>
        <row r="36">
          <cell r="AZ36">
            <v>-363431.26801690285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-363431.26801690285</v>
          </cell>
        </row>
        <row r="67">
          <cell r="AZ67">
            <v>-363431.26801690285</v>
          </cell>
        </row>
        <row r="70">
          <cell r="AZ70">
            <v>-363431.26801690285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WEST"/>
      <sheetName val="NY Zone J"/>
      <sheetName val="NY EAST"/>
      <sheetName val="WESTERN HUB"/>
      <sheetName val="PJM"/>
      <sheetName val="MAPP"/>
      <sheetName val="FIRM LD ICAP"/>
      <sheetName val="NEPOOL"/>
      <sheetName val="NYPP ICAP"/>
      <sheetName val="CINERGY"/>
      <sheetName val="INTO AEP"/>
      <sheetName val="INTO COMED"/>
      <sheetName val="INTO TVA"/>
      <sheetName val="SERC"/>
      <sheetName val="SERC-FLORIDA"/>
      <sheetName val="SOUTHERN MAPP"/>
      <sheetName val="S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85737223</v>
          </cell>
        </row>
        <row r="20">
          <cell r="AZ20">
            <v>-85737223</v>
          </cell>
        </row>
        <row r="21">
          <cell r="AZ21">
            <v>0</v>
          </cell>
        </row>
        <row r="33">
          <cell r="AZ33">
            <v>930603.26956401172</v>
          </cell>
        </row>
        <row r="34">
          <cell r="AZ34">
            <v>0</v>
          </cell>
        </row>
        <row r="35">
          <cell r="AZ35">
            <v>4297931.2824824052</v>
          </cell>
        </row>
        <row r="36">
          <cell r="AZ36">
            <v>5228534.5520464173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-11593.999999993441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-11593.999999993441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1710.9479573498309</v>
          </cell>
        </row>
        <row r="57">
          <cell r="AZ57">
            <v>-9883.0520426436124</v>
          </cell>
        </row>
        <row r="60">
          <cell r="AZ60">
            <v>668911.00000001525</v>
          </cell>
        </row>
        <row r="61">
          <cell r="AZ61">
            <v>3.5471648895900154</v>
          </cell>
        </row>
        <row r="62">
          <cell r="AZ62">
            <v>29.985313749830691</v>
          </cell>
        </row>
        <row r="64">
          <cell r="AZ64">
            <v>668911.00000001525</v>
          </cell>
        </row>
        <row r="65">
          <cell r="AZ65">
            <v>0</v>
          </cell>
        </row>
        <row r="66">
          <cell r="AZ66">
            <v>4549740.5033846209</v>
          </cell>
        </row>
        <row r="67">
          <cell r="AZ67">
            <v>5218651.5000037737</v>
          </cell>
        </row>
        <row r="70">
          <cell r="AZ70">
            <v>5303207.8629280739</v>
          </cell>
        </row>
        <row r="73">
          <cell r="AZ73">
            <v>0</v>
          </cell>
        </row>
        <row r="74">
          <cell r="AZ74">
            <v>115742.45550722904</v>
          </cell>
        </row>
        <row r="75">
          <cell r="AZ75">
            <v>0</v>
          </cell>
        </row>
        <row r="76">
          <cell r="AZ76">
            <v>-200298.81505066634</v>
          </cell>
        </row>
        <row r="77">
          <cell r="AZ77">
            <v>-84556.359543437255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-1.5576193882822985E-10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-1.5576193882822985E-10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1.9996727112813125E-10</v>
          </cell>
        </row>
        <row r="97">
          <cell r="AZ97">
            <v>9.5951691037043929E-10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WEST"/>
      <sheetName val="NY EAST"/>
      <sheetName val="NY Zone J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 t="str">
            <v xml:space="preserve"> </v>
          </cell>
        </row>
        <row r="19">
          <cell r="AZ19">
            <v>24480</v>
          </cell>
        </row>
        <row r="20">
          <cell r="AZ20">
            <v>-24480</v>
          </cell>
        </row>
        <row r="21">
          <cell r="AZ21">
            <v>0</v>
          </cell>
        </row>
        <row r="33">
          <cell r="AZ33">
            <v>-10429.3136604386</v>
          </cell>
        </row>
        <row r="34">
          <cell r="AZ34">
            <v>0</v>
          </cell>
        </row>
        <row r="35">
          <cell r="AZ35">
            <v>1114627.996861093</v>
          </cell>
        </row>
        <row r="36">
          <cell r="AZ36">
            <v>1104198.6832006543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1.1E-12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1.1E-12</v>
          </cell>
        </row>
        <row r="53">
          <cell r="AZ53">
            <v>0</v>
          </cell>
        </row>
        <row r="54">
          <cell r="AZ54">
            <v>574.16586540000139</v>
          </cell>
        </row>
        <row r="55">
          <cell r="AZ55">
            <v>0</v>
          </cell>
        </row>
        <row r="56">
          <cell r="AZ56">
            <v>-72.746339561445893</v>
          </cell>
        </row>
        <row r="57">
          <cell r="AZ57">
            <v>501.41952583855664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1104700.102726493</v>
          </cell>
        </row>
        <row r="67">
          <cell r="AZ67">
            <v>1104700.1027264928</v>
          </cell>
        </row>
        <row r="70">
          <cell r="AZ70">
            <v>603724.84183833911</v>
          </cell>
        </row>
        <row r="73">
          <cell r="AZ73">
            <v>0</v>
          </cell>
        </row>
        <row r="74">
          <cell r="AZ74">
            <v>-17242.698777889389</v>
          </cell>
        </row>
        <row r="75">
          <cell r="AZ75">
            <v>0</v>
          </cell>
        </row>
        <row r="76">
          <cell r="AZ76">
            <v>518217.95966604329</v>
          </cell>
        </row>
        <row r="77">
          <cell r="AZ77">
            <v>500975.26088815392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4 HOUR RESERVE"/>
      <sheetName val="AGC"/>
      <sheetName val="OP CAP"/>
      <sheetName val="Other"/>
      <sheetName val="NY EAST"/>
      <sheetName val="PJM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PJM"/>
      <sheetName val="CINERGY"/>
      <sheetName val="INTO COMED"/>
      <sheetName val="INTO TVA"/>
      <sheetName val="INTO AEP"/>
      <sheetName val="SPP"/>
      <sheetName val="CINERGY FUTURE"/>
      <sheetName val="MAPP"/>
      <sheetName val="MAPP FUTURE"/>
      <sheetName val="SERC"/>
      <sheetName val="Western Hub"/>
      <sheetName val="SOUTHERN MAPP"/>
      <sheetName val="CONS-SWAP"/>
      <sheetName val="DePere"/>
      <sheetName val="EASTER ECAR"/>
      <sheetName val="ERCOT"/>
      <sheetName val="NEPOOL"/>
      <sheetName val="NY EAST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-2413944.7166147847</v>
          </cell>
        </row>
        <row r="14">
          <cell r="AZ14">
            <v>-20687506.221388709</v>
          </cell>
        </row>
        <row r="15">
          <cell r="AZ15">
            <v>0</v>
          </cell>
        </row>
        <row r="19">
          <cell r="AZ19">
            <v>123502554</v>
          </cell>
        </row>
        <row r="20">
          <cell r="AZ20">
            <v>-127561558</v>
          </cell>
        </row>
        <row r="21">
          <cell r="AZ21">
            <v>-4059004</v>
          </cell>
        </row>
        <row r="33">
          <cell r="AZ33">
            <v>13553819.634062408</v>
          </cell>
        </row>
        <row r="34">
          <cell r="AZ34">
            <v>0</v>
          </cell>
        </row>
        <row r="35">
          <cell r="AZ35">
            <v>225874645.9543111</v>
          </cell>
        </row>
        <row r="36">
          <cell r="AZ36">
            <v>239428465.58837351</v>
          </cell>
        </row>
        <row r="39">
          <cell r="AZ39">
            <v>434365.01</v>
          </cell>
        </row>
        <row r="41">
          <cell r="AZ41">
            <v>930876.40346046118</v>
          </cell>
        </row>
        <row r="42">
          <cell r="AZ42">
            <v>-20713690.69136367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34881.977534770966</v>
          </cell>
        </row>
        <row r="46">
          <cell r="AZ46">
            <v>-1209468.2089843752</v>
          </cell>
        </row>
        <row r="47">
          <cell r="AZ47">
            <v>597112.66977357562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-12380</v>
          </cell>
        </row>
        <row r="51">
          <cell r="AZ51">
            <v>0</v>
          </cell>
        </row>
        <row r="52">
          <cell r="AZ52">
            <v>-20372667.849579241</v>
          </cell>
        </row>
        <row r="53">
          <cell r="AZ53">
            <v>0</v>
          </cell>
        </row>
        <row r="54">
          <cell r="AZ54">
            <v>-2712.8005030527383</v>
          </cell>
        </row>
        <row r="55">
          <cell r="AZ55">
            <v>-6580.1540066455836</v>
          </cell>
        </row>
        <row r="56">
          <cell r="AZ56">
            <v>7693.2633587363962</v>
          </cell>
        </row>
        <row r="57">
          <cell r="AZ57">
            <v>-19939902.530730199</v>
          </cell>
        </row>
        <row r="60">
          <cell r="AZ60">
            <v>-2974380.7744635753</v>
          </cell>
        </row>
        <row r="61">
          <cell r="AZ61">
            <v>62756.775685624096</v>
          </cell>
        </row>
        <row r="62">
          <cell r="AZ62">
            <v>6725.8138589771543</v>
          </cell>
        </row>
        <row r="64">
          <cell r="AZ64">
            <v>-2974380.7744635753</v>
          </cell>
        </row>
        <row r="65">
          <cell r="AZ65">
            <v>0</v>
          </cell>
        </row>
        <row r="66">
          <cell r="AZ66">
            <v>222918209.83572659</v>
          </cell>
        </row>
        <row r="67">
          <cell r="AZ67">
            <v>219488563.05764329</v>
          </cell>
        </row>
        <row r="70">
          <cell r="AZ70">
            <v>239898729.71608296</v>
          </cell>
        </row>
        <row r="73">
          <cell r="AZ73">
            <v>2146057.21</v>
          </cell>
        </row>
        <row r="74">
          <cell r="AZ74">
            <v>-43708453.253464326</v>
          </cell>
        </row>
        <row r="75">
          <cell r="AZ75">
            <v>0</v>
          </cell>
        </row>
        <row r="76">
          <cell r="AZ76">
            <v>23753552.598644421</v>
          </cell>
        </row>
        <row r="77">
          <cell r="AZ77">
            <v>-19954900.654819895</v>
          </cell>
        </row>
        <row r="80">
          <cell r="AZ80">
            <v>18400</v>
          </cell>
        </row>
        <row r="82">
          <cell r="AZ82">
            <v>74482.050558689079</v>
          </cell>
        </row>
        <row r="83">
          <cell r="AZ83">
            <v>-3851417.6941302004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1441.3837394714355</v>
          </cell>
        </row>
        <row r="87">
          <cell r="AZ87">
            <v>-912465.43750000012</v>
          </cell>
        </row>
        <row r="88">
          <cell r="AZ88">
            <v>233934.18327960791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-4454025.514052432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18171.038820598773</v>
          </cell>
        </row>
        <row r="97">
          <cell r="AZ97">
            <v>-4417454.4752318291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EASTERN ECAR"/>
      <sheetName val="ASSOCIATED"/>
      <sheetName val="ERCOT"/>
      <sheetName val="INTO COMED"/>
      <sheetName val="INTO TVA"/>
      <sheetName val="CINERGY"/>
      <sheetName val="Into FRCC"/>
      <sheetName val="SERC"/>
      <sheetName val="SERC-FLORIDA"/>
      <sheetName val="SPP"/>
      <sheetName val="PJM"/>
      <sheetName val="SPP FUTURE"/>
      <sheetName val="INTO AEP"/>
      <sheetName val="MAPP"/>
      <sheetName val="TVALotus"/>
      <sheetName val="Santee"/>
      <sheetName val="WESTERN HUB"/>
      <sheetName val="ECAR"/>
      <sheetName val="NEPOOL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definedNames>
      <definedName name="LinkAlbertaRolls"/>
    </defined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/>
          </cell>
          <cell r="C5" t="b">
            <v>0</v>
          </cell>
        </row>
        <row r="6">
          <cell r="A6" t="str">
            <v>PRELIMINARY</v>
          </cell>
        </row>
        <row r="67">
          <cell r="E67">
            <v>401488</v>
          </cell>
          <cell r="G67">
            <v>0</v>
          </cell>
          <cell r="P67">
            <v>3997225</v>
          </cell>
          <cell r="X67">
            <v>0</v>
          </cell>
          <cell r="AF67">
            <v>650413</v>
          </cell>
          <cell r="AL67">
            <v>13038</v>
          </cell>
          <cell r="AM67">
            <v>245337.47</v>
          </cell>
          <cell r="AN67">
            <v>0</v>
          </cell>
          <cell r="BB67">
            <v>7227429</v>
          </cell>
          <cell r="BJ67">
            <v>15404766</v>
          </cell>
          <cell r="BR67">
            <v>10611506</v>
          </cell>
          <cell r="BZ67">
            <v>9265182</v>
          </cell>
          <cell r="CB67">
            <v>0</v>
          </cell>
          <cell r="CD67">
            <v>0</v>
          </cell>
        </row>
        <row r="71">
          <cell r="E71">
            <v>68990754.355120391</v>
          </cell>
          <cell r="G71">
            <v>660244.87892071577</v>
          </cell>
          <cell r="P71">
            <v>35203929.55262021</v>
          </cell>
          <cell r="X71">
            <v>-295771.89968011307</v>
          </cell>
          <cell r="AF71">
            <v>28487484.475512806</v>
          </cell>
          <cell r="AL71">
            <v>20197539.923615593</v>
          </cell>
          <cell r="AM71">
            <v>6576640.9981975276</v>
          </cell>
          <cell r="AN71">
            <v>842405.22951942624</v>
          </cell>
          <cell r="BB71">
            <v>82765934.774925128</v>
          </cell>
          <cell r="BJ71">
            <v>173825266.42941776</v>
          </cell>
          <cell r="BR71">
            <v>135434256.37166366</v>
          </cell>
          <cell r="BZ71">
            <v>130826736.88213903</v>
          </cell>
          <cell r="CB71">
            <v>-407500.83352071734</v>
          </cell>
          <cell r="CD71">
            <v>-4505108.2528983932</v>
          </cell>
        </row>
        <row r="101">
          <cell r="E101">
            <v>49332861.593967125</v>
          </cell>
          <cell r="G101">
            <v>0</v>
          </cell>
          <cell r="P101">
            <v>38155198.784441151</v>
          </cell>
          <cell r="X101">
            <v>-625818.74247360218</v>
          </cell>
          <cell r="AF101">
            <v>17793752.331388291</v>
          </cell>
          <cell r="AL101">
            <v>14087203.307942722</v>
          </cell>
          <cell r="AM101">
            <v>1500934.7847080287</v>
          </cell>
          <cell r="AN101">
            <v>27798.112927361668</v>
          </cell>
          <cell r="AT101">
            <v>120271930.17290109</v>
          </cell>
          <cell r="BB101">
            <v>17897293.134666082</v>
          </cell>
          <cell r="BJ101">
            <v>135059425.829981</v>
          </cell>
          <cell r="BR101">
            <v>43260966.679258794</v>
          </cell>
          <cell r="BZ101">
            <v>55600293.693169452</v>
          </cell>
          <cell r="CB101">
            <v>0</v>
          </cell>
          <cell r="CD101">
            <v>-0.25377068482339382</v>
          </cell>
          <cell r="CS101">
            <v>251817979.08330464</v>
          </cell>
          <cell r="CU101">
            <v>372089909.25620568</v>
          </cell>
        </row>
        <row r="102">
          <cell r="E102">
            <v>10759495.235843407</v>
          </cell>
          <cell r="G102">
            <v>114633.96049398975</v>
          </cell>
          <cell r="P102">
            <v>-5516512.3004484419</v>
          </cell>
          <cell r="X102">
            <v>2038.708318811822</v>
          </cell>
          <cell r="AF102">
            <v>10007171.430083413</v>
          </cell>
          <cell r="AL102">
            <v>5452177.2004717737</v>
          </cell>
          <cell r="AM102">
            <v>4249743.9669315983</v>
          </cell>
          <cell r="AN102">
            <v>700286.994681507</v>
          </cell>
          <cell r="AT102">
            <v>25769035.196376063</v>
          </cell>
          <cell r="BB102">
            <v>60920668.498084694</v>
          </cell>
          <cell r="BJ102">
            <v>19189423.191442709</v>
          </cell>
          <cell r="BR102">
            <v>88105607.499621928</v>
          </cell>
          <cell r="BZ102">
            <v>56473910.156740308</v>
          </cell>
          <cell r="CB102">
            <v>1201062.7714094771</v>
          </cell>
          <cell r="CD102">
            <v>0.33680896554142237</v>
          </cell>
          <cell r="CS102">
            <v>225890672.45410806</v>
          </cell>
          <cell r="CU102">
            <v>251659707.65048417</v>
          </cell>
        </row>
        <row r="103">
          <cell r="E103">
            <v>9191404.9252568744</v>
          </cell>
          <cell r="G103">
            <v>545416.11653116439</v>
          </cell>
          <cell r="P103">
            <v>2973892.3010690054</v>
          </cell>
          <cell r="X103">
            <v>-230.66552557186378</v>
          </cell>
          <cell r="AF103">
            <v>842266.3310813345</v>
          </cell>
          <cell r="AL103">
            <v>657143.4152011195</v>
          </cell>
          <cell r="AM103">
            <v>893637.66330289957</v>
          </cell>
          <cell r="AN103">
            <v>114319.2482979249</v>
          </cell>
          <cell r="AT103">
            <v>15217849.335214751</v>
          </cell>
          <cell r="BB103">
            <v>4782577.1880645631</v>
          </cell>
          <cell r="BJ103">
            <v>21543364.155296799</v>
          </cell>
          <cell r="BR103">
            <v>3988575.0455908882</v>
          </cell>
          <cell r="BZ103">
            <v>18830430.294600192</v>
          </cell>
          <cell r="CB103">
            <v>-1600763.6416343281</v>
          </cell>
          <cell r="CD103">
            <v>-4307031.1208404284</v>
          </cell>
          <cell r="CS103">
            <v>43237151.921077684</v>
          </cell>
          <cell r="CU103">
            <v>58455001.256292433</v>
          </cell>
        </row>
        <row r="109">
          <cell r="E109">
            <v>425900</v>
          </cell>
          <cell r="P109">
            <v>1106488</v>
          </cell>
          <cell r="AF109">
            <v>61566</v>
          </cell>
          <cell r="AL109">
            <v>13038</v>
          </cell>
          <cell r="AT109">
            <v>1606992</v>
          </cell>
          <cell r="BB109">
            <v>0</v>
          </cell>
          <cell r="BJ109">
            <v>4666788</v>
          </cell>
          <cell r="BR109">
            <v>1772613</v>
          </cell>
          <cell r="BZ109">
            <v>3584017</v>
          </cell>
          <cell r="CS109">
            <v>10023418</v>
          </cell>
          <cell r="CU109">
            <v>11630410</v>
          </cell>
        </row>
        <row r="110">
          <cell r="E110">
            <v>-24412</v>
          </cell>
          <cell r="P110">
            <v>2890737</v>
          </cell>
          <cell r="AF110">
            <v>588847</v>
          </cell>
          <cell r="AM110">
            <v>59435.47</v>
          </cell>
          <cell r="AT110">
            <v>3514607.47</v>
          </cell>
          <cell r="BB110">
            <v>7227429</v>
          </cell>
          <cell r="BJ110">
            <v>10737978</v>
          </cell>
          <cell r="BR110">
            <v>8836393</v>
          </cell>
          <cell r="BZ110">
            <v>5681165</v>
          </cell>
          <cell r="CS110">
            <v>32482965</v>
          </cell>
          <cell r="CU110">
            <v>35997572.469999999</v>
          </cell>
        </row>
        <row r="111">
          <cell r="AM111">
            <v>185902</v>
          </cell>
          <cell r="AT111">
            <v>185902</v>
          </cell>
          <cell r="BR111">
            <v>2500</v>
          </cell>
          <cell r="CS111">
            <v>2500</v>
          </cell>
          <cell r="CU111">
            <v>188402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(TRADER)"/>
      <sheetName val="SUM SO2"/>
      <sheetName val="Macro1"/>
      <sheetName val="West"/>
      <sheetName val="Export"/>
      <sheetName val="New WEST_DPR"/>
      <sheetName val="New Power West P&amp;L"/>
      <sheetName val="Power East P&amp;L"/>
      <sheetName val="Jim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Hourly"/>
      <sheetName val="OPT"/>
      <sheetName val="Basis"/>
      <sheetName val="Bill"/>
      <sheetName val="East"/>
      <sheetName val="Texas"/>
      <sheetName val="fax"/>
      <sheetName val="Adj."/>
      <sheetName val="Origination"/>
      <sheetName val="IM"/>
      <sheetName val="MERRILL LYNCH"/>
      <sheetName val="Power Plant P&amp;L"/>
      <sheetName val="East &amp; West"/>
      <sheetName val="MW Vol."/>
      <sheetName val="Module2"/>
      <sheetName val="Module1"/>
      <sheetName val="Module3"/>
      <sheetName val="pwrdprtest3"/>
      <sheetName val="WEST_DPR"/>
      <sheetName val="Power West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F8">
            <v>-118733.64895832844</v>
          </cell>
          <cell r="J8">
            <v>71471798.983792454</v>
          </cell>
        </row>
        <row r="9">
          <cell r="F9">
            <v>-4283136.4212506004</v>
          </cell>
          <cell r="J9">
            <v>134560946.60017312</v>
          </cell>
        </row>
        <row r="10">
          <cell r="F10">
            <v>-830964.02859652636</v>
          </cell>
          <cell r="J10">
            <v>119926604.1502842</v>
          </cell>
        </row>
        <row r="11">
          <cell r="F11">
            <v>-686111.82584416436</v>
          </cell>
          <cell r="J11">
            <v>102122910.0240656</v>
          </cell>
        </row>
        <row r="12">
          <cell r="F12">
            <v>-9184.4833443057141</v>
          </cell>
          <cell r="J12">
            <v>-9184.4003060249961</v>
          </cell>
        </row>
        <row r="13">
          <cell r="F13">
            <v>-45698.10404456465</v>
          </cell>
          <cell r="J13">
            <v>1155364.6673649126</v>
          </cell>
        </row>
        <row r="18">
          <cell r="F18">
            <v>-5973828.5120384889</v>
          </cell>
          <cell r="J18">
            <v>429228440.02537417</v>
          </cell>
        </row>
        <row r="19">
          <cell r="F19">
            <v>-183356.23885090579</v>
          </cell>
          <cell r="J19">
            <v>59507512.590959623</v>
          </cell>
        </row>
        <row r="20">
          <cell r="F20">
            <v>-97846.482821083773</v>
          </cell>
          <cell r="J20">
            <v>28543615.001171626</v>
          </cell>
        </row>
        <row r="21">
          <cell r="F21">
            <v>-885521.4895364492</v>
          </cell>
          <cell r="J21">
            <v>26264989.271935254</v>
          </cell>
        </row>
        <row r="22">
          <cell r="F22">
            <v>22778.680703907019</v>
          </cell>
          <cell r="J22">
            <v>19549121.189118404</v>
          </cell>
        </row>
        <row r="23">
          <cell r="F23">
            <v>504.15155341080924</v>
          </cell>
          <cell r="J23">
            <v>-623275.88260137953</v>
          </cell>
        </row>
        <row r="24">
          <cell r="F24">
            <v>0</v>
          </cell>
          <cell r="J24">
            <v>728085.10760886862</v>
          </cell>
        </row>
        <row r="25">
          <cell r="F25">
            <v>-40492.268187205649</v>
          </cell>
          <cell r="J25">
            <v>5650751.0134524209</v>
          </cell>
        </row>
        <row r="26">
          <cell r="F26">
            <v>778.9560950334901</v>
          </cell>
          <cell r="J26">
            <v>115412.91658902324</v>
          </cell>
        </row>
        <row r="32">
          <cell r="F32">
            <v>-1183154.6910432931</v>
          </cell>
          <cell r="J32">
            <v>139736211.20823386</v>
          </cell>
        </row>
        <row r="34">
          <cell r="F34">
            <v>-7156983.203081782</v>
          </cell>
          <cell r="J34">
            <v>606606679.23360801</v>
          </cell>
        </row>
      </sheetData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>
        <row r="3">
          <cell r="B3">
            <v>37215</v>
          </cell>
        </row>
      </sheetData>
      <sheetData sheetId="1"/>
      <sheetData sheetId="2"/>
      <sheetData sheetId="3"/>
      <sheetData sheetId="4"/>
      <sheetData sheetId="5">
        <row r="68">
          <cell r="CP68">
            <v>3841686.0103686964</v>
          </cell>
        </row>
        <row r="104">
          <cell r="CP104">
            <v>4075922.5996231837</v>
          </cell>
        </row>
      </sheetData>
      <sheetData sheetId="6">
        <row r="7">
          <cell r="K7" t="str">
            <v>YTD</v>
          </cell>
        </row>
        <row r="8">
          <cell r="D8">
            <v>-737774.14414730435</v>
          </cell>
          <cell r="E8">
            <v>222573.05518928438</v>
          </cell>
          <cell r="F8">
            <v>1001197.6360714854</v>
          </cell>
          <cell r="G8">
            <v>17897293.134666082</v>
          </cell>
          <cell r="H8">
            <v>53693239.498084694</v>
          </cell>
          <cell r="I8">
            <v>2519994.5662654215</v>
          </cell>
          <cell r="J8">
            <v>5574312.700912809</v>
          </cell>
          <cell r="K8">
            <v>79684839.899929002</v>
          </cell>
        </row>
        <row r="9">
          <cell r="D9">
            <v>-176529.82821118191</v>
          </cell>
          <cell r="E9">
            <v>7597572.7709347112</v>
          </cell>
          <cell r="F9">
            <v>9652680.2532719932</v>
          </cell>
          <cell r="G9">
            <v>130392637.829981</v>
          </cell>
          <cell r="H9">
            <v>8451445.1914427094</v>
          </cell>
          <cell r="I9">
            <v>48365801.568365693</v>
          </cell>
          <cell r="J9">
            <v>29780832.964037992</v>
          </cell>
          <cell r="K9">
            <v>216990717.5538274</v>
          </cell>
        </row>
        <row r="10">
          <cell r="D10">
            <v>-570590.30285017588</v>
          </cell>
          <cell r="E10">
            <v>93001.930209108046</v>
          </cell>
          <cell r="F10">
            <v>1371342.4549036729</v>
          </cell>
          <cell r="G10">
            <v>41488353.679258794</v>
          </cell>
          <cell r="H10">
            <v>79269214.499621928</v>
          </cell>
          <cell r="I10">
            <v>10468195.026174063</v>
          </cell>
          <cell r="J10">
            <v>1209256.5932919723</v>
          </cell>
          <cell r="K10">
            <v>132435019.79834676</v>
          </cell>
        </row>
        <row r="11">
          <cell r="D11">
            <v>-591620.79922386352</v>
          </cell>
          <cell r="E11">
            <v>6319204.8655599905</v>
          </cell>
          <cell r="F11">
            <v>16107116.857657507</v>
          </cell>
          <cell r="G11">
            <v>52016276.693169452</v>
          </cell>
          <cell r="H11">
            <v>50792745.156740308</v>
          </cell>
          <cell r="I11">
            <v>69198167.671311021</v>
          </cell>
          <cell r="J11">
            <v>-6531622.1569215879</v>
          </cell>
          <cell r="K11">
            <v>165475567.36429918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-0.25377068482339382</v>
          </cell>
          <cell r="H12">
            <v>0.33680896554142237</v>
          </cell>
          <cell r="I12">
            <v>0.39389108773320913</v>
          </cell>
          <cell r="J12">
            <v>7.4360286816954613E-9</v>
          </cell>
          <cell r="K12">
            <v>0.47692937588726636</v>
          </cell>
        </row>
        <row r="13">
          <cell r="D13">
            <v>-4344.0343643665983</v>
          </cell>
          <cell r="E13">
            <v>-43411.863718648681</v>
          </cell>
          <cell r="F13">
            <v>-46383.103300520648</v>
          </cell>
          <cell r="G13">
            <v>0</v>
          </cell>
          <cell r="H13">
            <v>1201062.7714094771</v>
          </cell>
          <cell r="I13">
            <v>-1561154.4090242246</v>
          </cell>
          <cell r="J13">
            <v>176580.36265425544</v>
          </cell>
          <cell r="K13">
            <v>-183511.27496049204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D18">
            <v>-2080859.1087968925</v>
          </cell>
          <cell r="E18">
            <v>14188940.758174445</v>
          </cell>
          <cell r="F18">
            <v>28085954.098604139</v>
          </cell>
          <cell r="G18">
            <v>241794561.08330464</v>
          </cell>
          <cell r="H18">
            <v>193407707.45410809</v>
          </cell>
          <cell r="I18">
            <v>128991004.81698304</v>
          </cell>
          <cell r="J18">
            <v>30209360.463975452</v>
          </cell>
          <cell r="K18">
            <v>594402633.8183713</v>
          </cell>
        </row>
        <row r="19">
          <cell r="D19">
            <v>-239275.24516497087</v>
          </cell>
          <cell r="E19">
            <v>410557.73319428414</v>
          </cell>
          <cell r="F19">
            <v>479069.38535287837</v>
          </cell>
          <cell r="G19">
            <v>48906961.593967125</v>
          </cell>
          <cell r="H19">
            <v>10783907.235843407</v>
          </cell>
          <cell r="I19">
            <v>14701077.708107695</v>
          </cell>
          <cell r="J19">
            <v>-1742171.5266331728</v>
          </cell>
          <cell r="K19">
            <v>72649775.011285052</v>
          </cell>
        </row>
        <row r="20">
          <cell r="D20">
            <v>-61975.468503072392</v>
          </cell>
          <cell r="E20">
            <v>238759.64934954001</v>
          </cell>
          <cell r="F20">
            <v>469568.42117158667</v>
          </cell>
          <cell r="G20">
            <v>37048710.784441151</v>
          </cell>
          <cell r="H20">
            <v>-8407249.3004484419</v>
          </cell>
          <cell r="I20">
            <v>3462110.8732200158</v>
          </cell>
          <cell r="J20">
            <v>-155379.09185041249</v>
          </cell>
          <cell r="K20">
            <v>31948193.265362311</v>
          </cell>
        </row>
        <row r="21">
          <cell r="D21">
            <v>-94133.034434280591</v>
          </cell>
          <cell r="E21">
            <v>-1971618.9862420347</v>
          </cell>
          <cell r="F21">
            <v>-1578921.7349085356</v>
          </cell>
          <cell r="G21">
            <v>17732186.331388291</v>
          </cell>
          <cell r="H21">
            <v>9418324.4300834127</v>
          </cell>
          <cell r="I21">
            <v>3006454.4549690182</v>
          </cell>
          <cell r="J21">
            <v>-1665063.3870446263</v>
          </cell>
          <cell r="K21">
            <v>28491901.829396095</v>
          </cell>
        </row>
        <row r="22">
          <cell r="D22">
            <v>-107.90757348015904</v>
          </cell>
          <cell r="E22">
            <v>368846.56763272197</v>
          </cell>
          <cell r="F22">
            <v>486166.82792431687</v>
          </cell>
          <cell r="G22">
            <v>14074165.307942722</v>
          </cell>
          <cell r="H22">
            <v>5452177.2004717737</v>
          </cell>
          <cell r="I22">
            <v>2125668.3361253645</v>
          </cell>
          <cell r="J22">
            <v>1107731.8876156677</v>
          </cell>
          <cell r="K22">
            <v>22759742.732155528</v>
          </cell>
        </row>
        <row r="23">
          <cell r="D23">
            <v>-29.292103801562916</v>
          </cell>
          <cell r="E23">
            <v>-99.249127688468434</v>
          </cell>
          <cell r="F23">
            <v>-274.46836625545791</v>
          </cell>
          <cell r="G23">
            <v>-625818.74247360218</v>
          </cell>
          <cell r="H23">
            <v>2038.708318811822</v>
          </cell>
          <cell r="I23">
            <v>13849.463900124772</v>
          </cell>
          <cell r="J23">
            <v>-2181.6123108462289</v>
          </cell>
          <cell r="K23">
            <v>-612112.18256551179</v>
          </cell>
        </row>
        <row r="24">
          <cell r="D24">
            <v>-3793.3810747228563</v>
          </cell>
          <cell r="E24">
            <v>-194.3325981105445</v>
          </cell>
          <cell r="F24">
            <v>2694.7484907903709</v>
          </cell>
          <cell r="G24">
            <v>27798.112927361668</v>
          </cell>
          <cell r="H24">
            <v>700286.994681507</v>
          </cell>
          <cell r="I24">
            <v>422855.56830440677</v>
          </cell>
          <cell r="J24">
            <v>579.41786093673818</v>
          </cell>
          <cell r="K24">
            <v>1151520.0937742121</v>
          </cell>
        </row>
        <row r="25">
          <cell r="D25">
            <v>29301.550208671018</v>
          </cell>
          <cell r="E25">
            <v>24539.397581627127</v>
          </cell>
          <cell r="F25">
            <v>179831.03420117698</v>
          </cell>
          <cell r="G25">
            <v>1500934.7847080287</v>
          </cell>
          <cell r="H25">
            <v>4190308.4969315981</v>
          </cell>
          <cell r="I25">
            <v>2666534.6724852677</v>
          </cell>
          <cell r="J25">
            <v>773804.55668886134</v>
          </cell>
          <cell r="K25">
            <v>9131582.5108137559</v>
          </cell>
        </row>
        <row r="26">
          <cell r="D26">
            <v>-983.17974131980736</v>
          </cell>
          <cell r="E26">
            <v>-7947.0371111398126</v>
          </cell>
          <cell r="F26">
            <v>12905.690745942729</v>
          </cell>
          <cell r="G26">
            <v>0</v>
          </cell>
          <cell r="H26">
            <v>114633.96049398975</v>
          </cell>
          <cell r="I26">
            <v>621278.6387447716</v>
          </cell>
          <cell r="J26">
            <v>60863.214159034193</v>
          </cell>
          <cell r="K26">
            <v>796775.81339779554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9">
          <cell r="D29">
            <v>-71237.145686286924</v>
          </cell>
          <cell r="E29">
            <v>517107.6442082015</v>
          </cell>
          <cell r="F29">
            <v>4075922.5996231837</v>
          </cell>
          <cell r="G29">
            <v>0</v>
          </cell>
          <cell r="H29">
            <v>0</v>
          </cell>
          <cell r="I29">
            <v>0</v>
          </cell>
          <cell r="J29">
            <v>4075922.5996231837</v>
          </cell>
          <cell r="K29">
            <v>4075922.5996231837</v>
          </cell>
        </row>
        <row r="32">
          <cell r="D32">
            <v>-442233.10407326411</v>
          </cell>
          <cell r="E32">
            <v>-420048.61311259901</v>
          </cell>
          <cell r="F32">
            <v>4126962.5042350846</v>
          </cell>
          <cell r="G32">
            <v>118664938.17290109</v>
          </cell>
          <cell r="H32">
            <v>22254427.726376064</v>
          </cell>
          <cell r="I32">
            <v>27019829.71585666</v>
          </cell>
          <cell r="J32">
            <v>2454106.0581086259</v>
          </cell>
          <cell r="K32">
            <v>170393301.67324245</v>
          </cell>
        </row>
        <row r="33">
          <cell r="E33">
            <v>0</v>
          </cell>
          <cell r="G33">
            <v>10647640</v>
          </cell>
          <cell r="H33">
            <v>26994388</v>
          </cell>
          <cell r="I33">
            <v>14773602</v>
          </cell>
          <cell r="J33">
            <v>189224</v>
          </cell>
          <cell r="K33">
            <v>52604854</v>
          </cell>
        </row>
        <row r="34">
          <cell r="D34">
            <v>-2523092.2128701564</v>
          </cell>
          <cell r="E34">
            <v>13768892.145061849</v>
          </cell>
          <cell r="F34">
            <v>32212916.602839224</v>
          </cell>
          <cell r="G34">
            <v>371107139.25620568</v>
          </cell>
          <cell r="H34">
            <v>242656523.18048418</v>
          </cell>
          <cell r="I34">
            <v>170784436.53283972</v>
          </cell>
          <cell r="J34">
            <v>32852690.522084076</v>
          </cell>
          <cell r="K34">
            <v>817400789.49161363</v>
          </cell>
        </row>
        <row r="35">
          <cell r="E35">
            <v>0</v>
          </cell>
          <cell r="G35">
            <v>232770</v>
          </cell>
          <cell r="H35">
            <v>8137935</v>
          </cell>
          <cell r="I35">
            <v>253220</v>
          </cell>
          <cell r="J35">
            <v>10360</v>
          </cell>
          <cell r="K35">
            <v>8634285</v>
          </cell>
        </row>
        <row r="36">
          <cell r="D36">
            <v>-2523092.2128701564</v>
          </cell>
          <cell r="E36">
            <v>13768892.145061849</v>
          </cell>
          <cell r="F36">
            <v>32212916.602839224</v>
          </cell>
          <cell r="G36">
            <v>371339909.25620568</v>
          </cell>
          <cell r="H36">
            <v>250794458.18048418</v>
          </cell>
          <cell r="I36">
            <v>171037656.53283972</v>
          </cell>
          <cell r="J36">
            <v>32863050.522084076</v>
          </cell>
          <cell r="K36">
            <v>826035074.49161363</v>
          </cell>
        </row>
        <row r="38">
          <cell r="D38">
            <v>-78323.58912575306</v>
          </cell>
          <cell r="E38">
            <v>-51692.027173023467</v>
          </cell>
          <cell r="F38">
            <v>27649.649290955509</v>
          </cell>
          <cell r="G38">
            <v>-1071644.3325642075</v>
          </cell>
          <cell r="H38">
            <v>214587.4800104915</v>
          </cell>
          <cell r="I38">
            <v>-68414.131473115529</v>
          </cell>
          <cell r="J38">
            <v>-214811.98854992189</v>
          </cell>
          <cell r="K38">
            <v>-1140282.9725767532</v>
          </cell>
        </row>
        <row r="39">
          <cell r="D39">
            <v>72334.723334993207</v>
          </cell>
          <cell r="E39">
            <v>106001.29769846324</v>
          </cell>
          <cell r="F39">
            <v>252687.69370295503</v>
          </cell>
          <cell r="G39">
            <v>7566.4322907374553</v>
          </cell>
          <cell r="H39">
            <v>69181.539120529109</v>
          </cell>
          <cell r="I39">
            <v>356294.6029950931</v>
          </cell>
          <cell r="J39">
            <v>324288.198414421</v>
          </cell>
          <cell r="K39">
            <v>757330.77282078075</v>
          </cell>
        </row>
        <row r="40">
          <cell r="D40">
            <v>103.91914277862669</v>
          </cell>
          <cell r="E40">
            <v>227.75790453298669</v>
          </cell>
          <cell r="F40">
            <v>1129.3675565816977</v>
          </cell>
          <cell r="G40">
            <v>0</v>
          </cell>
          <cell r="H40">
            <v>34571.565384961978</v>
          </cell>
          <cell r="I40">
            <v>19371.278980851555</v>
          </cell>
          <cell r="J40">
            <v>7596.6199136695241</v>
          </cell>
          <cell r="K40">
            <v>61539.464279483058</v>
          </cell>
        </row>
        <row r="41">
          <cell r="D41">
            <v>0</v>
          </cell>
          <cell r="E41">
            <v>0</v>
          </cell>
          <cell r="F41">
            <v>3051.5501613959873</v>
          </cell>
          <cell r="G41">
            <v>26010225.196676299</v>
          </cell>
          <cell r="H41">
            <v>3339208.012483167</v>
          </cell>
          <cell r="I41">
            <v>50198128.190162413</v>
          </cell>
          <cell r="J41">
            <v>660981.50449021533</v>
          </cell>
          <cell r="K41">
            <v>80208542.903812096</v>
          </cell>
        </row>
        <row r="42">
          <cell r="D42">
            <v>-468479.48307511368</v>
          </cell>
          <cell r="E42">
            <v>-195795.78117532539</v>
          </cell>
          <cell r="F42">
            <v>2189082.1503768805</v>
          </cell>
          <cell r="G42">
            <v>88480629.047339812</v>
          </cell>
          <cell r="H42">
            <v>81835742.909130797</v>
          </cell>
          <cell r="I42">
            <v>67459988.609449118</v>
          </cell>
          <cell r="J42">
            <v>6605512.1236758372</v>
          </cell>
          <cell r="K42">
            <v>244381872.68959564</v>
          </cell>
        </row>
        <row r="43">
          <cell r="D43">
            <v>-474364.42972309492</v>
          </cell>
          <cell r="E43">
            <v>-141258.75274535263</v>
          </cell>
          <cell r="F43">
            <v>2473600.4110887689</v>
          </cell>
          <cell r="G43">
            <v>113426776.34374264</v>
          </cell>
          <cell r="H43">
            <v>85493291.50612995</v>
          </cell>
          <cell r="I43">
            <v>117965368.55011436</v>
          </cell>
          <cell r="J43">
            <v>7383566.4579442209</v>
          </cell>
          <cell r="K43">
            <v>324269002.85793126</v>
          </cell>
        </row>
        <row r="44">
          <cell r="D44">
            <v>-2997456.6425932515</v>
          </cell>
          <cell r="E44">
            <v>13627633.392316496</v>
          </cell>
          <cell r="F44">
            <v>34686517.013927996</v>
          </cell>
          <cell r="G44">
            <v>484766685.59994829</v>
          </cell>
          <cell r="H44">
            <v>336287749.68661416</v>
          </cell>
          <cell r="I44">
            <v>289003025.08295405</v>
          </cell>
          <cell r="J44">
            <v>40246616.980028294</v>
          </cell>
          <cell r="K44">
            <v>1150304077.349545</v>
          </cell>
        </row>
      </sheetData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9">
          <cell r="F29">
            <v>0</v>
          </cell>
          <cell r="K29">
            <v>0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107"/>
  <sheetViews>
    <sheetView topLeftCell="AF1" workbookViewId="0">
      <selection activeCell="AQ2" sqref="AQ2"/>
    </sheetView>
  </sheetViews>
  <sheetFormatPr defaultRowHeight="12.75" x14ac:dyDescent="0.2"/>
  <cols>
    <col min="1" max="1" width="48.42578125" bestFit="1" customWidth="1"/>
    <col min="2" max="2" width="12.85546875" bestFit="1" customWidth="1"/>
    <col min="3" max="7" width="10.7109375" bestFit="1" customWidth="1"/>
    <col min="8" max="8" width="12.42578125" bestFit="1" customWidth="1"/>
    <col min="9" max="9" width="11.7109375" bestFit="1" customWidth="1"/>
    <col min="10" max="10" width="11.28515625" bestFit="1" customWidth="1"/>
    <col min="11" max="11" width="10.28515625" customWidth="1"/>
    <col min="12" max="17" width="10.7109375" bestFit="1" customWidth="1"/>
    <col min="18" max="36" width="12.85546875" customWidth="1"/>
  </cols>
  <sheetData>
    <row r="1" spans="1:80" ht="14.25" x14ac:dyDescent="0.2">
      <c r="A1" s="4" t="s">
        <v>0</v>
      </c>
      <c r="B1" s="5"/>
      <c r="C1" s="5"/>
      <c r="D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80" ht="14.25" x14ac:dyDescent="0.2">
      <c r="A2" s="4" t="s">
        <v>1</v>
      </c>
      <c r="B2" s="5"/>
      <c r="C2" s="5"/>
      <c r="D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80" ht="15" x14ac:dyDescent="0.25">
      <c r="A3" s="4" t="s">
        <v>2</v>
      </c>
      <c r="B3" s="122" t="e">
        <f ca="1">#REF!</f>
        <v>#REF!</v>
      </c>
      <c r="C3" s="5"/>
      <c r="D3" s="5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</row>
    <row r="8" spans="1:80" x14ac:dyDescent="0.2">
      <c r="B8" s="141" t="s">
        <v>41</v>
      </c>
      <c r="C8" s="141" t="s">
        <v>42</v>
      </c>
      <c r="D8" s="141" t="s">
        <v>175</v>
      </c>
      <c r="E8" s="141" t="s">
        <v>43</v>
      </c>
      <c r="F8" s="141" t="s">
        <v>44</v>
      </c>
      <c r="G8" s="141" t="s">
        <v>45</v>
      </c>
      <c r="H8" s="141" t="s">
        <v>159</v>
      </c>
      <c r="I8" s="141" t="s">
        <v>169</v>
      </c>
      <c r="J8" s="141" t="s">
        <v>46</v>
      </c>
      <c r="K8" s="141" t="s">
        <v>176</v>
      </c>
      <c r="L8" s="141" t="s">
        <v>161</v>
      </c>
      <c r="M8" s="141" t="s">
        <v>47</v>
      </c>
      <c r="N8" s="141" t="s">
        <v>48</v>
      </c>
      <c r="O8" s="141" t="s">
        <v>49</v>
      </c>
      <c r="P8" s="141" t="s">
        <v>50</v>
      </c>
      <c r="Q8" s="141" t="s">
        <v>177</v>
      </c>
      <c r="R8" s="141" t="s">
        <v>171</v>
      </c>
      <c r="S8" s="141" t="s">
        <v>172</v>
      </c>
      <c r="T8" s="141" t="s">
        <v>173</v>
      </c>
      <c r="U8" s="141" t="s">
        <v>170</v>
      </c>
      <c r="V8" s="141" t="s">
        <v>41</v>
      </c>
      <c r="W8" s="141" t="s">
        <v>41</v>
      </c>
      <c r="X8" s="141" t="s">
        <v>41</v>
      </c>
      <c r="Y8" s="141" t="s">
        <v>41</v>
      </c>
      <c r="Z8" s="141" t="s">
        <v>41</v>
      </c>
      <c r="AA8" s="141" t="s">
        <v>41</v>
      </c>
      <c r="AB8" s="141" t="s">
        <v>41</v>
      </c>
      <c r="AC8" s="141" t="s">
        <v>41</v>
      </c>
      <c r="AD8" s="141" t="s">
        <v>41</v>
      </c>
      <c r="AE8" s="141" t="s">
        <v>41</v>
      </c>
      <c r="AF8" s="141" t="s">
        <v>41</v>
      </c>
      <c r="AG8" s="141" t="s">
        <v>41</v>
      </c>
      <c r="AH8" s="141" t="s">
        <v>41</v>
      </c>
      <c r="AI8" s="141" t="s">
        <v>41</v>
      </c>
      <c r="AJ8" s="141" t="s">
        <v>41</v>
      </c>
    </row>
    <row r="10" spans="1:80" x14ac:dyDescent="0.2">
      <c r="A10" s="97" t="s">
        <v>109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80" x14ac:dyDescent="0.2">
      <c r="A11" s="97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 spans="1:80" ht="13.5" x14ac:dyDescent="0.25">
      <c r="A12" s="98" t="e">
        <f>B3</f>
        <v>#REF!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 spans="1:80" x14ac:dyDescent="0.2">
      <c r="A13" s="99" t="s">
        <v>110</v>
      </c>
      <c r="B13" s="113">
        <f>[22]Report!$AZ$13</f>
        <v>-2413944.7166147847</v>
      </c>
      <c r="C13" s="113">
        <f>[3]Report!$AZ$13</f>
        <v>3787482.7771498458</v>
      </c>
      <c r="D13" s="113">
        <f>[13]Report!$AZ$13</f>
        <v>0</v>
      </c>
      <c r="E13" s="113">
        <f>[4]Report!$AZ$13</f>
        <v>0</v>
      </c>
      <c r="F13" s="113">
        <f>[5]Report!$AZ$13</f>
        <v>-692598.64367527503</v>
      </c>
      <c r="G13" s="113">
        <f>[6]Report!$AZ$13</f>
        <v>0</v>
      </c>
      <c r="H13" s="113">
        <f>[7]Report!$AZ$13</f>
        <v>0</v>
      </c>
      <c r="I13" s="113">
        <f>[15]Report!$AZ$13</f>
        <v>1344542.2581208968</v>
      </c>
      <c r="J13" s="113">
        <f>[8]Report!$AZ$13</f>
        <v>-7605367.0983385909</v>
      </c>
      <c r="K13" s="113">
        <f>[21]Report!$AZ$13</f>
        <v>0</v>
      </c>
      <c r="L13" s="113">
        <f>[9]Report!$AZ$13</f>
        <v>0</v>
      </c>
      <c r="M13" s="113">
        <f>[10]Report!$AZ$13</f>
        <v>-3018007.7706493959</v>
      </c>
      <c r="N13" s="113">
        <f>[23]Report!$AZ$13</f>
        <v>0</v>
      </c>
      <c r="O13" s="113">
        <f>[11]Report!$AZ$13</f>
        <v>0</v>
      </c>
      <c r="P13" s="113">
        <f>[12]Report!$AZ$13</f>
        <v>0</v>
      </c>
      <c r="Q13" s="113">
        <f>[18]Report!$AZ$13</f>
        <v>0</v>
      </c>
      <c r="R13" s="113">
        <f>[16]Report!$AZ$13</f>
        <v>0</v>
      </c>
      <c r="S13" s="113">
        <f>[19]Report!$AZ$13</f>
        <v>0</v>
      </c>
      <c r="T13" s="113">
        <f>[20]Report!$AZ$13</f>
        <v>0</v>
      </c>
      <c r="U13" s="113">
        <f>[17]Report!$AZ$13</f>
        <v>0</v>
      </c>
      <c r="V13" s="113">
        <f>[22]Report!$AZ$13</f>
        <v>-2413944.7166147847</v>
      </c>
      <c r="W13" s="113">
        <f>[22]Report!$AZ$13</f>
        <v>-2413944.7166147847</v>
      </c>
      <c r="X13" s="113">
        <f>[22]Report!$AZ$13</f>
        <v>-2413944.7166147847</v>
      </c>
      <c r="Y13" s="113">
        <f>[22]Report!$AZ$13</f>
        <v>-2413944.7166147847</v>
      </c>
      <c r="Z13" s="113">
        <f>[22]Report!$AZ$13</f>
        <v>-2413944.7166147847</v>
      </c>
      <c r="AA13" s="113">
        <f>[22]Report!$AZ$13</f>
        <v>-2413944.7166147847</v>
      </c>
      <c r="AB13" s="113">
        <f>[22]Report!$AZ$13</f>
        <v>-2413944.7166147847</v>
      </c>
      <c r="AC13" s="113">
        <f>[22]Report!$AZ$13</f>
        <v>-2413944.7166147847</v>
      </c>
      <c r="AD13" s="113">
        <f>[22]Report!$AZ$13</f>
        <v>-2413944.7166147847</v>
      </c>
      <c r="AE13" s="113">
        <f>[22]Report!$AZ$13</f>
        <v>-2413944.7166147847</v>
      </c>
      <c r="AF13" s="113">
        <f>[22]Report!$AZ$13</f>
        <v>-2413944.7166147847</v>
      </c>
      <c r="AG13" s="113">
        <f>[22]Report!$AZ$13</f>
        <v>-2413944.7166147847</v>
      </c>
      <c r="AH13" s="113">
        <f>[22]Report!$AZ$13</f>
        <v>-2413944.7166147847</v>
      </c>
      <c r="AI13" s="113">
        <f>[22]Report!$AZ$13</f>
        <v>-2413944.7166147847</v>
      </c>
      <c r="AJ13" s="113">
        <f>[22]Report!$AZ$13</f>
        <v>-2413944.7166147847</v>
      </c>
    </row>
    <row r="14" spans="1:80" x14ac:dyDescent="0.2">
      <c r="A14" s="99" t="s">
        <v>111</v>
      </c>
      <c r="B14" s="113">
        <f>[22]Report!$AZ$14</f>
        <v>-20687506.221388709</v>
      </c>
      <c r="C14" s="113">
        <f>[3]Report!$AZ$14</f>
        <v>32458727.400174178</v>
      </c>
      <c r="D14" s="113">
        <f>[13]Report!$AZ$14</f>
        <v>0</v>
      </c>
      <c r="E14" s="113">
        <f>[4]Report!$AZ$14</f>
        <v>0</v>
      </c>
      <c r="F14" s="113">
        <f>[5]Report!$AZ$14</f>
        <v>-5935570.376297107</v>
      </c>
      <c r="G14" s="113">
        <f>[6]Report!$AZ$14</f>
        <v>0</v>
      </c>
      <c r="H14" s="113">
        <f>[7]Report!$AZ$14</f>
        <v>0</v>
      </c>
      <c r="I14" s="113">
        <f>[15]Report!$AZ$14</f>
        <v>11522727.152096082</v>
      </c>
      <c r="J14" s="113">
        <f>[8]Report!$AZ$14</f>
        <v>-65177996.032761738</v>
      </c>
      <c r="K14" s="113">
        <f>[21]Report!$AZ$14</f>
        <v>0</v>
      </c>
      <c r="L14" s="113">
        <f>[9]Report!$AZ$14</f>
        <v>0</v>
      </c>
      <c r="M14" s="113">
        <f>[10]Report!$AZ$14</f>
        <v>-25864326.594465323</v>
      </c>
      <c r="N14" s="113">
        <f>[23]Report!$AZ$14</f>
        <v>0</v>
      </c>
      <c r="O14" s="113">
        <f>[11]Report!$AZ$14</f>
        <v>0</v>
      </c>
      <c r="P14" s="113">
        <f>[12]Report!$AZ$14</f>
        <v>0</v>
      </c>
      <c r="Q14" s="113">
        <f>[18]Report!$AZ$14</f>
        <v>0</v>
      </c>
      <c r="R14" s="113">
        <f>[16]Report!$AZ$14</f>
        <v>0</v>
      </c>
      <c r="S14" s="113">
        <f>[19]Report!$AZ$14</f>
        <v>0</v>
      </c>
      <c r="T14" s="113">
        <f>[20]Report!$AZ$14</f>
        <v>0</v>
      </c>
      <c r="U14" s="113">
        <f>[17]Report!$AZ$14</f>
        <v>0</v>
      </c>
      <c r="V14" s="113">
        <f>[22]Report!$AZ$14</f>
        <v>-20687506.221388709</v>
      </c>
      <c r="W14" s="113">
        <f>[22]Report!$AZ$14</f>
        <v>-20687506.221388709</v>
      </c>
      <c r="X14" s="113">
        <f>[22]Report!$AZ$14</f>
        <v>-20687506.221388709</v>
      </c>
      <c r="Y14" s="113">
        <f>[22]Report!$AZ$14</f>
        <v>-20687506.221388709</v>
      </c>
      <c r="Z14" s="113">
        <f>[22]Report!$AZ$14</f>
        <v>-20687506.221388709</v>
      </c>
      <c r="AA14" s="113">
        <f>[22]Report!$AZ$14</f>
        <v>-20687506.221388709</v>
      </c>
      <c r="AB14" s="113">
        <f>[22]Report!$AZ$14</f>
        <v>-20687506.221388709</v>
      </c>
      <c r="AC14" s="113">
        <f>[22]Report!$AZ$14</f>
        <v>-20687506.221388709</v>
      </c>
      <c r="AD14" s="113">
        <f>[22]Report!$AZ$14</f>
        <v>-20687506.221388709</v>
      </c>
      <c r="AE14" s="113">
        <f>[22]Report!$AZ$14</f>
        <v>-20687506.221388709</v>
      </c>
      <c r="AF14" s="113">
        <f>[22]Report!$AZ$14</f>
        <v>-20687506.221388709</v>
      </c>
      <c r="AG14" s="113">
        <f>[22]Report!$AZ$14</f>
        <v>-20687506.221388709</v>
      </c>
      <c r="AH14" s="113">
        <f>[22]Report!$AZ$14</f>
        <v>-20687506.221388709</v>
      </c>
      <c r="AI14" s="113">
        <f>[22]Report!$AZ$14</f>
        <v>-20687506.221388709</v>
      </c>
      <c r="AJ14" s="113">
        <f>[22]Report!$AZ$14</f>
        <v>-20687506.221388709</v>
      </c>
    </row>
    <row r="15" spans="1:80" x14ac:dyDescent="0.2">
      <c r="A15" s="100" t="s">
        <v>112</v>
      </c>
      <c r="B15" s="113">
        <f>[22]Report!$AZ$15</f>
        <v>0</v>
      </c>
      <c r="C15" s="113">
        <f>[3]Report!$AZ$15</f>
        <v>0</v>
      </c>
      <c r="D15" s="113">
        <f>[13]Report!$AZ$15</f>
        <v>0</v>
      </c>
      <c r="E15" s="113">
        <f>[4]Report!$AZ$15</f>
        <v>0</v>
      </c>
      <c r="F15" s="113">
        <f>[5]Report!$AZ$15</f>
        <v>0</v>
      </c>
      <c r="G15" s="113">
        <f>[6]Report!$AZ$15</f>
        <v>0</v>
      </c>
      <c r="H15" s="113">
        <f>[7]Report!$AZ$15</f>
        <v>0</v>
      </c>
      <c r="I15" s="113">
        <f>[15]Report!$AZ$15</f>
        <v>0</v>
      </c>
      <c r="J15" s="113">
        <f>[8]Report!$AZ$15</f>
        <v>0</v>
      </c>
      <c r="K15" s="113">
        <f>[21]Report!$AZ$15</f>
        <v>0</v>
      </c>
      <c r="L15" s="113">
        <f>[9]Report!$AZ$15</f>
        <v>0</v>
      </c>
      <c r="M15" s="113">
        <f>[10]Report!$AZ$15</f>
        <v>0</v>
      </c>
      <c r="N15" s="113">
        <f>[23]Report!$AZ$15</f>
        <v>0</v>
      </c>
      <c r="O15" s="113">
        <f>[11]Report!$AZ$15</f>
        <v>0</v>
      </c>
      <c r="P15" s="113">
        <f>[12]Report!$AZ$15</f>
        <v>0</v>
      </c>
      <c r="Q15" s="113">
        <f>[18]Report!$AZ$15</f>
        <v>0</v>
      </c>
      <c r="R15" s="113">
        <f>[16]Report!$AZ$15</f>
        <v>0</v>
      </c>
      <c r="S15" s="113">
        <f>[19]Report!$AZ$15</f>
        <v>0</v>
      </c>
      <c r="T15" s="113" t="str">
        <f>[20]Report!$AZ$15</f>
        <v xml:space="preserve"> </v>
      </c>
      <c r="U15" s="113">
        <f>[17]Report!$AZ$15</f>
        <v>0</v>
      </c>
      <c r="V15" s="113">
        <f>[22]Report!$AZ$15</f>
        <v>0</v>
      </c>
      <c r="W15" s="113">
        <f>[22]Report!$AZ$15</f>
        <v>0</v>
      </c>
      <c r="X15" s="113">
        <f>[22]Report!$AZ$15</f>
        <v>0</v>
      </c>
      <c r="Y15" s="113">
        <f>[22]Report!$AZ$15</f>
        <v>0</v>
      </c>
      <c r="Z15" s="113">
        <f>[22]Report!$AZ$15</f>
        <v>0</v>
      </c>
      <c r="AA15" s="113">
        <f>[22]Report!$AZ$15</f>
        <v>0</v>
      </c>
      <c r="AB15" s="113">
        <f>[22]Report!$AZ$15</f>
        <v>0</v>
      </c>
      <c r="AC15" s="113">
        <f>[22]Report!$AZ$15</f>
        <v>0</v>
      </c>
      <c r="AD15" s="113">
        <f>[22]Report!$AZ$15</f>
        <v>0</v>
      </c>
      <c r="AE15" s="113">
        <f>[22]Report!$AZ$15</f>
        <v>0</v>
      </c>
      <c r="AF15" s="113">
        <f>[22]Report!$AZ$15</f>
        <v>0</v>
      </c>
      <c r="AG15" s="113">
        <f>[22]Report!$AZ$15</f>
        <v>0</v>
      </c>
      <c r="AH15" s="113">
        <f>[22]Report!$AZ$15</f>
        <v>0</v>
      </c>
      <c r="AI15" s="113">
        <f>[22]Report!$AZ$15</f>
        <v>0</v>
      </c>
      <c r="AJ15" s="113">
        <f>[22]Report!$AZ$15</f>
        <v>0</v>
      </c>
    </row>
    <row r="16" spans="1:80" x14ac:dyDescent="0.2">
      <c r="A16" s="101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</row>
    <row r="17" spans="1:36" x14ac:dyDescent="0.2">
      <c r="A17" s="101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6" x14ac:dyDescent="0.2">
      <c r="A18" s="101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</row>
    <row r="19" spans="1:36" x14ac:dyDescent="0.2">
      <c r="A19" s="101" t="s">
        <v>113</v>
      </c>
      <c r="B19" s="113">
        <f>[22]Report!$AZ$19</f>
        <v>123502554</v>
      </c>
      <c r="C19" s="113">
        <f>[3]Report!$AZ$19</f>
        <v>32784525</v>
      </c>
      <c r="D19" s="113">
        <f>[13]Report!$AZ$19</f>
        <v>0</v>
      </c>
      <c r="E19" s="113">
        <f>[4]Report!$AZ$19</f>
        <v>0</v>
      </c>
      <c r="F19" s="113">
        <f>[5]Report!$AZ$19</f>
        <v>0</v>
      </c>
      <c r="G19" s="113">
        <f>[6]Report!$AZ$19</f>
        <v>0</v>
      </c>
      <c r="H19" s="113">
        <f>[7]Report!$AZ$19</f>
        <v>0</v>
      </c>
      <c r="I19" s="113">
        <f>[15]Report!$AZ$19</f>
        <v>84324235</v>
      </c>
      <c r="J19" s="113">
        <f>[8]Report!$AZ$19</f>
        <v>100031722.4795789</v>
      </c>
      <c r="K19" s="113">
        <f>[21]Report!$AZ$19</f>
        <v>0</v>
      </c>
      <c r="L19" s="113">
        <f>[9]Report!$AZ$19</f>
        <v>0</v>
      </c>
      <c r="M19" s="113">
        <f>[10]Report!$AZ$19</f>
        <v>78734400</v>
      </c>
      <c r="N19" s="113">
        <f>[23]Report!$AZ$19</f>
        <v>0</v>
      </c>
      <c r="O19" s="113">
        <f>[11]Report!$AZ$19</f>
        <v>0</v>
      </c>
      <c r="P19" s="113">
        <f>[12]Report!$AZ$19</f>
        <v>0</v>
      </c>
      <c r="Q19" s="113">
        <f>[18]Report!$AZ$19</f>
        <v>0</v>
      </c>
      <c r="R19" s="113">
        <f>[16]Report!$AZ$19</f>
        <v>0</v>
      </c>
      <c r="S19" s="113">
        <f>[19]Report!$AZ$19</f>
        <v>85737223</v>
      </c>
      <c r="T19" s="113">
        <f>[20]Report!$AZ$19</f>
        <v>24480</v>
      </c>
      <c r="U19" s="113">
        <f>[17]Report!$AZ$19</f>
        <v>4000</v>
      </c>
      <c r="V19" s="113">
        <f>[22]Report!$AZ$19</f>
        <v>123502554</v>
      </c>
      <c r="W19" s="113">
        <f>[22]Report!$AZ$19</f>
        <v>123502554</v>
      </c>
      <c r="X19" s="113">
        <f>[22]Report!$AZ$19</f>
        <v>123502554</v>
      </c>
      <c r="Y19" s="113">
        <f>[22]Report!$AZ$19</f>
        <v>123502554</v>
      </c>
      <c r="Z19" s="113">
        <f>[22]Report!$AZ$19</f>
        <v>123502554</v>
      </c>
      <c r="AA19" s="113">
        <f>[22]Report!$AZ$19</f>
        <v>123502554</v>
      </c>
      <c r="AB19" s="113">
        <f>[22]Report!$AZ$19</f>
        <v>123502554</v>
      </c>
      <c r="AC19" s="113">
        <f>[22]Report!$AZ$19</f>
        <v>123502554</v>
      </c>
      <c r="AD19" s="113">
        <f>[22]Report!$AZ$19</f>
        <v>123502554</v>
      </c>
      <c r="AE19" s="113">
        <f>[22]Report!$AZ$19</f>
        <v>123502554</v>
      </c>
      <c r="AF19" s="113">
        <f>[22]Report!$AZ$19</f>
        <v>123502554</v>
      </c>
      <c r="AG19" s="113">
        <f>[22]Report!$AZ$19</f>
        <v>123502554</v>
      </c>
      <c r="AH19" s="113">
        <f>[22]Report!$AZ$19</f>
        <v>123502554</v>
      </c>
      <c r="AI19" s="113">
        <f>[22]Report!$AZ$19</f>
        <v>123502554</v>
      </c>
      <c r="AJ19" s="113">
        <f>[22]Report!$AZ$19</f>
        <v>123502554</v>
      </c>
    </row>
    <row r="20" spans="1:36" x14ac:dyDescent="0.2">
      <c r="A20" s="101" t="s">
        <v>114</v>
      </c>
      <c r="B20" s="113">
        <f>[22]Report!$AZ$20</f>
        <v>-127561558</v>
      </c>
      <c r="C20" s="113">
        <f>[3]Report!$AZ$20</f>
        <v>-27657554</v>
      </c>
      <c r="D20" s="113">
        <f>[13]Report!$AZ$20</f>
        <v>0</v>
      </c>
      <c r="E20" s="113">
        <f>[4]Report!$AZ$20</f>
        <v>0</v>
      </c>
      <c r="F20" s="113">
        <f>[5]Report!$AZ$20</f>
        <v>-1205750</v>
      </c>
      <c r="G20" s="113">
        <f>[6]Report!$AZ$20</f>
        <v>0</v>
      </c>
      <c r="H20" s="113">
        <f>[7]Report!$AZ$20</f>
        <v>0</v>
      </c>
      <c r="I20" s="113">
        <f>[15]Report!$AZ$20</f>
        <v>-82738460</v>
      </c>
      <c r="J20" s="113">
        <f>[8]Report!$AZ$20</f>
        <v>-108224478.03675699</v>
      </c>
      <c r="K20" s="113">
        <f>[21]Report!$AZ$20</f>
        <v>0</v>
      </c>
      <c r="L20" s="113">
        <f>[9]Report!$AZ$20</f>
        <v>0</v>
      </c>
      <c r="M20" s="113">
        <f>[10]Report!$AZ$20</f>
        <v>-81753445</v>
      </c>
      <c r="N20" s="113">
        <f>[23]Report!$AZ$20</f>
        <v>0</v>
      </c>
      <c r="O20" s="113">
        <f>[11]Report!$AZ$20</f>
        <v>0</v>
      </c>
      <c r="P20" s="113">
        <f>[12]Report!$AZ$20</f>
        <v>0</v>
      </c>
      <c r="Q20" s="113">
        <f>[18]Report!$AZ$20</f>
        <v>0</v>
      </c>
      <c r="R20" s="113">
        <f>[16]Report!$AZ$20</f>
        <v>0</v>
      </c>
      <c r="S20" s="113">
        <f>[19]Report!$AZ$20</f>
        <v>-85737223</v>
      </c>
      <c r="T20" s="113">
        <f>[20]Report!$AZ$20</f>
        <v>-24480</v>
      </c>
      <c r="U20" s="113">
        <f>[17]Report!$AZ$20</f>
        <v>-4000</v>
      </c>
      <c r="V20" s="113">
        <f>[22]Report!$AZ$20</f>
        <v>-127561558</v>
      </c>
      <c r="W20" s="113">
        <f>[22]Report!$AZ$20</f>
        <v>-127561558</v>
      </c>
      <c r="X20" s="113">
        <f>[22]Report!$AZ$20</f>
        <v>-127561558</v>
      </c>
      <c r="Y20" s="113">
        <f>[22]Report!$AZ$20</f>
        <v>-127561558</v>
      </c>
      <c r="Z20" s="113">
        <f>[22]Report!$AZ$20</f>
        <v>-127561558</v>
      </c>
      <c r="AA20" s="113">
        <f>[22]Report!$AZ$20</f>
        <v>-127561558</v>
      </c>
      <c r="AB20" s="113">
        <f>[22]Report!$AZ$20</f>
        <v>-127561558</v>
      </c>
      <c r="AC20" s="113">
        <f>[22]Report!$AZ$20</f>
        <v>-127561558</v>
      </c>
      <c r="AD20" s="113">
        <f>[22]Report!$AZ$20</f>
        <v>-127561558</v>
      </c>
      <c r="AE20" s="113">
        <f>[22]Report!$AZ$20</f>
        <v>-127561558</v>
      </c>
      <c r="AF20" s="113">
        <f>[22]Report!$AZ$20</f>
        <v>-127561558</v>
      </c>
      <c r="AG20" s="113">
        <f>[22]Report!$AZ$20</f>
        <v>-127561558</v>
      </c>
      <c r="AH20" s="113">
        <f>[22]Report!$AZ$20</f>
        <v>-127561558</v>
      </c>
      <c r="AI20" s="113">
        <f>[22]Report!$AZ$20</f>
        <v>-127561558</v>
      </c>
      <c r="AJ20" s="113">
        <f>[22]Report!$AZ$20</f>
        <v>-127561558</v>
      </c>
    </row>
    <row r="21" spans="1:36" x14ac:dyDescent="0.2">
      <c r="A21" s="101" t="s">
        <v>115</v>
      </c>
      <c r="B21" s="113">
        <f>[22]Report!$AZ$21</f>
        <v>-4059004</v>
      </c>
      <c r="C21" s="113">
        <f>[3]Report!$AZ$21</f>
        <v>5126971</v>
      </c>
      <c r="D21" s="113">
        <f>[13]Report!$AZ$21</f>
        <v>0</v>
      </c>
      <c r="E21" s="113">
        <f>[4]Report!$AZ$21</f>
        <v>0</v>
      </c>
      <c r="F21" s="113">
        <f>[5]Report!$AZ$21</f>
        <v>-1205750</v>
      </c>
      <c r="G21" s="113">
        <f>[6]Report!$AZ$21</f>
        <v>0</v>
      </c>
      <c r="H21" s="113">
        <f>[7]Report!$AZ$21</f>
        <v>0</v>
      </c>
      <c r="I21" s="113">
        <f>[15]Report!$AZ$21</f>
        <v>1585775</v>
      </c>
      <c r="J21" s="113">
        <f>[8]Report!$AZ$21</f>
        <v>-8192755.557178095</v>
      </c>
      <c r="K21" s="113">
        <f>[21]Report!$AZ$21</f>
        <v>0</v>
      </c>
      <c r="L21" s="113">
        <f>[9]Report!$AZ$21</f>
        <v>0</v>
      </c>
      <c r="M21" s="113">
        <f>[10]Report!$AZ$21</f>
        <v>-3019045</v>
      </c>
      <c r="N21" s="113">
        <f>[23]Report!$AZ$21</f>
        <v>0</v>
      </c>
      <c r="O21" s="113">
        <f>[11]Report!$AZ$21</f>
        <v>0</v>
      </c>
      <c r="P21" s="113">
        <f>[12]Report!$AZ$21</f>
        <v>0</v>
      </c>
      <c r="Q21" s="113">
        <f>[18]Report!$AZ$21</f>
        <v>0</v>
      </c>
      <c r="R21" s="113">
        <f>[16]Report!$AZ$21</f>
        <v>0</v>
      </c>
      <c r="S21" s="113">
        <f>[19]Report!$AZ$21</f>
        <v>0</v>
      </c>
      <c r="T21" s="113">
        <f>[20]Report!$AZ$21</f>
        <v>0</v>
      </c>
      <c r="U21" s="113">
        <f>[17]Report!$AZ$21</f>
        <v>0</v>
      </c>
      <c r="V21" s="113">
        <f>[22]Report!$AZ$21</f>
        <v>-4059004</v>
      </c>
      <c r="W21" s="113">
        <f>[22]Report!$AZ$21</f>
        <v>-4059004</v>
      </c>
      <c r="X21" s="113">
        <f>[22]Report!$AZ$21</f>
        <v>-4059004</v>
      </c>
      <c r="Y21" s="113">
        <f>[22]Report!$AZ$21</f>
        <v>-4059004</v>
      </c>
      <c r="Z21" s="113">
        <f>[22]Report!$AZ$21</f>
        <v>-4059004</v>
      </c>
      <c r="AA21" s="113">
        <f>[22]Report!$AZ$21</f>
        <v>-4059004</v>
      </c>
      <c r="AB21" s="113">
        <f>[22]Report!$AZ$21</f>
        <v>-4059004</v>
      </c>
      <c r="AC21" s="113">
        <f>[22]Report!$AZ$21</f>
        <v>-4059004</v>
      </c>
      <c r="AD21" s="113">
        <f>[22]Report!$AZ$21</f>
        <v>-4059004</v>
      </c>
      <c r="AE21" s="113">
        <f>[22]Report!$AZ$21</f>
        <v>-4059004</v>
      </c>
      <c r="AF21" s="113">
        <f>[22]Report!$AZ$21</f>
        <v>-4059004</v>
      </c>
      <c r="AG21" s="113">
        <f>[22]Report!$AZ$21</f>
        <v>-4059004</v>
      </c>
      <c r="AH21" s="113">
        <f>[22]Report!$AZ$21</f>
        <v>-4059004</v>
      </c>
      <c r="AI21" s="113">
        <f>[22]Report!$AZ$21</f>
        <v>-4059004</v>
      </c>
      <c r="AJ21" s="113">
        <f>[22]Report!$AZ$21</f>
        <v>-4059004</v>
      </c>
    </row>
    <row r="22" spans="1:36" x14ac:dyDescent="0.2">
      <c r="A22" s="1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</row>
    <row r="23" spans="1:36" ht="13.5" hidden="1" x14ac:dyDescent="0.25">
      <c r="A23" s="139" t="e">
        <f>EOMONTH($B$3,-1)</f>
        <v>#REF!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</row>
    <row r="24" spans="1:36" hidden="1" x14ac:dyDescent="0.2">
      <c r="A24" s="101" t="s">
        <v>113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</row>
    <row r="25" spans="1:36" hidden="1" x14ac:dyDescent="0.2">
      <c r="A25" s="101" t="s">
        <v>114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</row>
    <row r="26" spans="1:36" hidden="1" x14ac:dyDescent="0.2">
      <c r="A26" s="101" t="s">
        <v>115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1:36" hidden="1" x14ac:dyDescent="0.2">
      <c r="A27" s="1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</row>
    <row r="28" spans="1:36" ht="13.5" hidden="1" x14ac:dyDescent="0.25">
      <c r="A28" s="140" t="e">
        <f>EOMONTH($B$3,-1)</f>
        <v>#REF!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1:36" hidden="1" x14ac:dyDescent="0.2">
      <c r="A29" s="1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</row>
    <row r="30" spans="1:36" x14ac:dyDescent="0.2">
      <c r="A30" s="102" t="s">
        <v>116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x14ac:dyDescent="0.2">
      <c r="A31" s="1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</row>
    <row r="32" spans="1:36" ht="13.5" x14ac:dyDescent="0.25">
      <c r="A32" s="139" t="e">
        <f>EOMONTH($B$3,-1)</f>
        <v>#REF!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</row>
    <row r="33" spans="1:36" x14ac:dyDescent="0.2">
      <c r="A33" s="101" t="s">
        <v>117</v>
      </c>
      <c r="B33" s="118">
        <f>[22]Report!$AZ$33</f>
        <v>13553819.634062408</v>
      </c>
      <c r="C33" s="118">
        <f>[3]Report!$AZ$33</f>
        <v>17492685.152254734</v>
      </c>
      <c r="D33" s="118">
        <f>[13]Report!$AZ$33</f>
        <v>0</v>
      </c>
      <c r="E33" s="118">
        <f>[4]Report!$AZ$33</f>
        <v>0.38073820061981678</v>
      </c>
      <c r="F33" s="118">
        <f>[5]Report!$AZ$33</f>
        <v>0</v>
      </c>
      <c r="G33" s="118">
        <f>[6]Report!$AZ$33</f>
        <v>0</v>
      </c>
      <c r="H33" s="118">
        <f>[7]Report!$AZ$33</f>
        <v>0</v>
      </c>
      <c r="I33" s="118">
        <f>[15]Report!$AZ$33</f>
        <v>-24487075.011220999</v>
      </c>
      <c r="J33" s="118">
        <f>[8]Report!$AZ$33</f>
        <v>-104986246.6935607</v>
      </c>
      <c r="K33" s="118">
        <f>[21]Report!$AZ$33</f>
        <v>0</v>
      </c>
      <c r="L33" s="118">
        <f>[9]Report!$AZ$33</f>
        <v>0</v>
      </c>
      <c r="M33" s="118">
        <f>[10]Report!$AZ$33</f>
        <v>27020564.919276755</v>
      </c>
      <c r="N33" s="118">
        <f>[23]Report!$AZ$33</f>
        <v>0</v>
      </c>
      <c r="O33" s="118">
        <f>[11]Report!$AZ$33</f>
        <v>0</v>
      </c>
      <c r="P33" s="118">
        <f>[12]Report!$AZ$33</f>
        <v>0</v>
      </c>
      <c r="Q33" s="118">
        <f>[18]Report!$AZ$33</f>
        <v>0</v>
      </c>
      <c r="R33" s="118">
        <f>[16]Report!$AZ$33</f>
        <v>0</v>
      </c>
      <c r="S33" s="118">
        <f>[19]Report!$AZ$33</f>
        <v>930603.26956401172</v>
      </c>
      <c r="T33" s="118">
        <f>[20]Report!$AZ$33</f>
        <v>-10429.3136604386</v>
      </c>
      <c r="U33" s="118">
        <f>[17]Report!$AZ$33</f>
        <v>10327.960616161101</v>
      </c>
      <c r="V33" s="118">
        <f>[22]Report!$AZ$33</f>
        <v>13553819.634062408</v>
      </c>
      <c r="W33" s="118">
        <f>[22]Report!$AZ$33</f>
        <v>13553819.634062408</v>
      </c>
      <c r="X33" s="118">
        <f>[22]Report!$AZ$33</f>
        <v>13553819.634062408</v>
      </c>
      <c r="Y33" s="118">
        <f>[22]Report!$AZ$33</f>
        <v>13553819.634062408</v>
      </c>
      <c r="Z33" s="118">
        <f>[22]Report!$AZ$33</f>
        <v>13553819.634062408</v>
      </c>
      <c r="AA33" s="118">
        <f>[22]Report!$AZ$33</f>
        <v>13553819.634062408</v>
      </c>
      <c r="AB33" s="118">
        <f>[22]Report!$AZ$33</f>
        <v>13553819.634062408</v>
      </c>
      <c r="AC33" s="118">
        <f>[22]Report!$AZ$33</f>
        <v>13553819.634062408</v>
      </c>
      <c r="AD33" s="118">
        <f>[22]Report!$AZ$33</f>
        <v>13553819.634062408</v>
      </c>
      <c r="AE33" s="118">
        <f>[22]Report!$AZ$33</f>
        <v>13553819.634062408</v>
      </c>
      <c r="AF33" s="118">
        <f>[22]Report!$AZ$33</f>
        <v>13553819.634062408</v>
      </c>
      <c r="AG33" s="118">
        <f>[22]Report!$AZ$33</f>
        <v>13553819.634062408</v>
      </c>
      <c r="AH33" s="118">
        <f>[22]Report!$AZ$33</f>
        <v>13553819.634062408</v>
      </c>
      <c r="AI33" s="118">
        <f>[22]Report!$AZ$33</f>
        <v>13553819.634062408</v>
      </c>
      <c r="AJ33" s="118">
        <f>[22]Report!$AZ$33</f>
        <v>13553819.634062408</v>
      </c>
    </row>
    <row r="34" spans="1:36" x14ac:dyDescent="0.2">
      <c r="A34" s="101" t="s">
        <v>118</v>
      </c>
      <c r="B34" s="118">
        <f>[22]Report!$AZ$34</f>
        <v>0</v>
      </c>
      <c r="C34" s="118">
        <f>[3]Report!$AZ$34</f>
        <v>0</v>
      </c>
      <c r="D34" s="118">
        <f>[13]Report!$AZ$34</f>
        <v>0</v>
      </c>
      <c r="E34" s="118">
        <f>[4]Report!$AZ$34</f>
        <v>0</v>
      </c>
      <c r="F34" s="118">
        <f>[5]Report!$AZ$34</f>
        <v>0</v>
      </c>
      <c r="G34" s="118">
        <f>[6]Report!$AZ$34</f>
        <v>0</v>
      </c>
      <c r="H34" s="118">
        <f>[7]Report!$AZ$34</f>
        <v>0</v>
      </c>
      <c r="I34" s="118">
        <f>[15]Report!$AZ$34</f>
        <v>0</v>
      </c>
      <c r="J34" s="118">
        <f>[8]Report!$AZ$34</f>
        <v>0</v>
      </c>
      <c r="K34" s="118">
        <f>[21]Report!$AZ$34</f>
        <v>0</v>
      </c>
      <c r="L34" s="118">
        <f>[9]Report!$AZ$34</f>
        <v>0</v>
      </c>
      <c r="M34" s="118">
        <f>[10]Report!$AZ$34</f>
        <v>0</v>
      </c>
      <c r="N34" s="118">
        <f>[23]Report!$AZ$34</f>
        <v>0</v>
      </c>
      <c r="O34" s="118">
        <f>[11]Report!$AZ$34</f>
        <v>0</v>
      </c>
      <c r="P34" s="118">
        <f>[12]Report!$AZ$34</f>
        <v>0</v>
      </c>
      <c r="Q34" s="118">
        <f>[18]Report!$AZ$34</f>
        <v>0</v>
      </c>
      <c r="R34" s="118">
        <f>[16]Report!$AZ$34</f>
        <v>0</v>
      </c>
      <c r="S34" s="118">
        <f>[19]Report!$AZ$34</f>
        <v>0</v>
      </c>
      <c r="T34" s="118">
        <f>[20]Report!$AZ$34</f>
        <v>0</v>
      </c>
      <c r="U34" s="118">
        <f>[17]Report!$AZ$34</f>
        <v>0</v>
      </c>
      <c r="V34" s="118">
        <f>[22]Report!$AZ$34</f>
        <v>0</v>
      </c>
      <c r="W34" s="118">
        <f>[22]Report!$AZ$34</f>
        <v>0</v>
      </c>
      <c r="X34" s="118">
        <f>[22]Report!$AZ$34</f>
        <v>0</v>
      </c>
      <c r="Y34" s="118">
        <f>[22]Report!$AZ$34</f>
        <v>0</v>
      </c>
      <c r="Z34" s="118">
        <f>[22]Report!$AZ$34</f>
        <v>0</v>
      </c>
      <c r="AA34" s="118">
        <f>[22]Report!$AZ$34</f>
        <v>0</v>
      </c>
      <c r="AB34" s="118">
        <f>[22]Report!$AZ$34</f>
        <v>0</v>
      </c>
      <c r="AC34" s="118">
        <f>[22]Report!$AZ$34</f>
        <v>0</v>
      </c>
      <c r="AD34" s="118">
        <f>[22]Report!$AZ$34</f>
        <v>0</v>
      </c>
      <c r="AE34" s="118">
        <f>[22]Report!$AZ$34</f>
        <v>0</v>
      </c>
      <c r="AF34" s="118">
        <f>[22]Report!$AZ$34</f>
        <v>0</v>
      </c>
      <c r="AG34" s="118">
        <f>[22]Report!$AZ$34</f>
        <v>0</v>
      </c>
      <c r="AH34" s="118">
        <f>[22]Report!$AZ$34</f>
        <v>0</v>
      </c>
      <c r="AI34" s="118">
        <f>[22]Report!$AZ$34</f>
        <v>0</v>
      </c>
      <c r="AJ34" s="118">
        <f>[22]Report!$AZ$34</f>
        <v>0</v>
      </c>
    </row>
    <row r="35" spans="1:36" x14ac:dyDescent="0.2">
      <c r="A35" s="101" t="s">
        <v>119</v>
      </c>
      <c r="B35" s="118">
        <f>[22]Report!$AZ$35</f>
        <v>225874645.9543111</v>
      </c>
      <c r="C35" s="118">
        <f>[3]Report!$AZ$35</f>
        <v>-23032005.568873908</v>
      </c>
      <c r="D35" s="118">
        <f>[13]Report!$AZ$35</f>
        <v>0</v>
      </c>
      <c r="E35" s="118">
        <f>[4]Report!$AZ$35</f>
        <v>2.099663094850257E-2</v>
      </c>
      <c r="F35" s="118">
        <f>[5]Report!$AZ$35</f>
        <v>0</v>
      </c>
      <c r="G35" s="118">
        <f>[6]Report!$AZ$35</f>
        <v>0</v>
      </c>
      <c r="H35" s="118">
        <f>[7]Report!$AZ$35</f>
        <v>0</v>
      </c>
      <c r="I35" s="118">
        <f>[15]Report!$AZ$35</f>
        <v>58089280.292896181</v>
      </c>
      <c r="J35" s="118">
        <f>[8]Report!$AZ$35</f>
        <v>115484707.85821196</v>
      </c>
      <c r="K35" s="118">
        <f>[21]Report!$AZ$35</f>
        <v>0</v>
      </c>
      <c r="L35" s="118">
        <f>[9]Report!$AZ$35</f>
        <v>0</v>
      </c>
      <c r="M35" s="118">
        <f>[10]Report!$AZ$35</f>
        <v>-25837818.550487477</v>
      </c>
      <c r="N35" s="118">
        <f>[23]Report!$AZ$35</f>
        <v>0</v>
      </c>
      <c r="O35" s="118">
        <f>[11]Report!$AZ$35</f>
        <v>0</v>
      </c>
      <c r="P35" s="118">
        <f>[12]Report!$AZ$35</f>
        <v>0</v>
      </c>
      <c r="Q35" s="118">
        <f>[18]Report!$AZ$35</f>
        <v>-363431.26801690285</v>
      </c>
      <c r="R35" s="118">
        <f>[16]Report!$AZ$35</f>
        <v>-271047.58231544367</v>
      </c>
      <c r="S35" s="118">
        <f>[19]Report!$AZ$35</f>
        <v>4297931.2824824052</v>
      </c>
      <c r="T35" s="118">
        <f>[20]Report!$AZ$35</f>
        <v>1114627.996861093</v>
      </c>
      <c r="U35" s="118">
        <f>[17]Report!$AZ$35</f>
        <v>-502866.16260461829</v>
      </c>
      <c r="V35" s="118">
        <f>[22]Report!$AZ$35</f>
        <v>225874645.9543111</v>
      </c>
      <c r="W35" s="118">
        <f>[22]Report!$AZ$35</f>
        <v>225874645.9543111</v>
      </c>
      <c r="X35" s="118">
        <f>[22]Report!$AZ$35</f>
        <v>225874645.9543111</v>
      </c>
      <c r="Y35" s="118">
        <f>[22]Report!$AZ$35</f>
        <v>225874645.9543111</v>
      </c>
      <c r="Z35" s="118">
        <f>[22]Report!$AZ$35</f>
        <v>225874645.9543111</v>
      </c>
      <c r="AA35" s="118">
        <f>[22]Report!$AZ$35</f>
        <v>225874645.9543111</v>
      </c>
      <c r="AB35" s="118">
        <f>[22]Report!$AZ$35</f>
        <v>225874645.9543111</v>
      </c>
      <c r="AC35" s="118">
        <f>[22]Report!$AZ$35</f>
        <v>225874645.9543111</v>
      </c>
      <c r="AD35" s="118">
        <f>[22]Report!$AZ$35</f>
        <v>225874645.9543111</v>
      </c>
      <c r="AE35" s="118">
        <f>[22]Report!$AZ$35</f>
        <v>225874645.9543111</v>
      </c>
      <c r="AF35" s="118">
        <f>[22]Report!$AZ$35</f>
        <v>225874645.9543111</v>
      </c>
      <c r="AG35" s="118">
        <f>[22]Report!$AZ$35</f>
        <v>225874645.9543111</v>
      </c>
      <c r="AH35" s="118">
        <f>[22]Report!$AZ$35</f>
        <v>225874645.9543111</v>
      </c>
      <c r="AI35" s="118">
        <f>[22]Report!$AZ$35</f>
        <v>225874645.9543111</v>
      </c>
      <c r="AJ35" s="118">
        <f>[22]Report!$AZ$35</f>
        <v>225874645.9543111</v>
      </c>
    </row>
    <row r="36" spans="1:36" x14ac:dyDescent="0.2">
      <c r="A36" s="101" t="s">
        <v>120</v>
      </c>
      <c r="B36" s="118">
        <f>[22]Report!$AZ$36</f>
        <v>239428465.58837351</v>
      </c>
      <c r="C36" s="118">
        <f>[3]Report!$AZ$36</f>
        <v>-5539320.4166191742</v>
      </c>
      <c r="D36" s="118">
        <f>[13]Report!$AZ$36</f>
        <v>0</v>
      </c>
      <c r="E36" s="118">
        <f>[4]Report!$AZ$36</f>
        <v>0.40173483156831935</v>
      </c>
      <c r="F36" s="118">
        <f>[5]Report!$AZ$36</f>
        <v>0</v>
      </c>
      <c r="G36" s="118">
        <f>[6]Report!$AZ$36</f>
        <v>0</v>
      </c>
      <c r="H36" s="118">
        <f>[7]Report!$AZ$36</f>
        <v>0</v>
      </c>
      <c r="I36" s="118">
        <f>[15]Report!$AZ$36</f>
        <v>33602205.281675182</v>
      </c>
      <c r="J36" s="118">
        <f>[8]Report!$AZ$36</f>
        <v>10498461.164651237</v>
      </c>
      <c r="K36" s="118">
        <f>[21]Report!$AZ$36</f>
        <v>0</v>
      </c>
      <c r="L36" s="118">
        <f>[9]Report!$AZ$36</f>
        <v>0</v>
      </c>
      <c r="M36" s="118">
        <f>[10]Report!$AZ$36</f>
        <v>1182746.3687892787</v>
      </c>
      <c r="N36" s="118">
        <f>[23]Report!$AZ$36</f>
        <v>0</v>
      </c>
      <c r="O36" s="118">
        <f>[11]Report!$AZ$36</f>
        <v>0</v>
      </c>
      <c r="P36" s="118">
        <f>[12]Report!$AZ$36</f>
        <v>0</v>
      </c>
      <c r="Q36" s="118">
        <f>[18]Report!$AZ$36</f>
        <v>-363431.26801690285</v>
      </c>
      <c r="R36" s="118">
        <f>[16]Report!$AZ$36</f>
        <v>-271047.58231544367</v>
      </c>
      <c r="S36" s="118">
        <f>[19]Report!$AZ$36</f>
        <v>5228534.5520464173</v>
      </c>
      <c r="T36" s="118">
        <f>[20]Report!$AZ$36</f>
        <v>1104198.6832006543</v>
      </c>
      <c r="U36" s="118">
        <f>[17]Report!$AZ$36</f>
        <v>-492538.20198845718</v>
      </c>
      <c r="V36" s="118">
        <f>[22]Report!$AZ$36</f>
        <v>239428465.58837351</v>
      </c>
      <c r="W36" s="118">
        <f>[22]Report!$AZ$36</f>
        <v>239428465.58837351</v>
      </c>
      <c r="X36" s="118">
        <f>[22]Report!$AZ$36</f>
        <v>239428465.58837351</v>
      </c>
      <c r="Y36" s="118">
        <f>[22]Report!$AZ$36</f>
        <v>239428465.58837351</v>
      </c>
      <c r="Z36" s="118">
        <f>[22]Report!$AZ$36</f>
        <v>239428465.58837351</v>
      </c>
      <c r="AA36" s="118">
        <f>[22]Report!$AZ$36</f>
        <v>239428465.58837351</v>
      </c>
      <c r="AB36" s="118">
        <f>[22]Report!$AZ$36</f>
        <v>239428465.58837351</v>
      </c>
      <c r="AC36" s="118">
        <f>[22]Report!$AZ$36</f>
        <v>239428465.58837351</v>
      </c>
      <c r="AD36" s="118">
        <f>[22]Report!$AZ$36</f>
        <v>239428465.58837351</v>
      </c>
      <c r="AE36" s="118">
        <f>[22]Report!$AZ$36</f>
        <v>239428465.58837351</v>
      </c>
      <c r="AF36" s="118">
        <f>[22]Report!$AZ$36</f>
        <v>239428465.58837351</v>
      </c>
      <c r="AG36" s="118">
        <f>[22]Report!$AZ$36</f>
        <v>239428465.58837351</v>
      </c>
      <c r="AH36" s="118">
        <f>[22]Report!$AZ$36</f>
        <v>239428465.58837351</v>
      </c>
      <c r="AI36" s="118">
        <f>[22]Report!$AZ$36</f>
        <v>239428465.58837351</v>
      </c>
      <c r="AJ36" s="118">
        <f>[22]Report!$AZ$36</f>
        <v>239428465.58837351</v>
      </c>
    </row>
    <row r="37" spans="1:36" x14ac:dyDescent="0.2">
      <c r="A37" s="1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</row>
    <row r="38" spans="1:36" ht="13.5" x14ac:dyDescent="0.25">
      <c r="A38" s="103" t="e">
        <f>B3</f>
        <v>#REF!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</row>
    <row r="39" spans="1:36" x14ac:dyDescent="0.2">
      <c r="A39" s="101" t="s">
        <v>121</v>
      </c>
      <c r="B39" s="118">
        <f>[22]Report!$AZ$39</f>
        <v>434365.01</v>
      </c>
      <c r="C39" s="118">
        <f>[3]Report!$AZ$39</f>
        <v>0</v>
      </c>
      <c r="D39" s="118">
        <f>[13]Report!$AZ$39</f>
        <v>0</v>
      </c>
      <c r="E39" s="118">
        <f>[4]Report!$AZ$39</f>
        <v>0</v>
      </c>
      <c r="F39" s="118">
        <f>[5]Report!$AZ$39</f>
        <v>0</v>
      </c>
      <c r="G39" s="118">
        <f>[6]Report!$AZ$39</f>
        <v>0</v>
      </c>
      <c r="H39" s="118">
        <f>[7]Report!$AZ$39</f>
        <v>0</v>
      </c>
      <c r="I39" s="118">
        <f>[15]Report!$AZ$39</f>
        <v>0</v>
      </c>
      <c r="J39" s="118">
        <f>[8]Report!$AZ$39</f>
        <v>0</v>
      </c>
      <c r="K39" s="118">
        <f>[21]Report!$AZ$39</f>
        <v>0</v>
      </c>
      <c r="L39" s="118">
        <f>[9]Report!$AZ$39</f>
        <v>0</v>
      </c>
      <c r="M39" s="118">
        <f>[10]Report!$AZ$39</f>
        <v>0</v>
      </c>
      <c r="N39" s="118">
        <f>[23]Report!$AZ$39</f>
        <v>0</v>
      </c>
      <c r="O39" s="118">
        <f>[11]Report!$AZ$39</f>
        <v>0</v>
      </c>
      <c r="P39" s="118">
        <f>[12]Report!$AZ$39</f>
        <v>0</v>
      </c>
      <c r="Q39" s="118">
        <f>[18]Report!$AZ$39</f>
        <v>0</v>
      </c>
      <c r="R39" s="118">
        <f>[16]Report!$AZ$39</f>
        <v>0</v>
      </c>
      <c r="S39" s="118">
        <f>[19]Report!$AZ$39</f>
        <v>0</v>
      </c>
      <c r="T39" s="118">
        <f>[20]Report!$AZ$39</f>
        <v>0</v>
      </c>
      <c r="U39" s="118">
        <f>[17]Report!$AZ$39</f>
        <v>0</v>
      </c>
      <c r="V39" s="118">
        <f>[22]Report!$AZ$39</f>
        <v>434365.01</v>
      </c>
      <c r="W39" s="118">
        <f>[22]Report!$AZ$39</f>
        <v>434365.01</v>
      </c>
      <c r="X39" s="118">
        <f>[22]Report!$AZ$39</f>
        <v>434365.01</v>
      </c>
      <c r="Y39" s="118">
        <f>[22]Report!$AZ$39</f>
        <v>434365.01</v>
      </c>
      <c r="Z39" s="118">
        <f>[22]Report!$AZ$39</f>
        <v>434365.01</v>
      </c>
      <c r="AA39" s="118">
        <f>[22]Report!$AZ$39</f>
        <v>434365.01</v>
      </c>
      <c r="AB39" s="118">
        <f>[22]Report!$AZ$39</f>
        <v>434365.01</v>
      </c>
      <c r="AC39" s="118">
        <f>[22]Report!$AZ$39</f>
        <v>434365.01</v>
      </c>
      <c r="AD39" s="118">
        <f>[22]Report!$AZ$39</f>
        <v>434365.01</v>
      </c>
      <c r="AE39" s="118">
        <f>[22]Report!$AZ$39</f>
        <v>434365.01</v>
      </c>
      <c r="AF39" s="118">
        <f>[22]Report!$AZ$39</f>
        <v>434365.01</v>
      </c>
      <c r="AG39" s="118">
        <f>[22]Report!$AZ$39</f>
        <v>434365.01</v>
      </c>
      <c r="AH39" s="118">
        <f>[22]Report!$AZ$39</f>
        <v>434365.01</v>
      </c>
      <c r="AI39" s="118">
        <f>[22]Report!$AZ$39</f>
        <v>434365.01</v>
      </c>
      <c r="AJ39" s="118">
        <f>[22]Report!$AZ$39</f>
        <v>434365.01</v>
      </c>
    </row>
    <row r="40" spans="1:36" x14ac:dyDescent="0.2">
      <c r="A40" s="101" t="s">
        <v>122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</row>
    <row r="41" spans="1:36" x14ac:dyDescent="0.2">
      <c r="A41" s="101" t="s">
        <v>123</v>
      </c>
      <c r="B41" s="117">
        <f>[22]Report!$AZ$41</f>
        <v>930876.40346046118</v>
      </c>
      <c r="C41" s="117">
        <f>[3]Report!$AZ$41</f>
        <v>211677.65822709166</v>
      </c>
      <c r="D41" s="117">
        <f>[13]Report!$AZ$41</f>
        <v>0</v>
      </c>
      <c r="E41" s="117">
        <f>[4]Report!$AZ$41</f>
        <v>0</v>
      </c>
      <c r="F41" s="117">
        <f>[5]Report!$AZ$41</f>
        <v>0</v>
      </c>
      <c r="G41" s="117">
        <f>[6]Report!$AZ$41</f>
        <v>0</v>
      </c>
      <c r="H41" s="117">
        <f>[7]Report!$AZ$41</f>
        <v>0</v>
      </c>
      <c r="I41" s="117">
        <f>[15]Report!$AZ$41</f>
        <v>-140357.64782624858</v>
      </c>
      <c r="J41" s="117">
        <f>[8]Report!$AZ$41</f>
        <v>278539.51376522169</v>
      </c>
      <c r="K41" s="117">
        <f>[21]Report!$AZ$41</f>
        <v>0</v>
      </c>
      <c r="L41" s="117">
        <f>[9]Report!$AZ$41</f>
        <v>0</v>
      </c>
      <c r="M41" s="117">
        <f>[10]Report!$AZ$41</f>
        <v>1094328.504979603</v>
      </c>
      <c r="N41" s="117">
        <f>[23]Report!$AZ$41</f>
        <v>0</v>
      </c>
      <c r="O41" s="117">
        <f>[11]Report!$AZ$41</f>
        <v>0</v>
      </c>
      <c r="P41" s="117">
        <f>[12]Report!$AZ$41</f>
        <v>0</v>
      </c>
      <c r="Q41" s="117">
        <f>[18]Report!$AZ$41</f>
        <v>0</v>
      </c>
      <c r="R41" s="117">
        <f>[16]Report!$AZ$41</f>
        <v>0</v>
      </c>
      <c r="S41" s="117">
        <f>[19]Report!$AZ$41</f>
        <v>0</v>
      </c>
      <c r="T41" s="117">
        <f>[20]Report!$AZ$41</f>
        <v>0</v>
      </c>
      <c r="U41" s="117">
        <f>[17]Report!$AZ$41</f>
        <v>5169.0776799605555</v>
      </c>
      <c r="V41" s="117">
        <f>[22]Report!$AZ$41</f>
        <v>930876.40346046118</v>
      </c>
      <c r="W41" s="117">
        <f>[22]Report!$AZ$41</f>
        <v>930876.40346046118</v>
      </c>
      <c r="X41" s="117">
        <f>[22]Report!$AZ$41</f>
        <v>930876.40346046118</v>
      </c>
      <c r="Y41" s="117">
        <f>[22]Report!$AZ$41</f>
        <v>930876.40346046118</v>
      </c>
      <c r="Z41" s="117">
        <f>[22]Report!$AZ$41</f>
        <v>930876.40346046118</v>
      </c>
      <c r="AA41" s="117">
        <f>[22]Report!$AZ$41</f>
        <v>930876.40346046118</v>
      </c>
      <c r="AB41" s="117">
        <f>[22]Report!$AZ$41</f>
        <v>930876.40346046118</v>
      </c>
      <c r="AC41" s="117">
        <f>[22]Report!$AZ$41</f>
        <v>930876.40346046118</v>
      </c>
      <c r="AD41" s="117">
        <f>[22]Report!$AZ$41</f>
        <v>930876.40346046118</v>
      </c>
      <c r="AE41" s="117">
        <f>[22]Report!$AZ$41</f>
        <v>930876.40346046118</v>
      </c>
      <c r="AF41" s="117">
        <f>[22]Report!$AZ$41</f>
        <v>930876.40346046118</v>
      </c>
      <c r="AG41" s="117">
        <f>[22]Report!$AZ$41</f>
        <v>930876.40346046118</v>
      </c>
      <c r="AH41" s="117">
        <f>[22]Report!$AZ$41</f>
        <v>930876.40346046118</v>
      </c>
      <c r="AI41" s="117">
        <f>[22]Report!$AZ$41</f>
        <v>930876.40346046118</v>
      </c>
      <c r="AJ41" s="117">
        <f>[22]Report!$AZ$41</f>
        <v>930876.40346046118</v>
      </c>
    </row>
    <row r="42" spans="1:36" x14ac:dyDescent="0.2">
      <c r="A42" s="101" t="s">
        <v>124</v>
      </c>
      <c r="B42" s="117">
        <f>[22]Report!$AZ$42</f>
        <v>-20713690.69136367</v>
      </c>
      <c r="C42" s="117">
        <f>[3]Report!$AZ$42</f>
        <v>7535927.8029695656</v>
      </c>
      <c r="D42" s="117">
        <f>[13]Report!$AZ$42</f>
        <v>0</v>
      </c>
      <c r="E42" s="117">
        <f>[4]Report!$AZ$42</f>
        <v>0</v>
      </c>
      <c r="F42" s="117">
        <f>[5]Report!$AZ$42</f>
        <v>0</v>
      </c>
      <c r="G42" s="117">
        <f>[6]Report!$AZ$42</f>
        <v>0</v>
      </c>
      <c r="H42" s="117">
        <f>[7]Report!$AZ$42</f>
        <v>0</v>
      </c>
      <c r="I42" s="117">
        <f>[15]Report!$AZ$42</f>
        <v>3701968.5940085598</v>
      </c>
      <c r="J42" s="117">
        <f>[8]Report!$AZ$42</f>
        <v>2255158.1471532159</v>
      </c>
      <c r="K42" s="117">
        <f>[21]Report!$AZ$42</f>
        <v>0</v>
      </c>
      <c r="L42" s="117">
        <f>[9]Report!$AZ$42</f>
        <v>0</v>
      </c>
      <c r="M42" s="117">
        <f>[10]Report!$AZ$42</f>
        <v>-5319391.6642746003</v>
      </c>
      <c r="N42" s="117">
        <f>[23]Report!$AZ$42</f>
        <v>0</v>
      </c>
      <c r="O42" s="117">
        <f>[11]Report!$AZ$42</f>
        <v>0</v>
      </c>
      <c r="P42" s="117">
        <f>[12]Report!$AZ$42</f>
        <v>0</v>
      </c>
      <c r="Q42" s="117">
        <f>[18]Report!$AZ$42</f>
        <v>0</v>
      </c>
      <c r="R42" s="117">
        <f>[16]Report!$AZ$42</f>
        <v>0</v>
      </c>
      <c r="S42" s="117">
        <f>[19]Report!$AZ$42</f>
        <v>-11593.999999993441</v>
      </c>
      <c r="T42" s="117">
        <f>[20]Report!$AZ$42</f>
        <v>1.1E-12</v>
      </c>
      <c r="U42" s="117">
        <f>[17]Report!$AZ$42</f>
        <v>1986.7613262126474</v>
      </c>
      <c r="V42" s="117">
        <f>[22]Report!$AZ$42</f>
        <v>-20713690.69136367</v>
      </c>
      <c r="W42" s="117">
        <f>[22]Report!$AZ$42</f>
        <v>-20713690.69136367</v>
      </c>
      <c r="X42" s="117">
        <f>[22]Report!$AZ$42</f>
        <v>-20713690.69136367</v>
      </c>
      <c r="Y42" s="117">
        <f>[22]Report!$AZ$42</f>
        <v>-20713690.69136367</v>
      </c>
      <c r="Z42" s="117">
        <f>[22]Report!$AZ$42</f>
        <v>-20713690.69136367</v>
      </c>
      <c r="AA42" s="117">
        <f>[22]Report!$AZ$42</f>
        <v>-20713690.69136367</v>
      </c>
      <c r="AB42" s="117">
        <f>[22]Report!$AZ$42</f>
        <v>-20713690.69136367</v>
      </c>
      <c r="AC42" s="117">
        <f>[22]Report!$AZ$42</f>
        <v>-20713690.69136367</v>
      </c>
      <c r="AD42" s="117">
        <f>[22]Report!$AZ$42</f>
        <v>-20713690.69136367</v>
      </c>
      <c r="AE42" s="117">
        <f>[22]Report!$AZ$42</f>
        <v>-20713690.69136367</v>
      </c>
      <c r="AF42" s="117">
        <f>[22]Report!$AZ$42</f>
        <v>-20713690.69136367</v>
      </c>
      <c r="AG42" s="117">
        <f>[22]Report!$AZ$42</f>
        <v>-20713690.69136367</v>
      </c>
      <c r="AH42" s="117">
        <f>[22]Report!$AZ$42</f>
        <v>-20713690.69136367</v>
      </c>
      <c r="AI42" s="117">
        <f>[22]Report!$AZ$42</f>
        <v>-20713690.69136367</v>
      </c>
      <c r="AJ42" s="117">
        <f>[22]Report!$AZ$42</f>
        <v>-20713690.69136367</v>
      </c>
    </row>
    <row r="43" spans="1:36" x14ac:dyDescent="0.2">
      <c r="A43" s="101" t="s">
        <v>125</v>
      </c>
      <c r="B43" s="117">
        <f>[22]Report!$AZ$43</f>
        <v>0</v>
      </c>
      <c r="C43" s="117">
        <f>[3]Report!$AZ$43</f>
        <v>0</v>
      </c>
      <c r="D43" s="117">
        <f>[13]Report!$AZ$43</f>
        <v>0</v>
      </c>
      <c r="E43" s="117">
        <f>[4]Report!$AZ$43</f>
        <v>0</v>
      </c>
      <c r="F43" s="117">
        <f>[5]Report!$AZ$43</f>
        <v>0</v>
      </c>
      <c r="G43" s="117">
        <f>[6]Report!$AZ$43</f>
        <v>0</v>
      </c>
      <c r="H43" s="117">
        <f>[7]Report!$AZ$43</f>
        <v>0</v>
      </c>
      <c r="I43" s="117">
        <f>[15]Report!$AZ$43</f>
        <v>0</v>
      </c>
      <c r="J43" s="117">
        <f>[8]Report!$AZ$43</f>
        <v>-205040.69226253897</v>
      </c>
      <c r="K43" s="117">
        <f>[21]Report!$AZ$43</f>
        <v>0</v>
      </c>
      <c r="L43" s="117">
        <f>[9]Report!$AZ$43</f>
        <v>0</v>
      </c>
      <c r="M43" s="117">
        <f>[10]Report!$AZ$43</f>
        <v>0</v>
      </c>
      <c r="N43" s="117">
        <f>[23]Report!$AZ$43</f>
        <v>0</v>
      </c>
      <c r="O43" s="117">
        <f>[11]Report!$AZ$43</f>
        <v>0</v>
      </c>
      <c r="P43" s="117">
        <f>[12]Report!$AZ$43</f>
        <v>0</v>
      </c>
      <c r="Q43" s="117">
        <f>[18]Report!$AZ$43</f>
        <v>0</v>
      </c>
      <c r="R43" s="117">
        <f>[16]Report!$AZ$43</f>
        <v>0</v>
      </c>
      <c r="S43" s="117">
        <f>[19]Report!$AZ$43</f>
        <v>0</v>
      </c>
      <c r="T43" s="117">
        <f>[20]Report!$AZ$43</f>
        <v>0</v>
      </c>
      <c r="U43" s="117">
        <f>[17]Report!$AZ$43</f>
        <v>0</v>
      </c>
      <c r="V43" s="117">
        <f>[22]Report!$AZ$43</f>
        <v>0</v>
      </c>
      <c r="W43" s="117">
        <f>[22]Report!$AZ$43</f>
        <v>0</v>
      </c>
      <c r="X43" s="117">
        <f>[22]Report!$AZ$43</f>
        <v>0</v>
      </c>
      <c r="Y43" s="117">
        <f>[22]Report!$AZ$43</f>
        <v>0</v>
      </c>
      <c r="Z43" s="117">
        <f>[22]Report!$AZ$43</f>
        <v>0</v>
      </c>
      <c r="AA43" s="117">
        <f>[22]Report!$AZ$43</f>
        <v>0</v>
      </c>
      <c r="AB43" s="117">
        <f>[22]Report!$AZ$43</f>
        <v>0</v>
      </c>
      <c r="AC43" s="117">
        <f>[22]Report!$AZ$43</f>
        <v>0</v>
      </c>
      <c r="AD43" s="117">
        <f>[22]Report!$AZ$43</f>
        <v>0</v>
      </c>
      <c r="AE43" s="117">
        <f>[22]Report!$AZ$43</f>
        <v>0</v>
      </c>
      <c r="AF43" s="117">
        <f>[22]Report!$AZ$43</f>
        <v>0</v>
      </c>
      <c r="AG43" s="117">
        <f>[22]Report!$AZ$43</f>
        <v>0</v>
      </c>
      <c r="AH43" s="117">
        <f>[22]Report!$AZ$43</f>
        <v>0</v>
      </c>
      <c r="AI43" s="117">
        <f>[22]Report!$AZ$43</f>
        <v>0</v>
      </c>
      <c r="AJ43" s="117">
        <f>[22]Report!$AZ$43</f>
        <v>0</v>
      </c>
    </row>
    <row r="44" spans="1:36" x14ac:dyDescent="0.2">
      <c r="A44" s="101" t="s">
        <v>126</v>
      </c>
      <c r="B44" s="117">
        <f>[22]Report!$AZ$44</f>
        <v>0</v>
      </c>
      <c r="C44" s="117">
        <f>[3]Report!$AZ$44</f>
        <v>-6253568.7586463355</v>
      </c>
      <c r="D44" s="117">
        <f>[13]Report!$AZ$44</f>
        <v>0</v>
      </c>
      <c r="E44" s="117">
        <f>[4]Report!$AZ$44</f>
        <v>0</v>
      </c>
      <c r="F44" s="117">
        <f>[5]Report!$AZ$44</f>
        <v>0</v>
      </c>
      <c r="G44" s="117">
        <f>[6]Report!$AZ$44</f>
        <v>0</v>
      </c>
      <c r="H44" s="117">
        <f>[7]Report!$AZ$44</f>
        <v>0</v>
      </c>
      <c r="I44" s="117">
        <f>[15]Report!$AZ$44</f>
        <v>0</v>
      </c>
      <c r="J44" s="117">
        <f>[8]Report!$AZ$44</f>
        <v>0</v>
      </c>
      <c r="K44" s="117">
        <f>[21]Report!$AZ$44</f>
        <v>0</v>
      </c>
      <c r="L44" s="117">
        <f>[9]Report!$AZ$44</f>
        <v>0</v>
      </c>
      <c r="M44" s="117">
        <f>[10]Report!$AZ$44</f>
        <v>0</v>
      </c>
      <c r="N44" s="117">
        <f>[23]Report!$AZ$44</f>
        <v>0</v>
      </c>
      <c r="O44" s="117">
        <f>[11]Report!$AZ$44</f>
        <v>0</v>
      </c>
      <c r="P44" s="117">
        <f>[12]Report!$AZ$44</f>
        <v>0</v>
      </c>
      <c r="Q44" s="117">
        <f>[18]Report!$AZ$44</f>
        <v>0</v>
      </c>
      <c r="R44" s="117">
        <f>[16]Report!$AZ$44</f>
        <v>0</v>
      </c>
      <c r="S44" s="117">
        <f>[19]Report!$AZ$44</f>
        <v>0</v>
      </c>
      <c r="T44" s="117">
        <f>[20]Report!$AZ$44</f>
        <v>0</v>
      </c>
      <c r="U44" s="117">
        <f>[17]Report!$AZ$44</f>
        <v>0</v>
      </c>
      <c r="V44" s="117">
        <f>[22]Report!$AZ$44</f>
        <v>0</v>
      </c>
      <c r="W44" s="117">
        <f>[22]Report!$AZ$44</f>
        <v>0</v>
      </c>
      <c r="X44" s="117">
        <f>[22]Report!$AZ$44</f>
        <v>0</v>
      </c>
      <c r="Y44" s="117">
        <f>[22]Report!$AZ$44</f>
        <v>0</v>
      </c>
      <c r="Z44" s="117">
        <f>[22]Report!$AZ$44</f>
        <v>0</v>
      </c>
      <c r="AA44" s="117">
        <f>[22]Report!$AZ$44</f>
        <v>0</v>
      </c>
      <c r="AB44" s="117">
        <f>[22]Report!$AZ$44</f>
        <v>0</v>
      </c>
      <c r="AC44" s="117">
        <f>[22]Report!$AZ$44</f>
        <v>0</v>
      </c>
      <c r="AD44" s="117">
        <f>[22]Report!$AZ$44</f>
        <v>0</v>
      </c>
      <c r="AE44" s="117">
        <f>[22]Report!$AZ$44</f>
        <v>0</v>
      </c>
      <c r="AF44" s="117">
        <f>[22]Report!$AZ$44</f>
        <v>0</v>
      </c>
      <c r="AG44" s="117">
        <f>[22]Report!$AZ$44</f>
        <v>0</v>
      </c>
      <c r="AH44" s="117">
        <f>[22]Report!$AZ$44</f>
        <v>0</v>
      </c>
      <c r="AI44" s="117">
        <f>[22]Report!$AZ$44</f>
        <v>0</v>
      </c>
      <c r="AJ44" s="117">
        <f>[22]Report!$AZ$44</f>
        <v>0</v>
      </c>
    </row>
    <row r="45" spans="1:36" x14ac:dyDescent="0.2">
      <c r="A45" s="101" t="s">
        <v>127</v>
      </c>
      <c r="B45" s="117">
        <f>[22]Report!$AZ$45</f>
        <v>34881.977534770966</v>
      </c>
      <c r="C45" s="117">
        <f>[3]Report!$AZ$45</f>
        <v>57131.3330078125</v>
      </c>
      <c r="D45" s="117">
        <f>[13]Report!$AZ$45</f>
        <v>0</v>
      </c>
      <c r="E45" s="117">
        <f>[4]Report!$AZ$45</f>
        <v>0</v>
      </c>
      <c r="F45" s="117">
        <f>[5]Report!$AZ$45</f>
        <v>0</v>
      </c>
      <c r="G45" s="117">
        <f>[6]Report!$AZ$45</f>
        <v>0</v>
      </c>
      <c r="H45" s="117">
        <f>[7]Report!$AZ$45</f>
        <v>0</v>
      </c>
      <c r="I45" s="117">
        <f>[15]Report!$AZ$45</f>
        <v>20608.562066078186</v>
      </c>
      <c r="J45" s="117">
        <f>[8]Report!$AZ$45</f>
        <v>7391.4488525390625</v>
      </c>
      <c r="K45" s="117">
        <f>[21]Report!$AZ$45</f>
        <v>0</v>
      </c>
      <c r="L45" s="117">
        <f>[9]Report!$AZ$45</f>
        <v>0</v>
      </c>
      <c r="M45" s="117">
        <f>[10]Report!$AZ$45</f>
        <v>40.779251575469971</v>
      </c>
      <c r="N45" s="117">
        <f>[23]Report!$AZ$45</f>
        <v>0</v>
      </c>
      <c r="O45" s="117">
        <f>[11]Report!$AZ$45</f>
        <v>0</v>
      </c>
      <c r="P45" s="117">
        <f>[12]Report!$AZ$45</f>
        <v>0</v>
      </c>
      <c r="Q45" s="117">
        <f>[18]Report!$AZ$45</f>
        <v>0</v>
      </c>
      <c r="R45" s="117">
        <f>[16]Report!$AZ$45</f>
        <v>0</v>
      </c>
      <c r="S45" s="117">
        <f>[19]Report!$AZ$45</f>
        <v>0</v>
      </c>
      <c r="T45" s="117">
        <f>[20]Report!$AZ$45</f>
        <v>0</v>
      </c>
      <c r="U45" s="117">
        <f>[17]Report!$AZ$45</f>
        <v>0</v>
      </c>
      <c r="V45" s="117">
        <f>[22]Report!$AZ$45</f>
        <v>34881.977534770966</v>
      </c>
      <c r="W45" s="117">
        <f>[22]Report!$AZ$45</f>
        <v>34881.977534770966</v>
      </c>
      <c r="X45" s="117">
        <f>[22]Report!$AZ$45</f>
        <v>34881.977534770966</v>
      </c>
      <c r="Y45" s="117">
        <f>[22]Report!$AZ$45</f>
        <v>34881.977534770966</v>
      </c>
      <c r="Z45" s="117">
        <f>[22]Report!$AZ$45</f>
        <v>34881.977534770966</v>
      </c>
      <c r="AA45" s="117">
        <f>[22]Report!$AZ$45</f>
        <v>34881.977534770966</v>
      </c>
      <c r="AB45" s="117">
        <f>[22]Report!$AZ$45</f>
        <v>34881.977534770966</v>
      </c>
      <c r="AC45" s="117">
        <f>[22]Report!$AZ$45</f>
        <v>34881.977534770966</v>
      </c>
      <c r="AD45" s="117">
        <f>[22]Report!$AZ$45</f>
        <v>34881.977534770966</v>
      </c>
      <c r="AE45" s="117">
        <f>[22]Report!$AZ$45</f>
        <v>34881.977534770966</v>
      </c>
      <c r="AF45" s="117">
        <f>[22]Report!$AZ$45</f>
        <v>34881.977534770966</v>
      </c>
      <c r="AG45" s="117">
        <f>[22]Report!$AZ$45</f>
        <v>34881.977534770966</v>
      </c>
      <c r="AH45" s="117">
        <f>[22]Report!$AZ$45</f>
        <v>34881.977534770966</v>
      </c>
      <c r="AI45" s="117">
        <f>[22]Report!$AZ$45</f>
        <v>34881.977534770966</v>
      </c>
      <c r="AJ45" s="117">
        <f>[22]Report!$AZ$45</f>
        <v>34881.977534770966</v>
      </c>
    </row>
    <row r="46" spans="1:36" x14ac:dyDescent="0.2">
      <c r="A46" s="101" t="s">
        <v>128</v>
      </c>
      <c r="B46" s="117">
        <f>[22]Report!$AZ$46</f>
        <v>-1209468.2089843752</v>
      </c>
      <c r="C46" s="117">
        <f>[3]Report!$AZ$46</f>
        <v>107871.52313232422</v>
      </c>
      <c r="D46" s="117">
        <f>[13]Report!$AZ$46</f>
        <v>0</v>
      </c>
      <c r="E46" s="117">
        <f>[4]Report!$AZ$46</f>
        <v>0</v>
      </c>
      <c r="F46" s="117">
        <f>[5]Report!$AZ$46</f>
        <v>0</v>
      </c>
      <c r="G46" s="117">
        <f>[6]Report!$AZ$46</f>
        <v>0</v>
      </c>
      <c r="H46" s="117">
        <f>[7]Report!$AZ$46</f>
        <v>0</v>
      </c>
      <c r="I46" s="117">
        <f>[15]Report!$AZ$46</f>
        <v>-600999.7685546875</v>
      </c>
      <c r="J46" s="117">
        <f>[8]Report!$AZ$46</f>
        <v>-59831.845794677734</v>
      </c>
      <c r="K46" s="117">
        <f>[21]Report!$AZ$46</f>
        <v>0</v>
      </c>
      <c r="L46" s="117">
        <f>[9]Report!$AZ$46</f>
        <v>0</v>
      </c>
      <c r="M46" s="117">
        <f>[10]Report!$AZ$46</f>
        <v>23203.359451293945</v>
      </c>
      <c r="N46" s="117">
        <f>[23]Report!$AZ$46</f>
        <v>0</v>
      </c>
      <c r="O46" s="117">
        <f>[11]Report!$AZ$46</f>
        <v>0</v>
      </c>
      <c r="P46" s="117">
        <f>[12]Report!$AZ$46</f>
        <v>0</v>
      </c>
      <c r="Q46" s="117">
        <f>[18]Report!$AZ$46</f>
        <v>0</v>
      </c>
      <c r="R46" s="117">
        <f>[16]Report!$AZ$46</f>
        <v>0</v>
      </c>
      <c r="S46" s="117">
        <f>[19]Report!$AZ$46</f>
        <v>0</v>
      </c>
      <c r="T46" s="117">
        <f>[20]Report!$AZ$46</f>
        <v>0</v>
      </c>
      <c r="U46" s="117">
        <f>[17]Report!$AZ$46</f>
        <v>0</v>
      </c>
      <c r="V46" s="117">
        <f>[22]Report!$AZ$46</f>
        <v>-1209468.2089843752</v>
      </c>
      <c r="W46" s="117">
        <f>[22]Report!$AZ$46</f>
        <v>-1209468.2089843752</v>
      </c>
      <c r="X46" s="117">
        <f>[22]Report!$AZ$46</f>
        <v>-1209468.2089843752</v>
      </c>
      <c r="Y46" s="117">
        <f>[22]Report!$AZ$46</f>
        <v>-1209468.2089843752</v>
      </c>
      <c r="Z46" s="117">
        <f>[22]Report!$AZ$46</f>
        <v>-1209468.2089843752</v>
      </c>
      <c r="AA46" s="117">
        <f>[22]Report!$AZ$46</f>
        <v>-1209468.2089843752</v>
      </c>
      <c r="AB46" s="117">
        <f>[22]Report!$AZ$46</f>
        <v>-1209468.2089843752</v>
      </c>
      <c r="AC46" s="117">
        <f>[22]Report!$AZ$46</f>
        <v>-1209468.2089843752</v>
      </c>
      <c r="AD46" s="117">
        <f>[22]Report!$AZ$46</f>
        <v>-1209468.2089843752</v>
      </c>
      <c r="AE46" s="117">
        <f>[22]Report!$AZ$46</f>
        <v>-1209468.2089843752</v>
      </c>
      <c r="AF46" s="117">
        <f>[22]Report!$AZ$46</f>
        <v>-1209468.2089843752</v>
      </c>
      <c r="AG46" s="117">
        <f>[22]Report!$AZ$46</f>
        <v>-1209468.2089843752</v>
      </c>
      <c r="AH46" s="117">
        <f>[22]Report!$AZ$46</f>
        <v>-1209468.2089843752</v>
      </c>
      <c r="AI46" s="117">
        <f>[22]Report!$AZ$46</f>
        <v>-1209468.2089843752</v>
      </c>
      <c r="AJ46" s="117">
        <f>[22]Report!$AZ$46</f>
        <v>-1209468.2089843752</v>
      </c>
    </row>
    <row r="47" spans="1:36" x14ac:dyDescent="0.2">
      <c r="A47" s="101" t="s">
        <v>129</v>
      </c>
      <c r="B47" s="117">
        <f>[22]Report!$AZ$47</f>
        <v>597112.66977357562</v>
      </c>
      <c r="C47" s="117">
        <f>[3]Report!$AZ$47</f>
        <v>-184408.84971359459</v>
      </c>
      <c r="D47" s="117">
        <f>[13]Report!$AZ$47</f>
        <v>0</v>
      </c>
      <c r="E47" s="117">
        <f>[4]Report!$AZ$47</f>
        <v>0</v>
      </c>
      <c r="F47" s="117">
        <f>[5]Report!$AZ$47</f>
        <v>0</v>
      </c>
      <c r="G47" s="117">
        <f>[6]Report!$AZ$47</f>
        <v>0</v>
      </c>
      <c r="H47" s="117">
        <f>[7]Report!$AZ$47</f>
        <v>0</v>
      </c>
      <c r="I47" s="117">
        <f>[15]Report!$AZ$47</f>
        <v>296047.81661020726</v>
      </c>
      <c r="J47" s="117">
        <f>[8]Report!$AZ$47</f>
        <v>9949.0389828004572</v>
      </c>
      <c r="K47" s="117">
        <f>[21]Report!$AZ$47</f>
        <v>0</v>
      </c>
      <c r="L47" s="117">
        <f>[9]Report!$AZ$47</f>
        <v>0</v>
      </c>
      <c r="M47" s="117">
        <f>[10]Report!$AZ$47</f>
        <v>-3824.3263577560806</v>
      </c>
      <c r="N47" s="117">
        <f>[23]Report!$AZ$47</f>
        <v>0</v>
      </c>
      <c r="O47" s="117">
        <f>[11]Report!$AZ$47</f>
        <v>0</v>
      </c>
      <c r="P47" s="117">
        <f>[12]Report!$AZ$47</f>
        <v>0</v>
      </c>
      <c r="Q47" s="117">
        <f>[18]Report!$AZ$47</f>
        <v>0</v>
      </c>
      <c r="R47" s="117">
        <f>[16]Report!$AZ$47</f>
        <v>0</v>
      </c>
      <c r="S47" s="117">
        <f>[19]Report!$AZ$47</f>
        <v>0</v>
      </c>
      <c r="T47" s="117">
        <f>[20]Report!$AZ$47</f>
        <v>0</v>
      </c>
      <c r="U47" s="117">
        <f>[17]Report!$AZ$47</f>
        <v>0</v>
      </c>
      <c r="V47" s="117">
        <f>[22]Report!$AZ$47</f>
        <v>597112.66977357562</v>
      </c>
      <c r="W47" s="117">
        <f>[22]Report!$AZ$47</f>
        <v>597112.66977357562</v>
      </c>
      <c r="X47" s="117">
        <f>[22]Report!$AZ$47</f>
        <v>597112.66977357562</v>
      </c>
      <c r="Y47" s="117">
        <f>[22]Report!$AZ$47</f>
        <v>597112.66977357562</v>
      </c>
      <c r="Z47" s="117">
        <f>[22]Report!$AZ$47</f>
        <v>597112.66977357562</v>
      </c>
      <c r="AA47" s="117">
        <f>[22]Report!$AZ$47</f>
        <v>597112.66977357562</v>
      </c>
      <c r="AB47" s="117">
        <f>[22]Report!$AZ$47</f>
        <v>597112.66977357562</v>
      </c>
      <c r="AC47" s="117">
        <f>[22]Report!$AZ$47</f>
        <v>597112.66977357562</v>
      </c>
      <c r="AD47" s="117">
        <f>[22]Report!$AZ$47</f>
        <v>597112.66977357562</v>
      </c>
      <c r="AE47" s="117">
        <f>[22]Report!$AZ$47</f>
        <v>597112.66977357562</v>
      </c>
      <c r="AF47" s="117">
        <f>[22]Report!$AZ$47</f>
        <v>597112.66977357562</v>
      </c>
      <c r="AG47" s="117">
        <f>[22]Report!$AZ$47</f>
        <v>597112.66977357562</v>
      </c>
      <c r="AH47" s="117">
        <f>[22]Report!$AZ$47</f>
        <v>597112.66977357562</v>
      </c>
      <c r="AI47" s="117">
        <f>[22]Report!$AZ$47</f>
        <v>597112.66977357562</v>
      </c>
      <c r="AJ47" s="117">
        <f>[22]Report!$AZ$47</f>
        <v>597112.66977357562</v>
      </c>
    </row>
    <row r="48" spans="1:36" x14ac:dyDescent="0.2">
      <c r="A48" s="101" t="s">
        <v>130</v>
      </c>
      <c r="B48" s="117">
        <f>[22]Report!$AZ$48</f>
        <v>0</v>
      </c>
      <c r="C48" s="117">
        <f>[3]Report!$AZ$48</f>
        <v>0</v>
      </c>
      <c r="D48" s="117">
        <f>[13]Report!$AZ$48</f>
        <v>0</v>
      </c>
      <c r="E48" s="117">
        <f>[4]Report!$AZ$48</f>
        <v>0</v>
      </c>
      <c r="F48" s="117">
        <f>[5]Report!$AZ$48</f>
        <v>0</v>
      </c>
      <c r="G48" s="117">
        <f>[6]Report!$AZ$48</f>
        <v>0</v>
      </c>
      <c r="H48" s="117">
        <f>[7]Report!$AZ$48</f>
        <v>0</v>
      </c>
      <c r="I48" s="117">
        <f>[15]Report!$AZ$48</f>
        <v>0</v>
      </c>
      <c r="J48" s="117">
        <f>[8]Report!$AZ$48</f>
        <v>0</v>
      </c>
      <c r="K48" s="117">
        <f>[21]Report!$AZ$48</f>
        <v>0</v>
      </c>
      <c r="L48" s="117">
        <f>[9]Report!$AZ$48</f>
        <v>0</v>
      </c>
      <c r="M48" s="117">
        <f>[10]Report!$AZ$48</f>
        <v>0</v>
      </c>
      <c r="N48" s="117">
        <f>[23]Report!$AZ$48</f>
        <v>0</v>
      </c>
      <c r="O48" s="117">
        <f>[11]Report!$AZ$48</f>
        <v>0</v>
      </c>
      <c r="P48" s="117">
        <f>[12]Report!$AZ$48</f>
        <v>0</v>
      </c>
      <c r="Q48" s="117">
        <f>[18]Report!$AZ$48</f>
        <v>0</v>
      </c>
      <c r="R48" s="117">
        <f>[16]Report!$AZ$48</f>
        <v>0</v>
      </c>
      <c r="S48" s="117">
        <f>[19]Report!$AZ$48</f>
        <v>0</v>
      </c>
      <c r="T48" s="117">
        <f>[20]Report!$AZ$48</f>
        <v>0</v>
      </c>
      <c r="U48" s="117">
        <f>[17]Report!$AZ$48</f>
        <v>0</v>
      </c>
      <c r="V48" s="117">
        <f>[22]Report!$AZ$48</f>
        <v>0</v>
      </c>
      <c r="W48" s="117">
        <f>[22]Report!$AZ$48</f>
        <v>0</v>
      </c>
      <c r="X48" s="117">
        <f>[22]Report!$AZ$48</f>
        <v>0</v>
      </c>
      <c r="Y48" s="117">
        <f>[22]Report!$AZ$48</f>
        <v>0</v>
      </c>
      <c r="Z48" s="117">
        <f>[22]Report!$AZ$48</f>
        <v>0</v>
      </c>
      <c r="AA48" s="117">
        <f>[22]Report!$AZ$48</f>
        <v>0</v>
      </c>
      <c r="AB48" s="117">
        <f>[22]Report!$AZ$48</f>
        <v>0</v>
      </c>
      <c r="AC48" s="117">
        <f>[22]Report!$AZ$48</f>
        <v>0</v>
      </c>
      <c r="AD48" s="117">
        <f>[22]Report!$AZ$48</f>
        <v>0</v>
      </c>
      <c r="AE48" s="117">
        <f>[22]Report!$AZ$48</f>
        <v>0</v>
      </c>
      <c r="AF48" s="117">
        <f>[22]Report!$AZ$48</f>
        <v>0</v>
      </c>
      <c r="AG48" s="117">
        <f>[22]Report!$AZ$48</f>
        <v>0</v>
      </c>
      <c r="AH48" s="117">
        <f>[22]Report!$AZ$48</f>
        <v>0</v>
      </c>
      <c r="AI48" s="117">
        <f>[22]Report!$AZ$48</f>
        <v>0</v>
      </c>
      <c r="AJ48" s="117">
        <f>[22]Report!$AZ$48</f>
        <v>0</v>
      </c>
    </row>
    <row r="49" spans="1:36" x14ac:dyDescent="0.2">
      <c r="A49" s="101" t="s">
        <v>131</v>
      </c>
      <c r="B49" s="117">
        <f>[22]Report!$AZ$49</f>
        <v>0</v>
      </c>
      <c r="C49" s="117">
        <f>[3]Report!$AZ$49</f>
        <v>0</v>
      </c>
      <c r="D49" s="117">
        <f>[13]Report!$AZ$49</f>
        <v>0</v>
      </c>
      <c r="E49" s="117">
        <f>[4]Report!$AZ$49</f>
        <v>0</v>
      </c>
      <c r="F49" s="117">
        <f>[5]Report!$AZ$49</f>
        <v>0</v>
      </c>
      <c r="G49" s="117">
        <f>[6]Report!$AZ$49</f>
        <v>0</v>
      </c>
      <c r="H49" s="117">
        <f>[7]Report!$AZ$49</f>
        <v>0</v>
      </c>
      <c r="I49" s="117">
        <f>[15]Report!$AZ$49</f>
        <v>0</v>
      </c>
      <c r="J49" s="117">
        <f>[8]Report!$AZ$49</f>
        <v>0</v>
      </c>
      <c r="K49" s="117">
        <f>[21]Report!$AZ$49</f>
        <v>0</v>
      </c>
      <c r="L49" s="117">
        <f>[9]Report!$AZ$49</f>
        <v>0</v>
      </c>
      <c r="M49" s="117">
        <f>[10]Report!$AZ$49</f>
        <v>0</v>
      </c>
      <c r="N49" s="117">
        <f>[23]Report!$AZ$49</f>
        <v>0</v>
      </c>
      <c r="O49" s="117">
        <f>[11]Report!$AZ$49</f>
        <v>0</v>
      </c>
      <c r="P49" s="117">
        <f>[12]Report!$AZ$49</f>
        <v>0</v>
      </c>
      <c r="Q49" s="117">
        <f>[18]Report!$AZ$49</f>
        <v>0</v>
      </c>
      <c r="R49" s="117">
        <f>[16]Report!$AZ$49</f>
        <v>0</v>
      </c>
      <c r="S49" s="117">
        <f>[19]Report!$AZ$49</f>
        <v>0</v>
      </c>
      <c r="T49" s="117">
        <f>[20]Report!$AZ$49</f>
        <v>0</v>
      </c>
      <c r="U49" s="117">
        <f>[17]Report!$AZ$49</f>
        <v>0</v>
      </c>
      <c r="V49" s="117">
        <f>[22]Report!$AZ$49</f>
        <v>0</v>
      </c>
      <c r="W49" s="117">
        <f>[22]Report!$AZ$49</f>
        <v>0</v>
      </c>
      <c r="X49" s="117">
        <f>[22]Report!$AZ$49</f>
        <v>0</v>
      </c>
      <c r="Y49" s="117">
        <f>[22]Report!$AZ$49</f>
        <v>0</v>
      </c>
      <c r="Z49" s="117">
        <f>[22]Report!$AZ$49</f>
        <v>0</v>
      </c>
      <c r="AA49" s="117">
        <f>[22]Report!$AZ$49</f>
        <v>0</v>
      </c>
      <c r="AB49" s="117">
        <f>[22]Report!$AZ$49</f>
        <v>0</v>
      </c>
      <c r="AC49" s="117">
        <f>[22]Report!$AZ$49</f>
        <v>0</v>
      </c>
      <c r="AD49" s="117">
        <f>[22]Report!$AZ$49</f>
        <v>0</v>
      </c>
      <c r="AE49" s="117">
        <f>[22]Report!$AZ$49</f>
        <v>0</v>
      </c>
      <c r="AF49" s="117">
        <f>[22]Report!$AZ$49</f>
        <v>0</v>
      </c>
      <c r="AG49" s="117">
        <f>[22]Report!$AZ$49</f>
        <v>0</v>
      </c>
      <c r="AH49" s="117">
        <f>[22]Report!$AZ$49</f>
        <v>0</v>
      </c>
      <c r="AI49" s="117">
        <f>[22]Report!$AZ$49</f>
        <v>0</v>
      </c>
      <c r="AJ49" s="117">
        <f>[22]Report!$AZ$49</f>
        <v>0</v>
      </c>
    </row>
    <row r="50" spans="1:36" x14ac:dyDescent="0.2">
      <c r="A50" s="101" t="s">
        <v>132</v>
      </c>
      <c r="B50" s="117">
        <f>[22]Report!$AZ$50</f>
        <v>-12380</v>
      </c>
      <c r="C50" s="117">
        <f>[3]Report!$AZ$50</f>
        <v>-7586</v>
      </c>
      <c r="D50" s="117">
        <f>[13]Report!$AZ$50</f>
        <v>0</v>
      </c>
      <c r="E50" s="117">
        <f>[4]Report!$AZ$50</f>
        <v>0</v>
      </c>
      <c r="F50" s="117">
        <f>[5]Report!$AZ$50</f>
        <v>0</v>
      </c>
      <c r="G50" s="117">
        <f>[6]Report!$AZ$50</f>
        <v>0</v>
      </c>
      <c r="H50" s="117">
        <f>[7]Report!$AZ$50</f>
        <v>0</v>
      </c>
      <c r="I50" s="117">
        <f>[15]Report!$AZ$50</f>
        <v>-700</v>
      </c>
      <c r="J50" s="117">
        <f>[8]Report!$AZ$50</f>
        <v>-2770</v>
      </c>
      <c r="K50" s="117">
        <f>[21]Report!$AZ$50</f>
        <v>0</v>
      </c>
      <c r="L50" s="117">
        <f>[9]Report!$AZ$50</f>
        <v>0</v>
      </c>
      <c r="M50" s="117">
        <f>[10]Report!$AZ$50</f>
        <v>-16887</v>
      </c>
      <c r="N50" s="117">
        <f>[23]Report!$AZ$50</f>
        <v>0</v>
      </c>
      <c r="O50" s="117">
        <f>[11]Report!$AZ$50</f>
        <v>0</v>
      </c>
      <c r="P50" s="117">
        <f>[12]Report!$AZ$50</f>
        <v>0</v>
      </c>
      <c r="Q50" s="117">
        <f>[18]Report!$AZ$50</f>
        <v>0</v>
      </c>
      <c r="R50" s="117">
        <f>[16]Report!$AZ$50</f>
        <v>0</v>
      </c>
      <c r="S50" s="117">
        <f>[19]Report!$AZ$50</f>
        <v>0</v>
      </c>
      <c r="T50" s="117">
        <f>[20]Report!$AZ$50</f>
        <v>0</v>
      </c>
      <c r="U50" s="117">
        <f>[17]Report!$AZ$50</f>
        <v>0</v>
      </c>
      <c r="V50" s="117">
        <f>[22]Report!$AZ$50</f>
        <v>-12380</v>
      </c>
      <c r="W50" s="117">
        <f>[22]Report!$AZ$50</f>
        <v>-12380</v>
      </c>
      <c r="X50" s="117">
        <f>[22]Report!$AZ$50</f>
        <v>-12380</v>
      </c>
      <c r="Y50" s="117">
        <f>[22]Report!$AZ$50</f>
        <v>-12380</v>
      </c>
      <c r="Z50" s="117">
        <f>[22]Report!$AZ$50</f>
        <v>-12380</v>
      </c>
      <c r="AA50" s="117">
        <f>[22]Report!$AZ$50</f>
        <v>-12380</v>
      </c>
      <c r="AB50" s="117">
        <f>[22]Report!$AZ$50</f>
        <v>-12380</v>
      </c>
      <c r="AC50" s="117">
        <f>[22]Report!$AZ$50</f>
        <v>-12380</v>
      </c>
      <c r="AD50" s="117">
        <f>[22]Report!$AZ$50</f>
        <v>-12380</v>
      </c>
      <c r="AE50" s="117">
        <f>[22]Report!$AZ$50</f>
        <v>-12380</v>
      </c>
      <c r="AF50" s="117">
        <f>[22]Report!$AZ$50</f>
        <v>-12380</v>
      </c>
      <c r="AG50" s="117">
        <f>[22]Report!$AZ$50</f>
        <v>-12380</v>
      </c>
      <c r="AH50" s="117">
        <f>[22]Report!$AZ$50</f>
        <v>-12380</v>
      </c>
      <c r="AI50" s="117">
        <f>[22]Report!$AZ$50</f>
        <v>-12380</v>
      </c>
      <c r="AJ50" s="117">
        <f>[22]Report!$AZ$50</f>
        <v>-12380</v>
      </c>
    </row>
    <row r="51" spans="1:36" x14ac:dyDescent="0.2">
      <c r="A51" s="101" t="s">
        <v>133</v>
      </c>
      <c r="B51" s="117">
        <f>[22]Report!$AZ$51</f>
        <v>0</v>
      </c>
      <c r="C51" s="117">
        <f>[3]Report!$AZ$51</f>
        <v>0</v>
      </c>
      <c r="D51" s="117">
        <f>[13]Report!$AZ$51</f>
        <v>0</v>
      </c>
      <c r="E51" s="117">
        <f>[4]Report!$AZ$51</f>
        <v>0</v>
      </c>
      <c r="F51" s="117">
        <f>[5]Report!$AZ$51</f>
        <v>0</v>
      </c>
      <c r="G51" s="117">
        <f>[6]Report!$AZ$51</f>
        <v>0</v>
      </c>
      <c r="H51" s="117">
        <f>[7]Report!$AZ$51</f>
        <v>0</v>
      </c>
      <c r="I51" s="117">
        <f>[15]Report!$AZ$51</f>
        <v>0</v>
      </c>
      <c r="J51" s="117">
        <f>[8]Report!$AZ$51</f>
        <v>0</v>
      </c>
      <c r="K51" s="117">
        <f>[21]Report!$AZ$51</f>
        <v>0</v>
      </c>
      <c r="L51" s="117">
        <f>[9]Report!$AZ$51</f>
        <v>0</v>
      </c>
      <c r="M51" s="117">
        <f>[10]Report!$AZ$51</f>
        <v>0</v>
      </c>
      <c r="N51" s="117">
        <f>[23]Report!$AZ$51</f>
        <v>0</v>
      </c>
      <c r="O51" s="117">
        <f>[11]Report!$AZ$51</f>
        <v>0</v>
      </c>
      <c r="P51" s="117">
        <f>[12]Report!$AZ$51</f>
        <v>0</v>
      </c>
      <c r="Q51" s="117">
        <f>[18]Report!$AZ$51</f>
        <v>0</v>
      </c>
      <c r="R51" s="117">
        <f>[16]Report!$AZ$51</f>
        <v>0</v>
      </c>
      <c r="S51" s="117">
        <f>[19]Report!$AZ$51</f>
        <v>0</v>
      </c>
      <c r="T51" s="117">
        <f>[20]Report!$AZ$51</f>
        <v>0</v>
      </c>
      <c r="U51" s="117">
        <f>[17]Report!$AZ$51</f>
        <v>0</v>
      </c>
      <c r="V51" s="117">
        <f>[22]Report!$AZ$51</f>
        <v>0</v>
      </c>
      <c r="W51" s="117">
        <f>[22]Report!$AZ$51</f>
        <v>0</v>
      </c>
      <c r="X51" s="117">
        <f>[22]Report!$AZ$51</f>
        <v>0</v>
      </c>
      <c r="Y51" s="117">
        <f>[22]Report!$AZ$51</f>
        <v>0</v>
      </c>
      <c r="Z51" s="117">
        <f>[22]Report!$AZ$51</f>
        <v>0</v>
      </c>
      <c r="AA51" s="117">
        <f>[22]Report!$AZ$51</f>
        <v>0</v>
      </c>
      <c r="AB51" s="117">
        <f>[22]Report!$AZ$51</f>
        <v>0</v>
      </c>
      <c r="AC51" s="117">
        <f>[22]Report!$AZ$51</f>
        <v>0</v>
      </c>
      <c r="AD51" s="117">
        <f>[22]Report!$AZ$51</f>
        <v>0</v>
      </c>
      <c r="AE51" s="117">
        <f>[22]Report!$AZ$51</f>
        <v>0</v>
      </c>
      <c r="AF51" s="117">
        <f>[22]Report!$AZ$51</f>
        <v>0</v>
      </c>
      <c r="AG51" s="117">
        <f>[22]Report!$AZ$51</f>
        <v>0</v>
      </c>
      <c r="AH51" s="117">
        <f>[22]Report!$AZ$51</f>
        <v>0</v>
      </c>
      <c r="AI51" s="117">
        <f>[22]Report!$AZ$51</f>
        <v>0</v>
      </c>
      <c r="AJ51" s="117">
        <f>[22]Report!$AZ$51</f>
        <v>0</v>
      </c>
    </row>
    <row r="52" spans="1:36" x14ac:dyDescent="0.2">
      <c r="A52" s="104" t="s">
        <v>134</v>
      </c>
      <c r="B52" s="119">
        <f>[22]Report!$AZ$52</f>
        <v>-20372667.849579241</v>
      </c>
      <c r="C52" s="119">
        <f>[3]Report!$AZ$52</f>
        <v>1467044.7089768637</v>
      </c>
      <c r="D52" s="119">
        <f>[13]Report!$AZ$52</f>
        <v>0</v>
      </c>
      <c r="E52" s="119">
        <f>[4]Report!$AZ$52</f>
        <v>0</v>
      </c>
      <c r="F52" s="119">
        <f>[5]Report!$AZ$52</f>
        <v>0</v>
      </c>
      <c r="G52" s="119">
        <f>[6]Report!$AZ$52</f>
        <v>0</v>
      </c>
      <c r="H52" s="119">
        <f>[7]Report!$AZ$52</f>
        <v>0</v>
      </c>
      <c r="I52" s="119">
        <f>[15]Report!$AZ$52</f>
        <v>3276567.5563039081</v>
      </c>
      <c r="J52" s="119">
        <f>[8]Report!$AZ$52</f>
        <v>2283395.6106965602</v>
      </c>
      <c r="K52" s="119">
        <f>[21]Report!$AZ$52</f>
        <v>0</v>
      </c>
      <c r="L52" s="119">
        <f>[9]Report!$AZ$52</f>
        <v>0</v>
      </c>
      <c r="M52" s="119">
        <f>[10]Report!$AZ$52</f>
        <v>-4222530.3469498837</v>
      </c>
      <c r="N52" s="119">
        <f>[23]Report!$AZ$52</f>
        <v>0</v>
      </c>
      <c r="O52" s="119">
        <f>[11]Report!$AZ$52</f>
        <v>0</v>
      </c>
      <c r="P52" s="119">
        <f>[12]Report!$AZ$52</f>
        <v>0</v>
      </c>
      <c r="Q52" s="119">
        <f>[18]Report!$AZ$52</f>
        <v>0</v>
      </c>
      <c r="R52" s="119">
        <f>[16]Report!$AZ$52</f>
        <v>0</v>
      </c>
      <c r="S52" s="119">
        <f>[19]Report!$AZ$52</f>
        <v>-11593.999999993441</v>
      </c>
      <c r="T52" s="119">
        <f>[20]Report!$AZ$52</f>
        <v>1.1E-12</v>
      </c>
      <c r="U52" s="119">
        <f>[17]Report!$AZ$52</f>
        <v>7155.8390061732025</v>
      </c>
      <c r="V52" s="119">
        <f>[22]Report!$AZ$52</f>
        <v>-20372667.849579241</v>
      </c>
      <c r="W52" s="119">
        <f>[22]Report!$AZ$52</f>
        <v>-20372667.849579241</v>
      </c>
      <c r="X52" s="119">
        <f>[22]Report!$AZ$52</f>
        <v>-20372667.849579241</v>
      </c>
      <c r="Y52" s="119">
        <f>[22]Report!$AZ$52</f>
        <v>-20372667.849579241</v>
      </c>
      <c r="Z52" s="119">
        <f>[22]Report!$AZ$52</f>
        <v>-20372667.849579241</v>
      </c>
      <c r="AA52" s="119">
        <f>[22]Report!$AZ$52</f>
        <v>-20372667.849579241</v>
      </c>
      <c r="AB52" s="119">
        <f>[22]Report!$AZ$52</f>
        <v>-20372667.849579241</v>
      </c>
      <c r="AC52" s="119">
        <f>[22]Report!$AZ$52</f>
        <v>-20372667.849579241</v>
      </c>
      <c r="AD52" s="119">
        <f>[22]Report!$AZ$52</f>
        <v>-20372667.849579241</v>
      </c>
      <c r="AE52" s="119">
        <f>[22]Report!$AZ$52</f>
        <v>-20372667.849579241</v>
      </c>
      <c r="AF52" s="119">
        <f>[22]Report!$AZ$52</f>
        <v>-20372667.849579241</v>
      </c>
      <c r="AG52" s="119">
        <f>[22]Report!$AZ$52</f>
        <v>-20372667.849579241</v>
      </c>
      <c r="AH52" s="119">
        <f>[22]Report!$AZ$52</f>
        <v>-20372667.849579241</v>
      </c>
      <c r="AI52" s="119">
        <f>[22]Report!$AZ$52</f>
        <v>-20372667.849579241</v>
      </c>
      <c r="AJ52" s="119">
        <f>[22]Report!$AZ$52</f>
        <v>-20372667.849579241</v>
      </c>
    </row>
    <row r="53" spans="1:36" x14ac:dyDescent="0.2">
      <c r="A53" s="101" t="s">
        <v>135</v>
      </c>
      <c r="B53" s="119">
        <f>[22]Report!$AZ$53</f>
        <v>0</v>
      </c>
      <c r="C53" s="119">
        <f>[3]Report!$AZ$53</f>
        <v>0</v>
      </c>
      <c r="D53" s="119">
        <f>[13]Report!$AZ$53</f>
        <v>0</v>
      </c>
      <c r="E53" s="119">
        <f>[4]Report!$AZ$53</f>
        <v>0</v>
      </c>
      <c r="F53" s="119">
        <f>[5]Report!$AZ$53</f>
        <v>0</v>
      </c>
      <c r="G53" s="119">
        <f>[6]Report!$AZ$53</f>
        <v>0</v>
      </c>
      <c r="H53" s="119">
        <f>[7]Report!$AZ$53</f>
        <v>0</v>
      </c>
      <c r="I53" s="119">
        <f>[15]Report!$AZ$53</f>
        <v>0</v>
      </c>
      <c r="J53" s="119">
        <f>[8]Report!$AZ$53</f>
        <v>0</v>
      </c>
      <c r="K53" s="119">
        <f>[21]Report!$AZ$53</f>
        <v>0</v>
      </c>
      <c r="L53" s="119">
        <f>[9]Report!$AZ$53</f>
        <v>0</v>
      </c>
      <c r="M53" s="119">
        <f>[10]Report!$AZ$53</f>
        <v>0</v>
      </c>
      <c r="N53" s="119">
        <f>[23]Report!$AZ$53</f>
        <v>0</v>
      </c>
      <c r="O53" s="119">
        <f>[11]Report!$AZ$53</f>
        <v>0</v>
      </c>
      <c r="P53" s="119">
        <f>[12]Report!$AZ$53</f>
        <v>0</v>
      </c>
      <c r="Q53" s="119">
        <f>[18]Report!$AZ$53</f>
        <v>0</v>
      </c>
      <c r="R53" s="119">
        <f>[16]Report!$AZ$53</f>
        <v>0</v>
      </c>
      <c r="S53" s="119">
        <f>[19]Report!$AZ$53</f>
        <v>0</v>
      </c>
      <c r="T53" s="119">
        <f>[20]Report!$AZ$53</f>
        <v>0</v>
      </c>
      <c r="U53" s="119">
        <f>[17]Report!$AZ$53</f>
        <v>0</v>
      </c>
      <c r="V53" s="119">
        <f>[22]Report!$AZ$53</f>
        <v>0</v>
      </c>
      <c r="W53" s="119">
        <f>[22]Report!$AZ$53</f>
        <v>0</v>
      </c>
      <c r="X53" s="119">
        <f>[22]Report!$AZ$53</f>
        <v>0</v>
      </c>
      <c r="Y53" s="119">
        <f>[22]Report!$AZ$53</f>
        <v>0</v>
      </c>
      <c r="Z53" s="119">
        <f>[22]Report!$AZ$53</f>
        <v>0</v>
      </c>
      <c r="AA53" s="119">
        <f>[22]Report!$AZ$53</f>
        <v>0</v>
      </c>
      <c r="AB53" s="119">
        <f>[22]Report!$AZ$53</f>
        <v>0</v>
      </c>
      <c r="AC53" s="119">
        <f>[22]Report!$AZ$53</f>
        <v>0</v>
      </c>
      <c r="AD53" s="119">
        <f>[22]Report!$AZ$53</f>
        <v>0</v>
      </c>
      <c r="AE53" s="119">
        <f>[22]Report!$AZ$53</f>
        <v>0</v>
      </c>
      <c r="AF53" s="119">
        <f>[22]Report!$AZ$53</f>
        <v>0</v>
      </c>
      <c r="AG53" s="119">
        <f>[22]Report!$AZ$53</f>
        <v>0</v>
      </c>
      <c r="AH53" s="119">
        <f>[22]Report!$AZ$53</f>
        <v>0</v>
      </c>
      <c r="AI53" s="119">
        <f>[22]Report!$AZ$53</f>
        <v>0</v>
      </c>
      <c r="AJ53" s="119">
        <f>[22]Report!$AZ$53</f>
        <v>0</v>
      </c>
    </row>
    <row r="54" spans="1:36" x14ac:dyDescent="0.2">
      <c r="A54" s="101" t="s">
        <v>136</v>
      </c>
      <c r="B54" s="119">
        <f>[22]Report!$AZ$54</f>
        <v>-2712.8005030527383</v>
      </c>
      <c r="C54" s="119">
        <f>[3]Report!$AZ$54</f>
        <v>0</v>
      </c>
      <c r="D54" s="119">
        <f>[13]Report!$AZ$54</f>
        <v>0</v>
      </c>
      <c r="E54" s="119">
        <f>[4]Report!$AZ$54</f>
        <v>0</v>
      </c>
      <c r="F54" s="119">
        <f>[5]Report!$AZ$54</f>
        <v>0</v>
      </c>
      <c r="G54" s="119">
        <f>[6]Report!$AZ$54</f>
        <v>0</v>
      </c>
      <c r="H54" s="119">
        <f>[7]Report!$AZ$54</f>
        <v>0</v>
      </c>
      <c r="I54" s="119">
        <f>[15]Report!$AZ$54</f>
        <v>27446.879031770011</v>
      </c>
      <c r="J54" s="119">
        <f>[8]Report!$AZ$54</f>
        <v>-78907.586112076315</v>
      </c>
      <c r="K54" s="119">
        <f>[21]Report!$AZ$54</f>
        <v>0</v>
      </c>
      <c r="L54" s="119">
        <f>[9]Report!$AZ$54</f>
        <v>0</v>
      </c>
      <c r="M54" s="119">
        <f>[10]Report!$AZ$54</f>
        <v>-30103.53520255725</v>
      </c>
      <c r="N54" s="119">
        <f>[23]Report!$AZ$54</f>
        <v>0</v>
      </c>
      <c r="O54" s="119">
        <f>[11]Report!$AZ$54</f>
        <v>0</v>
      </c>
      <c r="P54" s="119">
        <f>[12]Report!$AZ$54</f>
        <v>0</v>
      </c>
      <c r="Q54" s="119">
        <f>[18]Report!$AZ$54</f>
        <v>0</v>
      </c>
      <c r="R54" s="119">
        <f>[16]Report!$AZ$54</f>
        <v>0</v>
      </c>
      <c r="S54" s="119">
        <f>[19]Report!$AZ$54</f>
        <v>0</v>
      </c>
      <c r="T54" s="119">
        <f>[20]Report!$AZ$54</f>
        <v>574.16586540000139</v>
      </c>
      <c r="U54" s="119">
        <f>[17]Report!$AZ$54</f>
        <v>0</v>
      </c>
      <c r="V54" s="119">
        <f>[22]Report!$AZ$54</f>
        <v>-2712.8005030527383</v>
      </c>
      <c r="W54" s="119">
        <f>[22]Report!$AZ$54</f>
        <v>-2712.8005030527383</v>
      </c>
      <c r="X54" s="119">
        <f>[22]Report!$AZ$54</f>
        <v>-2712.8005030527383</v>
      </c>
      <c r="Y54" s="119">
        <f>[22]Report!$AZ$54</f>
        <v>-2712.8005030527383</v>
      </c>
      <c r="Z54" s="119">
        <f>[22]Report!$AZ$54</f>
        <v>-2712.8005030527383</v>
      </c>
      <c r="AA54" s="119">
        <f>[22]Report!$AZ$54</f>
        <v>-2712.8005030527383</v>
      </c>
      <c r="AB54" s="119">
        <f>[22]Report!$AZ$54</f>
        <v>-2712.8005030527383</v>
      </c>
      <c r="AC54" s="119">
        <f>[22]Report!$AZ$54</f>
        <v>-2712.8005030527383</v>
      </c>
      <c r="AD54" s="119">
        <f>[22]Report!$AZ$54</f>
        <v>-2712.8005030527383</v>
      </c>
      <c r="AE54" s="119">
        <f>[22]Report!$AZ$54</f>
        <v>-2712.8005030527383</v>
      </c>
      <c r="AF54" s="119">
        <f>[22]Report!$AZ$54</f>
        <v>-2712.8005030527383</v>
      </c>
      <c r="AG54" s="119">
        <f>[22]Report!$AZ$54</f>
        <v>-2712.8005030527383</v>
      </c>
      <c r="AH54" s="119">
        <f>[22]Report!$AZ$54</f>
        <v>-2712.8005030527383</v>
      </c>
      <c r="AI54" s="119">
        <f>[22]Report!$AZ$54</f>
        <v>-2712.8005030527383</v>
      </c>
      <c r="AJ54" s="119">
        <f>[22]Report!$AZ$54</f>
        <v>-2712.8005030527383</v>
      </c>
    </row>
    <row r="55" spans="1:36" x14ac:dyDescent="0.2">
      <c r="A55" s="101" t="s">
        <v>137</v>
      </c>
      <c r="B55" s="119">
        <f>[22]Report!$AZ$55</f>
        <v>-6580.1540066455836</v>
      </c>
      <c r="C55" s="119">
        <f>[3]Report!$AZ$55</f>
        <v>0</v>
      </c>
      <c r="D55" s="119">
        <f>[13]Report!$AZ$55</f>
        <v>0</v>
      </c>
      <c r="E55" s="119">
        <f>[4]Report!$AZ$55</f>
        <v>0</v>
      </c>
      <c r="F55" s="119">
        <f>[5]Report!$AZ$55</f>
        <v>0</v>
      </c>
      <c r="G55" s="119">
        <f>[6]Report!$AZ$55</f>
        <v>0</v>
      </c>
      <c r="H55" s="119">
        <f>[7]Report!$AZ$55</f>
        <v>0</v>
      </c>
      <c r="I55" s="119">
        <f>[15]Report!$AZ$55</f>
        <v>3989.485087012421</v>
      </c>
      <c r="J55" s="119">
        <f>[8]Report!$AZ$55</f>
        <v>-78582.93403040414</v>
      </c>
      <c r="K55" s="119">
        <f>[21]Report!$AZ$55</f>
        <v>0</v>
      </c>
      <c r="L55" s="119">
        <f>[9]Report!$AZ$55</f>
        <v>0</v>
      </c>
      <c r="M55" s="119">
        <f>[10]Report!$AZ$55</f>
        <v>6626.4772705097057</v>
      </c>
      <c r="N55" s="119">
        <f>[23]Report!$AZ$55</f>
        <v>0</v>
      </c>
      <c r="O55" s="119">
        <f>[11]Report!$AZ$55</f>
        <v>0</v>
      </c>
      <c r="P55" s="119">
        <f>[12]Report!$AZ$55</f>
        <v>0</v>
      </c>
      <c r="Q55" s="119">
        <f>[18]Report!$AZ$55</f>
        <v>0</v>
      </c>
      <c r="R55" s="119">
        <f>[16]Report!$AZ$55</f>
        <v>0</v>
      </c>
      <c r="S55" s="119">
        <f>[19]Report!$AZ$55</f>
        <v>0</v>
      </c>
      <c r="T55" s="119">
        <f>[20]Report!$AZ$55</f>
        <v>0</v>
      </c>
      <c r="U55" s="119">
        <f>[17]Report!$AZ$55</f>
        <v>0</v>
      </c>
      <c r="V55" s="119">
        <f>[22]Report!$AZ$55</f>
        <v>-6580.1540066455836</v>
      </c>
      <c r="W55" s="119">
        <f>[22]Report!$AZ$55</f>
        <v>-6580.1540066455836</v>
      </c>
      <c r="X55" s="119">
        <f>[22]Report!$AZ$55</f>
        <v>-6580.1540066455836</v>
      </c>
      <c r="Y55" s="119">
        <f>[22]Report!$AZ$55</f>
        <v>-6580.1540066455836</v>
      </c>
      <c r="Z55" s="119">
        <f>[22]Report!$AZ$55</f>
        <v>-6580.1540066455836</v>
      </c>
      <c r="AA55" s="119">
        <f>[22]Report!$AZ$55</f>
        <v>-6580.1540066455836</v>
      </c>
      <c r="AB55" s="119">
        <f>[22]Report!$AZ$55</f>
        <v>-6580.1540066455836</v>
      </c>
      <c r="AC55" s="119">
        <f>[22]Report!$AZ$55</f>
        <v>-6580.1540066455836</v>
      </c>
      <c r="AD55" s="119">
        <f>[22]Report!$AZ$55</f>
        <v>-6580.1540066455836</v>
      </c>
      <c r="AE55" s="119">
        <f>[22]Report!$AZ$55</f>
        <v>-6580.1540066455836</v>
      </c>
      <c r="AF55" s="119">
        <f>[22]Report!$AZ$55</f>
        <v>-6580.1540066455836</v>
      </c>
      <c r="AG55" s="119">
        <f>[22]Report!$AZ$55</f>
        <v>-6580.1540066455836</v>
      </c>
      <c r="AH55" s="119">
        <f>[22]Report!$AZ$55</f>
        <v>-6580.1540066455836</v>
      </c>
      <c r="AI55" s="119">
        <f>[22]Report!$AZ$55</f>
        <v>-6580.1540066455836</v>
      </c>
      <c r="AJ55" s="119">
        <f>[22]Report!$AZ$55</f>
        <v>-6580.1540066455836</v>
      </c>
    </row>
    <row r="56" spans="1:36" x14ac:dyDescent="0.2">
      <c r="A56" s="101" t="s">
        <v>138</v>
      </c>
      <c r="B56" s="119">
        <f>[22]Report!$AZ$56</f>
        <v>7693.2633587363962</v>
      </c>
      <c r="C56" s="119">
        <f>[3]Report!$AZ$56</f>
        <v>-6463.5774530158315</v>
      </c>
      <c r="D56" s="119">
        <f>[13]Report!$AZ$56</f>
        <v>0</v>
      </c>
      <c r="E56" s="119">
        <f>[4]Report!$AZ$56</f>
        <v>0</v>
      </c>
      <c r="F56" s="119">
        <f>[5]Report!$AZ$56</f>
        <v>0</v>
      </c>
      <c r="G56" s="119">
        <f>[6]Report!$AZ$56</f>
        <v>0</v>
      </c>
      <c r="H56" s="119">
        <f>[7]Report!$AZ$56</f>
        <v>0</v>
      </c>
      <c r="I56" s="119">
        <f>[15]Report!$AZ$56</f>
        <v>14532.5959168357</v>
      </c>
      <c r="J56" s="119">
        <f>[8]Report!$AZ$56</f>
        <v>1454035.7931108489</v>
      </c>
      <c r="K56" s="119">
        <f>[21]Report!$AZ$56</f>
        <v>0</v>
      </c>
      <c r="L56" s="119">
        <f>[9]Report!$AZ$56</f>
        <v>0</v>
      </c>
      <c r="M56" s="119">
        <f>[10]Report!$AZ$56</f>
        <v>-3588.8166959313317</v>
      </c>
      <c r="N56" s="119">
        <f>[23]Report!$AZ$56</f>
        <v>0</v>
      </c>
      <c r="O56" s="119">
        <f>[11]Report!$AZ$56</f>
        <v>0</v>
      </c>
      <c r="P56" s="119">
        <f>[12]Report!$AZ$56</f>
        <v>0</v>
      </c>
      <c r="Q56" s="119">
        <f>[18]Report!$AZ$56</f>
        <v>0</v>
      </c>
      <c r="R56" s="119">
        <f>[16]Report!$AZ$56</f>
        <v>0</v>
      </c>
      <c r="S56" s="119">
        <f>[19]Report!$AZ$56</f>
        <v>1710.9479573498309</v>
      </c>
      <c r="T56" s="119">
        <f>[20]Report!$AZ$56</f>
        <v>-72.746339561445893</v>
      </c>
      <c r="U56" s="119">
        <f>[17]Report!$AZ$56</f>
        <v>86.575676348640485</v>
      </c>
      <c r="V56" s="119">
        <f>[22]Report!$AZ$56</f>
        <v>7693.2633587363962</v>
      </c>
      <c r="W56" s="119">
        <f>[22]Report!$AZ$56</f>
        <v>7693.2633587363962</v>
      </c>
      <c r="X56" s="119">
        <f>[22]Report!$AZ$56</f>
        <v>7693.2633587363962</v>
      </c>
      <c r="Y56" s="119">
        <f>[22]Report!$AZ$56</f>
        <v>7693.2633587363962</v>
      </c>
      <c r="Z56" s="119">
        <f>[22]Report!$AZ$56</f>
        <v>7693.2633587363962</v>
      </c>
      <c r="AA56" s="119">
        <f>[22]Report!$AZ$56</f>
        <v>7693.2633587363962</v>
      </c>
      <c r="AB56" s="119">
        <f>[22]Report!$AZ$56</f>
        <v>7693.2633587363962</v>
      </c>
      <c r="AC56" s="119">
        <f>[22]Report!$AZ$56</f>
        <v>7693.2633587363962</v>
      </c>
      <c r="AD56" s="119">
        <f>[22]Report!$AZ$56</f>
        <v>7693.2633587363962</v>
      </c>
      <c r="AE56" s="119">
        <f>[22]Report!$AZ$56</f>
        <v>7693.2633587363962</v>
      </c>
      <c r="AF56" s="119">
        <f>[22]Report!$AZ$56</f>
        <v>7693.2633587363962</v>
      </c>
      <c r="AG56" s="119">
        <f>[22]Report!$AZ$56</f>
        <v>7693.2633587363962</v>
      </c>
      <c r="AH56" s="119">
        <f>[22]Report!$AZ$56</f>
        <v>7693.2633587363962</v>
      </c>
      <c r="AI56" s="119">
        <f>[22]Report!$AZ$56</f>
        <v>7693.2633587363962</v>
      </c>
      <c r="AJ56" s="119">
        <f>[22]Report!$AZ$56</f>
        <v>7693.2633587363962</v>
      </c>
    </row>
    <row r="57" spans="1:36" x14ac:dyDescent="0.2">
      <c r="A57" s="104" t="s">
        <v>139</v>
      </c>
      <c r="B57" s="119">
        <f>[22]Report!$AZ$57</f>
        <v>-19939902.530730199</v>
      </c>
      <c r="C57" s="119">
        <f>[3]Report!$AZ$57</f>
        <v>1460581.1315238478</v>
      </c>
      <c r="D57" s="119">
        <f>[13]Report!$AZ$57</f>
        <v>0</v>
      </c>
      <c r="E57" s="119">
        <f>[4]Report!$AZ$57</f>
        <v>0</v>
      </c>
      <c r="F57" s="119">
        <f>[5]Report!$AZ$57</f>
        <v>0</v>
      </c>
      <c r="G57" s="119">
        <f>[6]Report!$AZ$57</f>
        <v>0</v>
      </c>
      <c r="H57" s="119">
        <f>[7]Report!$AZ$57</f>
        <v>0</v>
      </c>
      <c r="I57" s="119">
        <f>[15]Report!$AZ$57</f>
        <v>3322536.5163395256</v>
      </c>
      <c r="J57" s="119">
        <f>[8]Report!$AZ$57</f>
        <v>3579940.8836649284</v>
      </c>
      <c r="K57" s="119">
        <f>[21]Report!$AZ$57</f>
        <v>0</v>
      </c>
      <c r="L57" s="119">
        <f>[9]Report!$AZ$57</f>
        <v>0</v>
      </c>
      <c r="M57" s="119">
        <f>[10]Report!$AZ$57</f>
        <v>-4249596.2215778632</v>
      </c>
      <c r="N57" s="119">
        <f>[23]Report!$AZ$57</f>
        <v>0</v>
      </c>
      <c r="O57" s="119">
        <f>[11]Report!$AZ$57</f>
        <v>0</v>
      </c>
      <c r="P57" s="119">
        <f>[12]Report!$AZ$57</f>
        <v>0</v>
      </c>
      <c r="Q57" s="119">
        <f>[18]Report!$AZ$57</f>
        <v>0</v>
      </c>
      <c r="R57" s="119">
        <f>[16]Report!$AZ$57</f>
        <v>0</v>
      </c>
      <c r="S57" s="119">
        <f>[19]Report!$AZ$57</f>
        <v>-9883.0520426436124</v>
      </c>
      <c r="T57" s="119">
        <f>[20]Report!$AZ$57</f>
        <v>501.41952583855664</v>
      </c>
      <c r="U57" s="119">
        <f>[17]Report!$AZ$57</f>
        <v>7242.4146825218422</v>
      </c>
      <c r="V57" s="119">
        <f>[22]Report!$AZ$57</f>
        <v>-19939902.530730199</v>
      </c>
      <c r="W57" s="119">
        <f>[22]Report!$AZ$57</f>
        <v>-19939902.530730199</v>
      </c>
      <c r="X57" s="119">
        <f>[22]Report!$AZ$57</f>
        <v>-19939902.530730199</v>
      </c>
      <c r="Y57" s="119">
        <f>[22]Report!$AZ$57</f>
        <v>-19939902.530730199</v>
      </c>
      <c r="Z57" s="119">
        <f>[22]Report!$AZ$57</f>
        <v>-19939902.530730199</v>
      </c>
      <c r="AA57" s="119">
        <f>[22]Report!$AZ$57</f>
        <v>-19939902.530730199</v>
      </c>
      <c r="AB57" s="119">
        <f>[22]Report!$AZ$57</f>
        <v>-19939902.530730199</v>
      </c>
      <c r="AC57" s="119">
        <f>[22]Report!$AZ$57</f>
        <v>-19939902.530730199</v>
      </c>
      <c r="AD57" s="119">
        <f>[22]Report!$AZ$57</f>
        <v>-19939902.530730199</v>
      </c>
      <c r="AE57" s="119">
        <f>[22]Report!$AZ$57</f>
        <v>-19939902.530730199</v>
      </c>
      <c r="AF57" s="119">
        <f>[22]Report!$AZ$57</f>
        <v>-19939902.530730199</v>
      </c>
      <c r="AG57" s="119">
        <f>[22]Report!$AZ$57</f>
        <v>-19939902.530730199</v>
      </c>
      <c r="AH57" s="119">
        <f>[22]Report!$AZ$57</f>
        <v>-19939902.530730199</v>
      </c>
      <c r="AI57" s="119">
        <f>[22]Report!$AZ$57</f>
        <v>-19939902.530730199</v>
      </c>
      <c r="AJ57" s="119">
        <f>[22]Report!$AZ$57</f>
        <v>-19939902.530730199</v>
      </c>
    </row>
    <row r="58" spans="1:36" x14ac:dyDescent="0.2">
      <c r="A58" s="1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ht="13.5" x14ac:dyDescent="0.25">
      <c r="A59" s="105" t="e">
        <f>B3</f>
        <v>#REF!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</row>
    <row r="60" spans="1:36" x14ac:dyDescent="0.2">
      <c r="A60" s="101" t="s">
        <v>140</v>
      </c>
      <c r="B60" s="118">
        <f>[22]Report!$AZ$60</f>
        <v>-2974380.7744635753</v>
      </c>
      <c r="C60" s="118">
        <f>[3]Report!$AZ$60</f>
        <v>18910096.378272668</v>
      </c>
      <c r="D60" s="118">
        <f>[13]Report!$AZ$60</f>
        <v>0</v>
      </c>
      <c r="E60" s="118">
        <f>[4]Report!$AZ$60</f>
        <v>0</v>
      </c>
      <c r="F60" s="118">
        <f>[5]Report!$AZ$60</f>
        <v>-9.6498843282461166E-2</v>
      </c>
      <c r="G60" s="118">
        <f>[6]Report!$AZ$60</f>
        <v>0</v>
      </c>
      <c r="H60" s="118">
        <f>[7]Report!$AZ$60</f>
        <v>0</v>
      </c>
      <c r="I60" s="118">
        <f>[15]Report!$AZ$60</f>
        <v>-20562007.550388295</v>
      </c>
      <c r="J60" s="118">
        <f>[8]Report!$AZ$60</f>
        <v>-322157354.68472517</v>
      </c>
      <c r="K60" s="118">
        <f>[21]Report!$AZ$60</f>
        <v>0</v>
      </c>
      <c r="L60" s="118">
        <f>[9]Report!$AZ$60</f>
        <v>0</v>
      </c>
      <c r="M60" s="118">
        <f>[10]Report!$AZ$60</f>
        <v>23409634.352709357</v>
      </c>
      <c r="N60" s="118">
        <f>[23]Report!$AZ$60</f>
        <v>0</v>
      </c>
      <c r="O60" s="118">
        <f>[11]Report!$AZ$60</f>
        <v>0</v>
      </c>
      <c r="P60" s="118">
        <f>[12]Report!$AZ$60</f>
        <v>0</v>
      </c>
      <c r="Q60" s="118">
        <f>[18]Report!$AZ$60</f>
        <v>0</v>
      </c>
      <c r="R60" s="118">
        <f>[16]Report!$AZ$60</f>
        <v>0</v>
      </c>
      <c r="S60" s="118">
        <f>[19]Report!$AZ$60</f>
        <v>668911.00000001525</v>
      </c>
      <c r="T60" s="118">
        <f>[20]Report!$AZ$60</f>
        <v>0</v>
      </c>
      <c r="U60" s="118">
        <f>[17]Report!$AZ$60</f>
        <v>3977.5395121071401</v>
      </c>
      <c r="V60" s="118">
        <f>[22]Report!$AZ$60</f>
        <v>-2974380.7744635753</v>
      </c>
      <c r="W60" s="118">
        <f>[22]Report!$AZ$60</f>
        <v>-2974380.7744635753</v>
      </c>
      <c r="X60" s="118">
        <f>[22]Report!$AZ$60</f>
        <v>-2974380.7744635753</v>
      </c>
      <c r="Y60" s="118">
        <f>[22]Report!$AZ$60</f>
        <v>-2974380.7744635753</v>
      </c>
      <c r="Z60" s="118">
        <f>[22]Report!$AZ$60</f>
        <v>-2974380.7744635753</v>
      </c>
      <c r="AA60" s="118">
        <f>[22]Report!$AZ$60</f>
        <v>-2974380.7744635753</v>
      </c>
      <c r="AB60" s="118">
        <f>[22]Report!$AZ$60</f>
        <v>-2974380.7744635753</v>
      </c>
      <c r="AC60" s="118">
        <f>[22]Report!$AZ$60</f>
        <v>-2974380.7744635753</v>
      </c>
      <c r="AD60" s="118">
        <f>[22]Report!$AZ$60</f>
        <v>-2974380.7744635753</v>
      </c>
      <c r="AE60" s="118">
        <f>[22]Report!$AZ$60</f>
        <v>-2974380.7744635753</v>
      </c>
      <c r="AF60" s="118">
        <f>[22]Report!$AZ$60</f>
        <v>-2974380.7744635753</v>
      </c>
      <c r="AG60" s="118">
        <f>[22]Report!$AZ$60</f>
        <v>-2974380.7744635753</v>
      </c>
      <c r="AH60" s="118">
        <f>[22]Report!$AZ$60</f>
        <v>-2974380.7744635753</v>
      </c>
      <c r="AI60" s="118">
        <f>[22]Report!$AZ$60</f>
        <v>-2974380.7744635753</v>
      </c>
      <c r="AJ60" s="118">
        <f>[22]Report!$AZ$60</f>
        <v>-2974380.7744635753</v>
      </c>
    </row>
    <row r="61" spans="1:36" x14ac:dyDescent="0.2">
      <c r="A61" s="101" t="s">
        <v>141</v>
      </c>
      <c r="B61" s="118">
        <f>[22]Report!$AZ$61</f>
        <v>62756.775685624096</v>
      </c>
      <c r="C61" s="118">
        <f>[3]Report!$AZ$61</f>
        <v>46403.351456315293</v>
      </c>
      <c r="D61" s="118">
        <f>[13]Report!$AZ$61</f>
        <v>0</v>
      </c>
      <c r="E61" s="118">
        <f>[4]Report!$AZ$61</f>
        <v>0</v>
      </c>
      <c r="F61" s="118">
        <f>[5]Report!$AZ$61</f>
        <v>0</v>
      </c>
      <c r="G61" s="118">
        <f>[6]Report!$AZ$61</f>
        <v>0</v>
      </c>
      <c r="H61" s="118">
        <f>[7]Report!$AZ$61</f>
        <v>0</v>
      </c>
      <c r="I61" s="118">
        <f>[15]Report!$AZ$61</f>
        <v>-31101.703595397434</v>
      </c>
      <c r="J61" s="118">
        <f>[8]Report!$AZ$61</f>
        <v>-993518.14050153911</v>
      </c>
      <c r="K61" s="118">
        <f>[21]Report!$AZ$61</f>
        <v>0</v>
      </c>
      <c r="L61" s="118">
        <f>[9]Report!$AZ$61</f>
        <v>0</v>
      </c>
      <c r="M61" s="118">
        <f>[10]Report!$AZ$61</f>
        <v>53967.977913334689</v>
      </c>
      <c r="N61" s="118">
        <f>[23]Report!$AZ$61</f>
        <v>0</v>
      </c>
      <c r="O61" s="118">
        <f>[11]Report!$AZ$61</f>
        <v>0</v>
      </c>
      <c r="P61" s="118">
        <f>[12]Report!$AZ$61</f>
        <v>0</v>
      </c>
      <c r="Q61" s="118">
        <f>[18]Report!$AZ$61</f>
        <v>0</v>
      </c>
      <c r="R61" s="118">
        <f>[16]Report!$AZ$61</f>
        <v>0</v>
      </c>
      <c r="S61" s="118">
        <f>[19]Report!$AZ$61</f>
        <v>3.5471648895900154</v>
      </c>
      <c r="T61" s="118">
        <f>[20]Report!$AZ$61</f>
        <v>0</v>
      </c>
      <c r="U61" s="118">
        <f>[17]Report!$AZ$61</f>
        <v>0.38617044766181119</v>
      </c>
      <c r="V61" s="118">
        <f>[22]Report!$AZ$61</f>
        <v>62756.775685624096</v>
      </c>
      <c r="W61" s="118">
        <f>[22]Report!$AZ$61</f>
        <v>62756.775685624096</v>
      </c>
      <c r="X61" s="118">
        <f>[22]Report!$AZ$61</f>
        <v>62756.775685624096</v>
      </c>
      <c r="Y61" s="118">
        <f>[22]Report!$AZ$61</f>
        <v>62756.775685624096</v>
      </c>
      <c r="Z61" s="118">
        <f>[22]Report!$AZ$61</f>
        <v>62756.775685624096</v>
      </c>
      <c r="AA61" s="118">
        <f>[22]Report!$AZ$61</f>
        <v>62756.775685624096</v>
      </c>
      <c r="AB61" s="118">
        <f>[22]Report!$AZ$61</f>
        <v>62756.775685624096</v>
      </c>
      <c r="AC61" s="118">
        <f>[22]Report!$AZ$61</f>
        <v>62756.775685624096</v>
      </c>
      <c r="AD61" s="118">
        <f>[22]Report!$AZ$61</f>
        <v>62756.775685624096</v>
      </c>
      <c r="AE61" s="118">
        <f>[22]Report!$AZ$61</f>
        <v>62756.775685624096</v>
      </c>
      <c r="AF61" s="118">
        <f>[22]Report!$AZ$61</f>
        <v>62756.775685624096</v>
      </c>
      <c r="AG61" s="118">
        <f>[22]Report!$AZ$61</f>
        <v>62756.775685624096</v>
      </c>
      <c r="AH61" s="118">
        <f>[22]Report!$AZ$61</f>
        <v>62756.775685624096</v>
      </c>
      <c r="AI61" s="118">
        <f>[22]Report!$AZ$61</f>
        <v>62756.775685624096</v>
      </c>
      <c r="AJ61" s="118">
        <f>[22]Report!$AZ$61</f>
        <v>62756.775685624096</v>
      </c>
    </row>
    <row r="62" spans="1:36" x14ac:dyDescent="0.2">
      <c r="A62" s="101" t="s">
        <v>142</v>
      </c>
      <c r="B62" s="118">
        <f>[22]Report!$AZ$62</f>
        <v>6725.8138589771543</v>
      </c>
      <c r="C62" s="118">
        <f>[3]Report!$AZ$62</f>
        <v>26557.419805770889</v>
      </c>
      <c r="D62" s="118">
        <f>[13]Report!$AZ$62</f>
        <v>0</v>
      </c>
      <c r="E62" s="118">
        <f>[4]Report!$AZ$62</f>
        <v>0</v>
      </c>
      <c r="F62" s="118">
        <f>[5]Report!$AZ$62</f>
        <v>0</v>
      </c>
      <c r="G62" s="118">
        <f>[6]Report!$AZ$62</f>
        <v>0</v>
      </c>
      <c r="H62" s="118">
        <f>[7]Report!$AZ$62</f>
        <v>0</v>
      </c>
      <c r="I62" s="118">
        <f>[15]Report!$AZ$62</f>
        <v>-26085.553815877232</v>
      </c>
      <c r="J62" s="118">
        <f>[8]Report!$AZ$62</f>
        <v>-333597.00212415407</v>
      </c>
      <c r="K62" s="118">
        <f>[21]Report!$AZ$62</f>
        <v>0</v>
      </c>
      <c r="L62" s="118">
        <f>[9]Report!$AZ$62</f>
        <v>0</v>
      </c>
      <c r="M62" s="118">
        <f>[10]Report!$AZ$62</f>
        <v>30108.778492451005</v>
      </c>
      <c r="N62" s="118">
        <f>[23]Report!$AZ$62</f>
        <v>0</v>
      </c>
      <c r="O62" s="118">
        <f>[11]Report!$AZ$62</f>
        <v>0</v>
      </c>
      <c r="P62" s="118">
        <f>[12]Report!$AZ$62</f>
        <v>0</v>
      </c>
      <c r="Q62" s="118">
        <f>[18]Report!$AZ$62</f>
        <v>0</v>
      </c>
      <c r="R62" s="118">
        <f>[16]Report!$AZ$62</f>
        <v>0</v>
      </c>
      <c r="S62" s="118">
        <f>[19]Report!$AZ$62</f>
        <v>29.985313749830691</v>
      </c>
      <c r="T62" s="118">
        <f>[20]Report!$AZ$62</f>
        <v>0</v>
      </c>
      <c r="U62" s="118">
        <f>[17]Report!$AZ$62</f>
        <v>6.7780429765917836</v>
      </c>
      <c r="V62" s="118">
        <f>[22]Report!$AZ$62</f>
        <v>6725.8138589771543</v>
      </c>
      <c r="W62" s="118">
        <f>[22]Report!$AZ$62</f>
        <v>6725.8138589771543</v>
      </c>
      <c r="X62" s="118">
        <f>[22]Report!$AZ$62</f>
        <v>6725.8138589771543</v>
      </c>
      <c r="Y62" s="118">
        <f>[22]Report!$AZ$62</f>
        <v>6725.8138589771543</v>
      </c>
      <c r="Z62" s="118">
        <f>[22]Report!$AZ$62</f>
        <v>6725.8138589771543</v>
      </c>
      <c r="AA62" s="118">
        <f>[22]Report!$AZ$62</f>
        <v>6725.8138589771543</v>
      </c>
      <c r="AB62" s="118">
        <f>[22]Report!$AZ$62</f>
        <v>6725.8138589771543</v>
      </c>
      <c r="AC62" s="118">
        <f>[22]Report!$AZ$62</f>
        <v>6725.8138589771543</v>
      </c>
      <c r="AD62" s="118">
        <f>[22]Report!$AZ$62</f>
        <v>6725.8138589771543</v>
      </c>
      <c r="AE62" s="118">
        <f>[22]Report!$AZ$62</f>
        <v>6725.8138589771543</v>
      </c>
      <c r="AF62" s="118">
        <f>[22]Report!$AZ$62</f>
        <v>6725.8138589771543</v>
      </c>
      <c r="AG62" s="118">
        <f>[22]Report!$AZ$62</f>
        <v>6725.8138589771543</v>
      </c>
      <c r="AH62" s="118">
        <f>[22]Report!$AZ$62</f>
        <v>6725.8138589771543</v>
      </c>
      <c r="AI62" s="118">
        <f>[22]Report!$AZ$62</f>
        <v>6725.8138589771543</v>
      </c>
      <c r="AJ62" s="118">
        <f>[22]Report!$AZ$62</f>
        <v>6725.8138589771543</v>
      </c>
    </row>
    <row r="63" spans="1:36" x14ac:dyDescent="0.2">
      <c r="A63" s="10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x14ac:dyDescent="0.2">
      <c r="A64" s="101" t="s">
        <v>143</v>
      </c>
      <c r="B64" s="118">
        <f>[22]Report!$AZ$64</f>
        <v>-2974380.7744635753</v>
      </c>
      <c r="C64" s="118">
        <f>[3]Report!$AZ$64</f>
        <v>18837135.607010581</v>
      </c>
      <c r="D64" s="118">
        <f>[13]Report!$AZ$64</f>
        <v>0</v>
      </c>
      <c r="E64" s="118">
        <f>[4]Report!$AZ$64</f>
        <v>0</v>
      </c>
      <c r="F64" s="118">
        <f>[5]Report!$AZ$64</f>
        <v>-9.6498843282461166E-2</v>
      </c>
      <c r="G64" s="118">
        <f>[6]Report!$AZ$64</f>
        <v>0</v>
      </c>
      <c r="H64" s="118">
        <f>[7]Report!$AZ$64</f>
        <v>0</v>
      </c>
      <c r="I64" s="118">
        <f>[15]Report!$AZ$64</f>
        <v>-20562007.550388295</v>
      </c>
      <c r="J64" s="118">
        <f>[8]Report!$AZ$64</f>
        <v>-322157354.68472517</v>
      </c>
      <c r="K64" s="118">
        <f>[21]Report!$AZ$64</f>
        <v>0</v>
      </c>
      <c r="L64" s="118">
        <f>[9]Report!$AZ$64</f>
        <v>0</v>
      </c>
      <c r="M64" s="118">
        <f>[10]Report!$AZ$64</f>
        <v>23409634.352709357</v>
      </c>
      <c r="N64" s="118">
        <f>[23]Report!$AZ$64</f>
        <v>0</v>
      </c>
      <c r="O64" s="118">
        <f>[11]Report!$AZ$64</f>
        <v>0</v>
      </c>
      <c r="P64" s="118">
        <f>[12]Report!$AZ$64</f>
        <v>0</v>
      </c>
      <c r="Q64" s="118">
        <f>[18]Report!$AZ$64</f>
        <v>0</v>
      </c>
      <c r="R64" s="118">
        <f>[16]Report!$AZ$64</f>
        <v>0</v>
      </c>
      <c r="S64" s="118">
        <f>[19]Report!$AZ$64</f>
        <v>668911.00000001525</v>
      </c>
      <c r="T64" s="118">
        <f>[20]Report!$AZ$64</f>
        <v>0</v>
      </c>
      <c r="U64" s="118">
        <f>[17]Report!$AZ$64</f>
        <v>3977.5395121071401</v>
      </c>
      <c r="V64" s="118">
        <f>[22]Report!$AZ$64</f>
        <v>-2974380.7744635753</v>
      </c>
      <c r="W64" s="118">
        <f>[22]Report!$AZ$64</f>
        <v>-2974380.7744635753</v>
      </c>
      <c r="X64" s="118">
        <f>[22]Report!$AZ$64</f>
        <v>-2974380.7744635753</v>
      </c>
      <c r="Y64" s="118">
        <f>[22]Report!$AZ$64</f>
        <v>-2974380.7744635753</v>
      </c>
      <c r="Z64" s="118">
        <f>[22]Report!$AZ$64</f>
        <v>-2974380.7744635753</v>
      </c>
      <c r="AA64" s="118">
        <f>[22]Report!$AZ$64</f>
        <v>-2974380.7744635753</v>
      </c>
      <c r="AB64" s="118">
        <f>[22]Report!$AZ$64</f>
        <v>-2974380.7744635753</v>
      </c>
      <c r="AC64" s="118">
        <f>[22]Report!$AZ$64</f>
        <v>-2974380.7744635753</v>
      </c>
      <c r="AD64" s="118">
        <f>[22]Report!$AZ$64</f>
        <v>-2974380.7744635753</v>
      </c>
      <c r="AE64" s="118">
        <f>[22]Report!$AZ$64</f>
        <v>-2974380.7744635753</v>
      </c>
      <c r="AF64" s="118">
        <f>[22]Report!$AZ$64</f>
        <v>-2974380.7744635753</v>
      </c>
      <c r="AG64" s="118">
        <f>[22]Report!$AZ$64</f>
        <v>-2974380.7744635753</v>
      </c>
      <c r="AH64" s="118">
        <f>[22]Report!$AZ$64</f>
        <v>-2974380.7744635753</v>
      </c>
      <c r="AI64" s="118">
        <f>[22]Report!$AZ$64</f>
        <v>-2974380.7744635753</v>
      </c>
      <c r="AJ64" s="118">
        <f>[22]Report!$AZ$64</f>
        <v>-2974380.7744635753</v>
      </c>
    </row>
    <row r="65" spans="1:36" x14ac:dyDescent="0.2">
      <c r="A65" s="101" t="s">
        <v>144</v>
      </c>
      <c r="B65" s="118">
        <f>[22]Report!$AZ$65</f>
        <v>0</v>
      </c>
      <c r="C65" s="118">
        <f>[3]Report!$AZ$65</f>
        <v>0</v>
      </c>
      <c r="D65" s="118">
        <f>[13]Report!$AZ$65</f>
        <v>0</v>
      </c>
      <c r="E65" s="118">
        <f>[4]Report!$AZ$65</f>
        <v>0</v>
      </c>
      <c r="F65" s="118">
        <f>[5]Report!$AZ$65</f>
        <v>0</v>
      </c>
      <c r="G65" s="118">
        <f>[6]Report!$AZ$65</f>
        <v>0</v>
      </c>
      <c r="H65" s="118">
        <f>[7]Report!$AZ$65</f>
        <v>0</v>
      </c>
      <c r="I65" s="118">
        <f>[15]Report!$AZ$65</f>
        <v>0</v>
      </c>
      <c r="J65" s="118">
        <f>[8]Report!$AZ$65</f>
        <v>0</v>
      </c>
      <c r="K65" s="118">
        <f>[21]Report!$AZ$65</f>
        <v>0</v>
      </c>
      <c r="L65" s="118">
        <f>[9]Report!$AZ$65</f>
        <v>0</v>
      </c>
      <c r="M65" s="118">
        <f>[10]Report!$AZ$65</f>
        <v>0</v>
      </c>
      <c r="N65" s="118">
        <f>[23]Report!$AZ$65</f>
        <v>0</v>
      </c>
      <c r="O65" s="118">
        <f>[11]Report!$AZ$65</f>
        <v>0</v>
      </c>
      <c r="P65" s="118">
        <f>[12]Report!$AZ$65</f>
        <v>0</v>
      </c>
      <c r="Q65" s="118">
        <f>[18]Report!$AZ$65</f>
        <v>0</v>
      </c>
      <c r="R65" s="118">
        <f>[16]Report!$AZ$65</f>
        <v>0</v>
      </c>
      <c r="S65" s="118">
        <f>[19]Report!$AZ$65</f>
        <v>0</v>
      </c>
      <c r="T65" s="118">
        <f>[20]Report!$AZ$65</f>
        <v>0</v>
      </c>
      <c r="U65" s="118">
        <f>[17]Report!$AZ$65</f>
        <v>0</v>
      </c>
      <c r="V65" s="118">
        <f>[22]Report!$AZ$65</f>
        <v>0</v>
      </c>
      <c r="W65" s="118">
        <f>[22]Report!$AZ$65</f>
        <v>0</v>
      </c>
      <c r="X65" s="118">
        <f>[22]Report!$AZ$65</f>
        <v>0</v>
      </c>
      <c r="Y65" s="118">
        <f>[22]Report!$AZ$65</f>
        <v>0</v>
      </c>
      <c r="Z65" s="118">
        <f>[22]Report!$AZ$65</f>
        <v>0</v>
      </c>
      <c r="AA65" s="118">
        <f>[22]Report!$AZ$65</f>
        <v>0</v>
      </c>
      <c r="AB65" s="118">
        <f>[22]Report!$AZ$65</f>
        <v>0</v>
      </c>
      <c r="AC65" s="118">
        <f>[22]Report!$AZ$65</f>
        <v>0</v>
      </c>
      <c r="AD65" s="118">
        <f>[22]Report!$AZ$65</f>
        <v>0</v>
      </c>
      <c r="AE65" s="118">
        <f>[22]Report!$AZ$65</f>
        <v>0</v>
      </c>
      <c r="AF65" s="118">
        <f>[22]Report!$AZ$65</f>
        <v>0</v>
      </c>
      <c r="AG65" s="118">
        <f>[22]Report!$AZ$65</f>
        <v>0</v>
      </c>
      <c r="AH65" s="118">
        <f>[22]Report!$AZ$65</f>
        <v>0</v>
      </c>
      <c r="AI65" s="118">
        <f>[22]Report!$AZ$65</f>
        <v>0</v>
      </c>
      <c r="AJ65" s="118">
        <f>[22]Report!$AZ$65</f>
        <v>0</v>
      </c>
    </row>
    <row r="66" spans="1:36" x14ac:dyDescent="0.2">
      <c r="A66" s="101" t="s">
        <v>145</v>
      </c>
      <c r="B66" s="118">
        <f>[22]Report!$AZ$66</f>
        <v>222918209.83572659</v>
      </c>
      <c r="C66" s="118">
        <f>[3]Report!$AZ$66</f>
        <v>-22961398.840135995</v>
      </c>
      <c r="D66" s="118">
        <f>[13]Report!$AZ$66</f>
        <v>0</v>
      </c>
      <c r="E66" s="118">
        <f>[4]Report!$AZ$66</f>
        <v>2.099663094850257E-2</v>
      </c>
      <c r="F66" s="118">
        <f>[5]Report!$AZ$66</f>
        <v>0</v>
      </c>
      <c r="G66" s="118">
        <f>[6]Report!$AZ$66</f>
        <v>0</v>
      </c>
      <c r="H66" s="118">
        <f>[7]Report!$AZ$66</f>
        <v>0</v>
      </c>
      <c r="I66" s="118">
        <f>[15]Report!$AZ$66</f>
        <v>57535203.879673898</v>
      </c>
      <c r="J66" s="118">
        <f>[8]Report!$AZ$66</f>
        <v>336105122.54597157</v>
      </c>
      <c r="K66" s="118">
        <f>[21]Report!$AZ$66</f>
        <v>0</v>
      </c>
      <c r="L66" s="118">
        <f>[9]Report!$AZ$66</f>
        <v>0</v>
      </c>
      <c r="M66" s="118">
        <f>[10]Report!$AZ$66</f>
        <v>-26355593.606234942</v>
      </c>
      <c r="N66" s="118">
        <f>[23]Report!$AZ$66</f>
        <v>0</v>
      </c>
      <c r="O66" s="118">
        <f>[11]Report!$AZ$66</f>
        <v>0</v>
      </c>
      <c r="P66" s="118">
        <f>[12]Report!$AZ$66</f>
        <v>0</v>
      </c>
      <c r="Q66" s="118">
        <f>[18]Report!$AZ$66</f>
        <v>-363431.26801690285</v>
      </c>
      <c r="R66" s="118">
        <f>[16]Report!$AZ$66</f>
        <v>-271047.58231544367</v>
      </c>
      <c r="S66" s="118">
        <f>[19]Report!$AZ$66</f>
        <v>4549740.5033846209</v>
      </c>
      <c r="T66" s="118">
        <f>[20]Report!$AZ$66</f>
        <v>1104700.102726493</v>
      </c>
      <c r="U66" s="118">
        <f>[17]Report!$AZ$66</f>
        <v>-491273.32681804255</v>
      </c>
      <c r="V66" s="118">
        <f>[22]Report!$AZ$66</f>
        <v>222918209.83572659</v>
      </c>
      <c r="W66" s="118">
        <f>[22]Report!$AZ$66</f>
        <v>222918209.83572659</v>
      </c>
      <c r="X66" s="118">
        <f>[22]Report!$AZ$66</f>
        <v>222918209.83572659</v>
      </c>
      <c r="Y66" s="118">
        <f>[22]Report!$AZ$66</f>
        <v>222918209.83572659</v>
      </c>
      <c r="Z66" s="118">
        <f>[22]Report!$AZ$66</f>
        <v>222918209.83572659</v>
      </c>
      <c r="AA66" s="118">
        <f>[22]Report!$AZ$66</f>
        <v>222918209.83572659</v>
      </c>
      <c r="AB66" s="118">
        <f>[22]Report!$AZ$66</f>
        <v>222918209.83572659</v>
      </c>
      <c r="AC66" s="118">
        <f>[22]Report!$AZ$66</f>
        <v>222918209.83572659</v>
      </c>
      <c r="AD66" s="118">
        <f>[22]Report!$AZ$66</f>
        <v>222918209.83572659</v>
      </c>
      <c r="AE66" s="118">
        <f>[22]Report!$AZ$66</f>
        <v>222918209.83572659</v>
      </c>
      <c r="AF66" s="118">
        <f>[22]Report!$AZ$66</f>
        <v>222918209.83572659</v>
      </c>
      <c r="AG66" s="118">
        <f>[22]Report!$AZ$66</f>
        <v>222918209.83572659</v>
      </c>
      <c r="AH66" s="118">
        <f>[22]Report!$AZ$66</f>
        <v>222918209.83572659</v>
      </c>
      <c r="AI66" s="118">
        <f>[22]Report!$AZ$66</f>
        <v>222918209.83572659</v>
      </c>
      <c r="AJ66" s="118">
        <f>[22]Report!$AZ$66</f>
        <v>222918209.83572659</v>
      </c>
    </row>
    <row r="67" spans="1:36" x14ac:dyDescent="0.2">
      <c r="A67" s="99" t="s">
        <v>146</v>
      </c>
      <c r="B67" s="118">
        <f>[22]Report!$AZ$67</f>
        <v>219488563.05764329</v>
      </c>
      <c r="C67" s="118">
        <f>[3]Report!$AZ$67</f>
        <v>-4078739.2850953257</v>
      </c>
      <c r="D67" s="118">
        <f>[13]Report!$AZ$67</f>
        <v>0</v>
      </c>
      <c r="E67" s="118">
        <f>[4]Report!$AZ$67</f>
        <v>0.40173483156831935</v>
      </c>
      <c r="F67" s="118">
        <f>[5]Report!$AZ$67</f>
        <v>0</v>
      </c>
      <c r="G67" s="118">
        <f>[6]Report!$AZ$67</f>
        <v>0</v>
      </c>
      <c r="H67" s="118">
        <f>[7]Report!$AZ$67</f>
        <v>0</v>
      </c>
      <c r="I67" s="118">
        <f>[15]Report!$AZ$67</f>
        <v>36924741.798014715</v>
      </c>
      <c r="J67" s="118">
        <f>[8]Report!$AZ$67</f>
        <v>14078402.048316168</v>
      </c>
      <c r="K67" s="118">
        <f>[21]Report!$AZ$67</f>
        <v>0</v>
      </c>
      <c r="L67" s="118">
        <f>[9]Report!$AZ$67</f>
        <v>0</v>
      </c>
      <c r="M67" s="118">
        <f>[10]Report!$AZ$67</f>
        <v>-3066849.8527885862</v>
      </c>
      <c r="N67" s="118">
        <f>[23]Report!$AZ$67</f>
        <v>0</v>
      </c>
      <c r="O67" s="118">
        <f>[11]Report!$AZ$67</f>
        <v>0</v>
      </c>
      <c r="P67" s="118">
        <f>[12]Report!$AZ$67</f>
        <v>0</v>
      </c>
      <c r="Q67" s="118">
        <f>[18]Report!$AZ$67</f>
        <v>-363431.26801690285</v>
      </c>
      <c r="R67" s="118">
        <f>[16]Report!$AZ$67</f>
        <v>-271047.58231544367</v>
      </c>
      <c r="S67" s="118">
        <f>[19]Report!$AZ$67</f>
        <v>5218651.5000037737</v>
      </c>
      <c r="T67" s="118">
        <f>[20]Report!$AZ$67</f>
        <v>1104700.1027264928</v>
      </c>
      <c r="U67" s="118">
        <f>[17]Report!$AZ$67</f>
        <v>-485295.78730593534</v>
      </c>
      <c r="V67" s="118">
        <f>[22]Report!$AZ$67</f>
        <v>219488563.05764329</v>
      </c>
      <c r="W67" s="118">
        <f>[22]Report!$AZ$67</f>
        <v>219488563.05764329</v>
      </c>
      <c r="X67" s="118">
        <f>[22]Report!$AZ$67</f>
        <v>219488563.05764329</v>
      </c>
      <c r="Y67" s="118">
        <f>[22]Report!$AZ$67</f>
        <v>219488563.05764329</v>
      </c>
      <c r="Z67" s="118">
        <f>[22]Report!$AZ$67</f>
        <v>219488563.05764329</v>
      </c>
      <c r="AA67" s="118">
        <f>[22]Report!$AZ$67</f>
        <v>219488563.05764329</v>
      </c>
      <c r="AB67" s="118">
        <f>[22]Report!$AZ$67</f>
        <v>219488563.05764329</v>
      </c>
      <c r="AC67" s="118">
        <f>[22]Report!$AZ$67</f>
        <v>219488563.05764329</v>
      </c>
      <c r="AD67" s="118">
        <f>[22]Report!$AZ$67</f>
        <v>219488563.05764329</v>
      </c>
      <c r="AE67" s="118">
        <f>[22]Report!$AZ$67</f>
        <v>219488563.05764329</v>
      </c>
      <c r="AF67" s="118">
        <f>[22]Report!$AZ$67</f>
        <v>219488563.05764329</v>
      </c>
      <c r="AG67" s="118">
        <f>[22]Report!$AZ$67</f>
        <v>219488563.05764329</v>
      </c>
      <c r="AH67" s="118">
        <f>[22]Report!$AZ$67</f>
        <v>219488563.05764329</v>
      </c>
      <c r="AI67" s="118">
        <f>[22]Report!$AZ$67</f>
        <v>219488563.05764329</v>
      </c>
      <c r="AJ67" s="118">
        <f>[22]Report!$AZ$67</f>
        <v>219488563.05764329</v>
      </c>
    </row>
    <row r="68" spans="1:36" x14ac:dyDescent="0.2">
      <c r="A68" s="1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ht="13.5" x14ac:dyDescent="0.25">
      <c r="A69" s="106" t="s">
        <v>160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</row>
    <row r="70" spans="1:36" x14ac:dyDescent="0.2">
      <c r="A70" s="99" t="s">
        <v>146</v>
      </c>
      <c r="B70" s="118">
        <f>[22]Report!$AZ$70</f>
        <v>239898729.71608296</v>
      </c>
      <c r="C70" s="118">
        <f>[3]Report!$AZ$70</f>
        <v>-10390384.035264788</v>
      </c>
      <c r="D70" s="118">
        <f>[13]Report!$AZ$70</f>
        <v>0</v>
      </c>
      <c r="E70" s="118">
        <f>[4]Report!$AZ$70</f>
        <v>2.9495090246200562E-2</v>
      </c>
      <c r="F70" s="118">
        <f>[5]Report!$AZ$70</f>
        <v>0</v>
      </c>
      <c r="G70" s="118">
        <f>[6]Report!$AZ$70</f>
        <v>0</v>
      </c>
      <c r="H70" s="118">
        <f>[7]Report!$AZ$70</f>
        <v>0</v>
      </c>
      <c r="I70" s="118">
        <f>[15]Report!$AZ$70</f>
        <v>31611649.523569234</v>
      </c>
      <c r="J70" s="118">
        <f>[8]Report!$AZ$70</f>
        <v>-3177586.2157195872</v>
      </c>
      <c r="K70" s="118">
        <f>[21]Report!$AZ$70</f>
        <v>0</v>
      </c>
      <c r="L70" s="118">
        <f>[9]Report!$AZ$70</f>
        <v>0</v>
      </c>
      <c r="M70" s="118">
        <f>[10]Report!$AZ$70</f>
        <v>-11077296.389647767</v>
      </c>
      <c r="N70" s="118">
        <f>[23]Report!$AZ$70</f>
        <v>0</v>
      </c>
      <c r="O70" s="118">
        <f>[11]Report!$AZ$70</f>
        <v>0</v>
      </c>
      <c r="P70" s="118">
        <f>[12]Report!$AZ$70</f>
        <v>0</v>
      </c>
      <c r="Q70" s="118">
        <f>[18]Report!$AZ$70</f>
        <v>-363431.26801690285</v>
      </c>
      <c r="R70" s="118">
        <f>[16]Report!$AZ$70</f>
        <v>-4475.0090901984804</v>
      </c>
      <c r="S70" s="118">
        <f>[19]Report!$AZ$70</f>
        <v>5303207.8629280739</v>
      </c>
      <c r="T70" s="118">
        <f>[20]Report!$AZ$70</f>
        <v>603724.84183833911</v>
      </c>
      <c r="U70" s="118">
        <f>[17]Report!$AZ$70</f>
        <v>-559816.21293954446</v>
      </c>
      <c r="V70" s="118">
        <f>[22]Report!$AZ$70</f>
        <v>239898729.71608296</v>
      </c>
      <c r="W70" s="118">
        <f>[22]Report!$AZ$70</f>
        <v>239898729.71608296</v>
      </c>
      <c r="X70" s="118">
        <f>[22]Report!$AZ$70</f>
        <v>239898729.71608296</v>
      </c>
      <c r="Y70" s="118">
        <f>[22]Report!$AZ$70</f>
        <v>239898729.71608296</v>
      </c>
      <c r="Z70" s="118">
        <f>[22]Report!$AZ$70</f>
        <v>239898729.71608296</v>
      </c>
      <c r="AA70" s="118">
        <f>[22]Report!$AZ$70</f>
        <v>239898729.71608296</v>
      </c>
      <c r="AB70" s="118">
        <f>[22]Report!$AZ$70</f>
        <v>239898729.71608296</v>
      </c>
      <c r="AC70" s="118">
        <f>[22]Report!$AZ$70</f>
        <v>239898729.71608296</v>
      </c>
      <c r="AD70" s="118">
        <f>[22]Report!$AZ$70</f>
        <v>239898729.71608296</v>
      </c>
      <c r="AE70" s="118">
        <f>[22]Report!$AZ$70</f>
        <v>239898729.71608296</v>
      </c>
      <c r="AF70" s="118">
        <f>[22]Report!$AZ$70</f>
        <v>239898729.71608296</v>
      </c>
      <c r="AG70" s="118">
        <f>[22]Report!$AZ$70</f>
        <v>239898729.71608296</v>
      </c>
      <c r="AH70" s="118">
        <f>[22]Report!$AZ$70</f>
        <v>239898729.71608296</v>
      </c>
      <c r="AI70" s="118">
        <f>[22]Report!$AZ$70</f>
        <v>239898729.71608296</v>
      </c>
      <c r="AJ70" s="118">
        <f>[22]Report!$AZ$70</f>
        <v>239898729.71608296</v>
      </c>
    </row>
    <row r="71" spans="1:36" x14ac:dyDescent="0.2">
      <c r="A71" s="1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</row>
    <row r="72" spans="1:36" ht="13.5" x14ac:dyDescent="0.25">
      <c r="A72" s="107" t="e">
        <f>B3</f>
        <v>#REF!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</row>
    <row r="73" spans="1:36" x14ac:dyDescent="0.2">
      <c r="A73" s="101" t="s">
        <v>121</v>
      </c>
      <c r="B73" s="118">
        <f>[22]Report!$AZ$73</f>
        <v>2146057.21</v>
      </c>
      <c r="C73" s="118">
        <f>[3]Report!$AZ$73</f>
        <v>202602</v>
      </c>
      <c r="D73" s="118">
        <f>[13]Report!$AZ$73</f>
        <v>0</v>
      </c>
      <c r="E73" s="118">
        <f>[4]Report!$AZ$73</f>
        <v>0</v>
      </c>
      <c r="F73" s="118">
        <f>[5]Report!$AZ$73</f>
        <v>0</v>
      </c>
      <c r="G73" s="118">
        <f>[6]Report!$AZ$73</f>
        <v>0</v>
      </c>
      <c r="H73" s="118">
        <f>[7]Report!$AZ$73</f>
        <v>0</v>
      </c>
      <c r="I73" s="118">
        <f>[15]Report!$AZ$73</f>
        <v>50000</v>
      </c>
      <c r="J73" s="118">
        <f>[8]Report!$AZ$73</f>
        <v>8791410</v>
      </c>
      <c r="K73" s="118">
        <f>[21]Report!$AZ$73</f>
        <v>0</v>
      </c>
      <c r="L73" s="118">
        <f>[9]Report!$AZ$73</f>
        <v>0</v>
      </c>
      <c r="M73" s="118">
        <f>[10]Report!$AZ$73</f>
        <v>780000</v>
      </c>
      <c r="N73" s="118">
        <f>[23]Report!$AZ$73</f>
        <v>0</v>
      </c>
      <c r="O73" s="118">
        <f>[11]Report!$AZ$73</f>
        <v>0</v>
      </c>
      <c r="P73" s="118">
        <f>[12]Report!$AZ$73</f>
        <v>0</v>
      </c>
      <c r="Q73" s="118">
        <f>[18]Report!$AZ$73</f>
        <v>0</v>
      </c>
      <c r="R73" s="118">
        <f>[16]Report!$AZ$73</f>
        <v>0</v>
      </c>
      <c r="S73" s="118">
        <f>[19]Report!$AZ$73</f>
        <v>0</v>
      </c>
      <c r="T73" s="118">
        <f>[20]Report!$AZ$73</f>
        <v>0</v>
      </c>
      <c r="U73" s="118">
        <f>[17]Report!$AZ$73</f>
        <v>0</v>
      </c>
      <c r="V73" s="118">
        <f>[22]Report!$AZ$73</f>
        <v>2146057.21</v>
      </c>
      <c r="W73" s="118">
        <f>[22]Report!$AZ$73</f>
        <v>2146057.21</v>
      </c>
      <c r="X73" s="118">
        <f>[22]Report!$AZ$73</f>
        <v>2146057.21</v>
      </c>
      <c r="Y73" s="118">
        <f>[22]Report!$AZ$73</f>
        <v>2146057.21</v>
      </c>
      <c r="Z73" s="118">
        <f>[22]Report!$AZ$73</f>
        <v>2146057.21</v>
      </c>
      <c r="AA73" s="118">
        <f>[22]Report!$AZ$73</f>
        <v>2146057.21</v>
      </c>
      <c r="AB73" s="118">
        <f>[22]Report!$AZ$73</f>
        <v>2146057.21</v>
      </c>
      <c r="AC73" s="118">
        <f>[22]Report!$AZ$73</f>
        <v>2146057.21</v>
      </c>
      <c r="AD73" s="118">
        <f>[22]Report!$AZ$73</f>
        <v>2146057.21</v>
      </c>
      <c r="AE73" s="118">
        <f>[22]Report!$AZ$73</f>
        <v>2146057.21</v>
      </c>
      <c r="AF73" s="118">
        <f>[22]Report!$AZ$73</f>
        <v>2146057.21</v>
      </c>
      <c r="AG73" s="118">
        <f>[22]Report!$AZ$73</f>
        <v>2146057.21</v>
      </c>
      <c r="AH73" s="118">
        <f>[22]Report!$AZ$73</f>
        <v>2146057.21</v>
      </c>
      <c r="AI73" s="118">
        <f>[22]Report!$AZ$73</f>
        <v>2146057.21</v>
      </c>
      <c r="AJ73" s="118">
        <f>[22]Report!$AZ$73</f>
        <v>2146057.21</v>
      </c>
    </row>
    <row r="74" spans="1:36" x14ac:dyDescent="0.2">
      <c r="A74" s="101" t="s">
        <v>117</v>
      </c>
      <c r="B74" s="118">
        <f>[22]Report!$AZ$74</f>
        <v>-43708453.253464326</v>
      </c>
      <c r="C74" s="118">
        <f>[3]Report!$AZ$74</f>
        <v>2468900.4360360559</v>
      </c>
      <c r="D74" s="118">
        <f>[13]Report!$AZ$74</f>
        <v>0</v>
      </c>
      <c r="E74" s="118">
        <f>[4]Report!$AZ$74</f>
        <v>0.45003407448530197</v>
      </c>
      <c r="F74" s="118">
        <f>[5]Report!$AZ$74</f>
        <v>-9.6498843282461166E-2</v>
      </c>
      <c r="G74" s="118">
        <f>[6]Report!$AZ$74</f>
        <v>0</v>
      </c>
      <c r="H74" s="118">
        <f>[7]Report!$AZ$74</f>
        <v>0</v>
      </c>
      <c r="I74" s="118">
        <f>[15]Report!$AZ$74</f>
        <v>-37488881.593636878</v>
      </c>
      <c r="J74" s="118">
        <f>[8]Report!$AZ$74</f>
        <v>-237812444.70401803</v>
      </c>
      <c r="K74" s="118">
        <f>[21]Report!$AZ$74</f>
        <v>0</v>
      </c>
      <c r="L74" s="118">
        <f>[9]Report!$AZ$74</f>
        <v>0</v>
      </c>
      <c r="M74" s="118">
        <f>[10]Report!$AZ$74</f>
        <v>41835842.143010877</v>
      </c>
      <c r="N74" s="118">
        <f>[23]Report!$AZ$74</f>
        <v>0</v>
      </c>
      <c r="O74" s="118">
        <f>[11]Report!$AZ$74</f>
        <v>0</v>
      </c>
      <c r="P74" s="118">
        <f>[12]Report!$AZ$74</f>
        <v>0</v>
      </c>
      <c r="Q74" s="118">
        <f>[18]Report!$AZ$74</f>
        <v>0</v>
      </c>
      <c r="R74" s="118">
        <f>[16]Report!$AZ$74</f>
        <v>0</v>
      </c>
      <c r="S74" s="118">
        <f>[19]Report!$AZ$74</f>
        <v>115742.45550722904</v>
      </c>
      <c r="T74" s="118">
        <f>[20]Report!$AZ$74</f>
        <v>-17242.698777889389</v>
      </c>
      <c r="U74" s="118">
        <f>[17]Report!$AZ$74</f>
        <v>3977.5395121071401</v>
      </c>
      <c r="V74" s="118">
        <f>[22]Report!$AZ$74</f>
        <v>-43708453.253464326</v>
      </c>
      <c r="W74" s="118">
        <f>[22]Report!$AZ$74</f>
        <v>-43708453.253464326</v>
      </c>
      <c r="X74" s="118">
        <f>[22]Report!$AZ$74</f>
        <v>-43708453.253464326</v>
      </c>
      <c r="Y74" s="118">
        <f>[22]Report!$AZ$74</f>
        <v>-43708453.253464326</v>
      </c>
      <c r="Z74" s="118">
        <f>[22]Report!$AZ$74</f>
        <v>-43708453.253464326</v>
      </c>
      <c r="AA74" s="118">
        <f>[22]Report!$AZ$74</f>
        <v>-43708453.253464326</v>
      </c>
      <c r="AB74" s="118">
        <f>[22]Report!$AZ$74</f>
        <v>-43708453.253464326</v>
      </c>
      <c r="AC74" s="118">
        <f>[22]Report!$AZ$74</f>
        <v>-43708453.253464326</v>
      </c>
      <c r="AD74" s="118">
        <f>[22]Report!$AZ$74</f>
        <v>-43708453.253464326</v>
      </c>
      <c r="AE74" s="118">
        <f>[22]Report!$AZ$74</f>
        <v>-43708453.253464326</v>
      </c>
      <c r="AF74" s="118">
        <f>[22]Report!$AZ$74</f>
        <v>-43708453.253464326</v>
      </c>
      <c r="AG74" s="118">
        <f>[22]Report!$AZ$74</f>
        <v>-43708453.253464326</v>
      </c>
      <c r="AH74" s="118">
        <f>[22]Report!$AZ$74</f>
        <v>-43708453.253464326</v>
      </c>
      <c r="AI74" s="118">
        <f>[22]Report!$AZ$74</f>
        <v>-43708453.253464326</v>
      </c>
      <c r="AJ74" s="118">
        <f>[22]Report!$AZ$74</f>
        <v>-43708453.253464326</v>
      </c>
    </row>
    <row r="75" spans="1:36" x14ac:dyDescent="0.2">
      <c r="A75" s="101" t="s">
        <v>147</v>
      </c>
      <c r="B75" s="118">
        <f>[22]Report!$AZ$75</f>
        <v>0</v>
      </c>
      <c r="C75" s="118">
        <f>[3]Report!$AZ$75</f>
        <v>0</v>
      </c>
      <c r="D75" s="118">
        <f>[13]Report!$AZ$75</f>
        <v>0</v>
      </c>
      <c r="E75" s="118">
        <f>[4]Report!$AZ$75</f>
        <v>0</v>
      </c>
      <c r="F75" s="118">
        <f>[5]Report!$AZ$75</f>
        <v>0</v>
      </c>
      <c r="G75" s="118">
        <f>[6]Report!$AZ$75</f>
        <v>0</v>
      </c>
      <c r="H75" s="118">
        <f>[7]Report!$AZ$75</f>
        <v>0</v>
      </c>
      <c r="I75" s="118">
        <f>[15]Report!$AZ$75</f>
        <v>0</v>
      </c>
      <c r="J75" s="118">
        <f>[8]Report!$AZ$75</f>
        <v>0</v>
      </c>
      <c r="K75" s="118">
        <f>[21]Report!$AZ$75</f>
        <v>0</v>
      </c>
      <c r="L75" s="118">
        <f>[9]Report!$AZ$75</f>
        <v>0</v>
      </c>
      <c r="M75" s="118">
        <f>[10]Report!$AZ$75</f>
        <v>0</v>
      </c>
      <c r="N75" s="118">
        <f>[23]Report!$AZ$75</f>
        <v>0</v>
      </c>
      <c r="O75" s="118">
        <f>[11]Report!$AZ$75</f>
        <v>0</v>
      </c>
      <c r="P75" s="118">
        <f>[12]Report!$AZ$75</f>
        <v>0</v>
      </c>
      <c r="Q75" s="118">
        <f>[18]Report!$AZ$75</f>
        <v>0</v>
      </c>
      <c r="R75" s="118">
        <f>[16]Report!$AZ$75</f>
        <v>0</v>
      </c>
      <c r="S75" s="118">
        <f>[19]Report!$AZ$75</f>
        <v>0</v>
      </c>
      <c r="T75" s="118">
        <f>[20]Report!$AZ$75</f>
        <v>0</v>
      </c>
      <c r="U75" s="118">
        <f>[17]Report!$AZ$75</f>
        <v>0</v>
      </c>
      <c r="V75" s="118">
        <f>[22]Report!$AZ$75</f>
        <v>0</v>
      </c>
      <c r="W75" s="118">
        <f>[22]Report!$AZ$75</f>
        <v>0</v>
      </c>
      <c r="X75" s="118">
        <f>[22]Report!$AZ$75</f>
        <v>0</v>
      </c>
      <c r="Y75" s="118">
        <f>[22]Report!$AZ$75</f>
        <v>0</v>
      </c>
      <c r="Z75" s="118">
        <f>[22]Report!$AZ$75</f>
        <v>0</v>
      </c>
      <c r="AA75" s="118">
        <f>[22]Report!$AZ$75</f>
        <v>0</v>
      </c>
      <c r="AB75" s="118">
        <f>[22]Report!$AZ$75</f>
        <v>0</v>
      </c>
      <c r="AC75" s="118">
        <f>[22]Report!$AZ$75</f>
        <v>0</v>
      </c>
      <c r="AD75" s="118">
        <f>[22]Report!$AZ$75</f>
        <v>0</v>
      </c>
      <c r="AE75" s="118">
        <f>[22]Report!$AZ$75</f>
        <v>0</v>
      </c>
      <c r="AF75" s="118">
        <f>[22]Report!$AZ$75</f>
        <v>0</v>
      </c>
      <c r="AG75" s="118">
        <f>[22]Report!$AZ$75</f>
        <v>0</v>
      </c>
      <c r="AH75" s="118">
        <f>[22]Report!$AZ$75</f>
        <v>0</v>
      </c>
      <c r="AI75" s="118">
        <f>[22]Report!$AZ$75</f>
        <v>0</v>
      </c>
      <c r="AJ75" s="118">
        <f>[22]Report!$AZ$75</f>
        <v>0</v>
      </c>
    </row>
    <row r="76" spans="1:36" x14ac:dyDescent="0.2">
      <c r="A76" s="101" t="s">
        <v>145</v>
      </c>
      <c r="B76" s="118">
        <f>[22]Report!$AZ$76</f>
        <v>23753552.598644421</v>
      </c>
      <c r="C76" s="118">
        <f>[3]Report!$AZ$76</f>
        <v>3797220.3661033204</v>
      </c>
      <c r="D76" s="118">
        <f>[13]Report!$AZ$76</f>
        <v>0</v>
      </c>
      <c r="E76" s="118">
        <f>[4]Report!$AZ$76</f>
        <v>0.14146752731176093</v>
      </c>
      <c r="F76" s="118">
        <f>[5]Report!$AZ$76</f>
        <v>0</v>
      </c>
      <c r="G76" s="118">
        <f>[6]Report!$AZ$76</f>
        <v>0</v>
      </c>
      <c r="H76" s="118">
        <f>[7]Report!$AZ$76</f>
        <v>0</v>
      </c>
      <c r="I76" s="118">
        <f>[15]Report!$AZ$76</f>
        <v>42850428.399353243</v>
      </c>
      <c r="J76" s="118">
        <f>[8]Report!$AZ$76</f>
        <v>254922479.54034567</v>
      </c>
      <c r="K76" s="118">
        <f>[21]Report!$AZ$76</f>
        <v>0</v>
      </c>
      <c r="L76" s="118">
        <f>[9]Report!$AZ$76</f>
        <v>0</v>
      </c>
      <c r="M76" s="118">
        <f>[10]Report!$AZ$76</f>
        <v>-33704656.006888688</v>
      </c>
      <c r="N76" s="118">
        <f>[23]Report!$AZ$76</f>
        <v>0</v>
      </c>
      <c r="O76" s="118">
        <f>[11]Report!$AZ$76</f>
        <v>0</v>
      </c>
      <c r="P76" s="118">
        <f>[12]Report!$AZ$76</f>
        <v>0</v>
      </c>
      <c r="Q76" s="118">
        <f>[18]Report!$AZ$76</f>
        <v>0</v>
      </c>
      <c r="R76" s="118">
        <f>[16]Report!$AZ$76</f>
        <v>-266572.57322524523</v>
      </c>
      <c r="S76" s="118">
        <f>[19]Report!$AZ$76</f>
        <v>-200298.81505066634</v>
      </c>
      <c r="T76" s="118">
        <f>[20]Report!$AZ$76</f>
        <v>518217.95966604329</v>
      </c>
      <c r="U76" s="118">
        <f>[17]Report!$AZ$76</f>
        <v>68542.886121501899</v>
      </c>
      <c r="V76" s="118">
        <f>[22]Report!$AZ$76</f>
        <v>23753552.598644421</v>
      </c>
      <c r="W76" s="118">
        <f>[22]Report!$AZ$76</f>
        <v>23753552.598644421</v>
      </c>
      <c r="X76" s="118">
        <f>[22]Report!$AZ$76</f>
        <v>23753552.598644421</v>
      </c>
      <c r="Y76" s="118">
        <f>[22]Report!$AZ$76</f>
        <v>23753552.598644421</v>
      </c>
      <c r="Z76" s="118">
        <f>[22]Report!$AZ$76</f>
        <v>23753552.598644421</v>
      </c>
      <c r="AA76" s="118">
        <f>[22]Report!$AZ$76</f>
        <v>23753552.598644421</v>
      </c>
      <c r="AB76" s="118">
        <f>[22]Report!$AZ$76</f>
        <v>23753552.598644421</v>
      </c>
      <c r="AC76" s="118">
        <f>[22]Report!$AZ$76</f>
        <v>23753552.598644421</v>
      </c>
      <c r="AD76" s="118">
        <f>[22]Report!$AZ$76</f>
        <v>23753552.598644421</v>
      </c>
      <c r="AE76" s="118">
        <f>[22]Report!$AZ$76</f>
        <v>23753552.598644421</v>
      </c>
      <c r="AF76" s="118">
        <f>[22]Report!$AZ$76</f>
        <v>23753552.598644421</v>
      </c>
      <c r="AG76" s="118">
        <f>[22]Report!$AZ$76</f>
        <v>23753552.598644421</v>
      </c>
      <c r="AH76" s="118">
        <f>[22]Report!$AZ$76</f>
        <v>23753552.598644421</v>
      </c>
      <c r="AI76" s="118">
        <f>[22]Report!$AZ$76</f>
        <v>23753552.598644421</v>
      </c>
      <c r="AJ76" s="118">
        <f>[22]Report!$AZ$76</f>
        <v>23753552.598644421</v>
      </c>
    </row>
    <row r="77" spans="1:36" x14ac:dyDescent="0.2">
      <c r="A77" s="108" t="s">
        <v>146</v>
      </c>
      <c r="B77" s="118">
        <f>[22]Report!$AZ$77</f>
        <v>-19954900.654819895</v>
      </c>
      <c r="C77" s="118">
        <f>[3]Report!$AZ$77</f>
        <v>6266120.8021393763</v>
      </c>
      <c r="D77" s="118">
        <f>[13]Report!$AZ$77</f>
        <v>0</v>
      </c>
      <c r="E77" s="118">
        <f>[4]Report!$AZ$77</f>
        <v>0.5915016017970629</v>
      </c>
      <c r="F77" s="118">
        <f>[5]Report!$AZ$77</f>
        <v>-9.6498843282461166E-2</v>
      </c>
      <c r="G77" s="118">
        <f>[6]Report!$AZ$77</f>
        <v>0</v>
      </c>
      <c r="H77" s="118">
        <f>[7]Report!$AZ$77</f>
        <v>0</v>
      </c>
      <c r="I77" s="118">
        <f>[15]Report!$AZ$77</f>
        <v>5361546.8057163656</v>
      </c>
      <c r="J77" s="118">
        <f>[8]Report!$AZ$77</f>
        <v>17110034.836327627</v>
      </c>
      <c r="K77" s="118">
        <f>[21]Report!$AZ$77</f>
        <v>0</v>
      </c>
      <c r="L77" s="118">
        <f>[9]Report!$AZ$77</f>
        <v>0</v>
      </c>
      <c r="M77" s="118">
        <f>[10]Report!$AZ$77</f>
        <v>8131186.1361221746</v>
      </c>
      <c r="N77" s="118">
        <f>[23]Report!$AZ$77</f>
        <v>0</v>
      </c>
      <c r="O77" s="118">
        <f>[11]Report!$AZ$77</f>
        <v>0</v>
      </c>
      <c r="P77" s="118">
        <f>[12]Report!$AZ$77</f>
        <v>0</v>
      </c>
      <c r="Q77" s="118">
        <f>[18]Report!$AZ$77</f>
        <v>0</v>
      </c>
      <c r="R77" s="118">
        <f>[16]Report!$AZ$77</f>
        <v>-266572.57322524523</v>
      </c>
      <c r="S77" s="118">
        <f>[19]Report!$AZ$77</f>
        <v>-84556.359543437255</v>
      </c>
      <c r="T77" s="118">
        <f>[20]Report!$AZ$77</f>
        <v>500975.26088815392</v>
      </c>
      <c r="U77" s="118">
        <f>[17]Report!$AZ$77</f>
        <v>72520.425633609033</v>
      </c>
      <c r="V77" s="118">
        <f>[22]Report!$AZ$77</f>
        <v>-19954900.654819895</v>
      </c>
      <c r="W77" s="118">
        <f>[22]Report!$AZ$77</f>
        <v>-19954900.654819895</v>
      </c>
      <c r="X77" s="118">
        <f>[22]Report!$AZ$77</f>
        <v>-19954900.654819895</v>
      </c>
      <c r="Y77" s="118">
        <f>[22]Report!$AZ$77</f>
        <v>-19954900.654819895</v>
      </c>
      <c r="Z77" s="118">
        <f>[22]Report!$AZ$77</f>
        <v>-19954900.654819895</v>
      </c>
      <c r="AA77" s="118">
        <f>[22]Report!$AZ$77</f>
        <v>-19954900.654819895</v>
      </c>
      <c r="AB77" s="118">
        <f>[22]Report!$AZ$77</f>
        <v>-19954900.654819895</v>
      </c>
      <c r="AC77" s="118">
        <f>[22]Report!$AZ$77</f>
        <v>-19954900.654819895</v>
      </c>
      <c r="AD77" s="118">
        <f>[22]Report!$AZ$77</f>
        <v>-19954900.654819895</v>
      </c>
      <c r="AE77" s="118">
        <f>[22]Report!$AZ$77</f>
        <v>-19954900.654819895</v>
      </c>
      <c r="AF77" s="118">
        <f>[22]Report!$AZ$77</f>
        <v>-19954900.654819895</v>
      </c>
      <c r="AG77" s="118">
        <f>[22]Report!$AZ$77</f>
        <v>-19954900.654819895</v>
      </c>
      <c r="AH77" s="118">
        <f>[22]Report!$AZ$77</f>
        <v>-19954900.654819895</v>
      </c>
      <c r="AI77" s="118">
        <f>[22]Report!$AZ$77</f>
        <v>-19954900.654819895</v>
      </c>
      <c r="AJ77" s="118">
        <f>[22]Report!$AZ$77</f>
        <v>-19954900.654819895</v>
      </c>
    </row>
    <row r="78" spans="1:36" x14ac:dyDescent="0.2">
      <c r="A78" s="99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</row>
    <row r="79" spans="1:36" ht="13.5" x14ac:dyDescent="0.25">
      <c r="A79" s="109" t="s">
        <v>148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</row>
    <row r="80" spans="1:36" x14ac:dyDescent="0.2">
      <c r="A80" s="101" t="s">
        <v>121</v>
      </c>
      <c r="B80" s="120">
        <f>[22]Report!$AZ$80</f>
        <v>18400</v>
      </c>
      <c r="C80" s="120">
        <f>[3]Report!$AZ$80</f>
        <v>0</v>
      </c>
      <c r="D80" s="120">
        <f>[13]Report!$AZ$80</f>
        <v>0</v>
      </c>
      <c r="E80" s="120">
        <f>[4]Report!$AZ$80</f>
        <v>0</v>
      </c>
      <c r="F80" s="120">
        <f>[5]Report!$AZ$80</f>
        <v>0</v>
      </c>
      <c r="G80" s="120">
        <f>[6]Report!$AZ$80</f>
        <v>0</v>
      </c>
      <c r="H80" s="120">
        <f>[7]Report!$AZ$80</f>
        <v>0</v>
      </c>
      <c r="I80" s="120">
        <f>[15]Report!$AZ$80</f>
        <v>0</v>
      </c>
      <c r="J80" s="120">
        <f>[8]Report!$AZ$80</f>
        <v>0</v>
      </c>
      <c r="K80" s="120">
        <f>[21]Report!$AZ$80</f>
        <v>0</v>
      </c>
      <c r="L80" s="120">
        <f>[9]Report!$AZ$80</f>
        <v>0</v>
      </c>
      <c r="M80" s="120">
        <f>[10]Report!$AZ$80</f>
        <v>0</v>
      </c>
      <c r="N80" s="120">
        <f>[23]Report!$AZ$80</f>
        <v>0</v>
      </c>
      <c r="O80" s="120">
        <f>[11]Report!$AZ$80</f>
        <v>0</v>
      </c>
      <c r="P80" s="120">
        <f>[12]Report!$AZ$80</f>
        <v>0</v>
      </c>
      <c r="Q80" s="120">
        <f>[18]Report!$AZ$80</f>
        <v>0</v>
      </c>
      <c r="R80" s="120">
        <f>[16]Report!$AZ$80</f>
        <v>0</v>
      </c>
      <c r="S80" s="120">
        <f>[19]Report!$AZ$80</f>
        <v>0</v>
      </c>
      <c r="T80" s="120">
        <f>[20]Report!$AZ$80</f>
        <v>0</v>
      </c>
      <c r="U80" s="120">
        <f>[17]Report!$AZ$80</f>
        <v>0</v>
      </c>
      <c r="V80" s="120">
        <f>[22]Report!$AZ$80</f>
        <v>18400</v>
      </c>
      <c r="W80" s="120">
        <f>[22]Report!$AZ$80</f>
        <v>18400</v>
      </c>
      <c r="X80" s="120">
        <f>[22]Report!$AZ$80</f>
        <v>18400</v>
      </c>
      <c r="Y80" s="120">
        <f>[22]Report!$AZ$80</f>
        <v>18400</v>
      </c>
      <c r="Z80" s="120">
        <f>[22]Report!$AZ$80</f>
        <v>18400</v>
      </c>
      <c r="AA80" s="120">
        <f>[22]Report!$AZ$80</f>
        <v>18400</v>
      </c>
      <c r="AB80" s="120">
        <f>[22]Report!$AZ$80</f>
        <v>18400</v>
      </c>
      <c r="AC80" s="120">
        <f>[22]Report!$AZ$80</f>
        <v>18400</v>
      </c>
      <c r="AD80" s="120">
        <f>[22]Report!$AZ$80</f>
        <v>18400</v>
      </c>
      <c r="AE80" s="120">
        <f>[22]Report!$AZ$80</f>
        <v>18400</v>
      </c>
      <c r="AF80" s="120">
        <f>[22]Report!$AZ$80</f>
        <v>18400</v>
      </c>
      <c r="AG80" s="120">
        <f>[22]Report!$AZ$80</f>
        <v>18400</v>
      </c>
      <c r="AH80" s="120">
        <f>[22]Report!$AZ$80</f>
        <v>18400</v>
      </c>
      <c r="AI80" s="120">
        <f>[22]Report!$AZ$80</f>
        <v>18400</v>
      </c>
      <c r="AJ80" s="120">
        <f>[22]Report!$AZ$80</f>
        <v>18400</v>
      </c>
    </row>
    <row r="81" spans="1:36" x14ac:dyDescent="0.2">
      <c r="A81" s="101" t="s">
        <v>122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</row>
    <row r="82" spans="1:36" x14ac:dyDescent="0.2">
      <c r="A82" s="101" t="s">
        <v>123</v>
      </c>
      <c r="B82" s="115">
        <f>[22]Report!$AZ$82</f>
        <v>74482.050558689079</v>
      </c>
      <c r="C82" s="115">
        <f>[3]Report!$AZ$82</f>
        <v>19363.09112396781</v>
      </c>
      <c r="D82" s="115">
        <f>[13]Report!$AZ$82</f>
        <v>0</v>
      </c>
      <c r="E82" s="115">
        <f>[4]Report!$AZ$82</f>
        <v>0.31051074701827019</v>
      </c>
      <c r="F82" s="115">
        <f>[5]Report!$AZ$82</f>
        <v>0.29125922010280192</v>
      </c>
      <c r="G82" s="115">
        <f>[6]Report!$AZ$82</f>
        <v>0</v>
      </c>
      <c r="H82" s="115">
        <f>[7]Report!$AZ$82</f>
        <v>0</v>
      </c>
      <c r="I82" s="115">
        <f>[15]Report!$AZ$82</f>
        <v>770696.00159654871</v>
      </c>
      <c r="J82" s="115">
        <f>[8]Report!$AZ$82</f>
        <v>-70070.340519470396</v>
      </c>
      <c r="K82" s="115">
        <f>[21]Report!$AZ$82</f>
        <v>0</v>
      </c>
      <c r="L82" s="115">
        <f>[9]Report!$AZ$82</f>
        <v>0</v>
      </c>
      <c r="M82" s="115">
        <f>[10]Report!$AZ$82</f>
        <v>131566.095208185</v>
      </c>
      <c r="N82" s="115">
        <f>[23]Report!$AZ$82</f>
        <v>0</v>
      </c>
      <c r="O82" s="115">
        <f>[11]Report!$AZ$82</f>
        <v>0</v>
      </c>
      <c r="P82" s="115">
        <f>[12]Report!$AZ$82</f>
        <v>0</v>
      </c>
      <c r="Q82" s="115">
        <f>[18]Report!$AZ$82</f>
        <v>0</v>
      </c>
      <c r="R82" s="115">
        <f>[16]Report!$AZ$82</f>
        <v>0</v>
      </c>
      <c r="S82" s="115">
        <f>[19]Report!$AZ$82</f>
        <v>0</v>
      </c>
      <c r="T82" s="115">
        <f>[20]Report!$AZ$82</f>
        <v>0</v>
      </c>
      <c r="U82" s="115">
        <f>[17]Report!$AZ$82</f>
        <v>2386.5237072643404</v>
      </c>
      <c r="V82" s="115">
        <f>[22]Report!$AZ$82</f>
        <v>74482.050558689079</v>
      </c>
      <c r="W82" s="115">
        <f>[22]Report!$AZ$82</f>
        <v>74482.050558689079</v>
      </c>
      <c r="X82" s="115">
        <f>[22]Report!$AZ$82</f>
        <v>74482.050558689079</v>
      </c>
      <c r="Y82" s="115">
        <f>[22]Report!$AZ$82</f>
        <v>74482.050558689079</v>
      </c>
      <c r="Z82" s="115">
        <f>[22]Report!$AZ$82</f>
        <v>74482.050558689079</v>
      </c>
      <c r="AA82" s="115">
        <f>[22]Report!$AZ$82</f>
        <v>74482.050558689079</v>
      </c>
      <c r="AB82" s="115">
        <f>[22]Report!$AZ$82</f>
        <v>74482.050558689079</v>
      </c>
      <c r="AC82" s="115">
        <f>[22]Report!$AZ$82</f>
        <v>74482.050558689079</v>
      </c>
      <c r="AD82" s="115">
        <f>[22]Report!$AZ$82</f>
        <v>74482.050558689079</v>
      </c>
      <c r="AE82" s="115">
        <f>[22]Report!$AZ$82</f>
        <v>74482.050558689079</v>
      </c>
      <c r="AF82" s="115">
        <f>[22]Report!$AZ$82</f>
        <v>74482.050558689079</v>
      </c>
      <c r="AG82" s="115">
        <f>[22]Report!$AZ$82</f>
        <v>74482.050558689079</v>
      </c>
      <c r="AH82" s="115">
        <f>[22]Report!$AZ$82</f>
        <v>74482.050558689079</v>
      </c>
      <c r="AI82" s="115">
        <f>[22]Report!$AZ$82</f>
        <v>74482.050558689079</v>
      </c>
      <c r="AJ82" s="115">
        <f>[22]Report!$AZ$82</f>
        <v>74482.050558689079</v>
      </c>
    </row>
    <row r="83" spans="1:36" x14ac:dyDescent="0.2">
      <c r="A83" s="101" t="s">
        <v>124</v>
      </c>
      <c r="B83" s="115">
        <f>[22]Report!$AZ$83</f>
        <v>-3851417.6941302004</v>
      </c>
      <c r="C83" s="115">
        <f>[3]Report!$AZ$83</f>
        <v>2787156.3486645166</v>
      </c>
      <c r="D83" s="115">
        <f>[13]Report!$AZ$83</f>
        <v>0</v>
      </c>
      <c r="E83" s="115">
        <f>[4]Report!$AZ$83</f>
        <v>0.3056852500885725</v>
      </c>
      <c r="F83" s="115">
        <f>[5]Report!$AZ$83</f>
        <v>-0.15339010101160966</v>
      </c>
      <c r="G83" s="115">
        <f>[6]Report!$AZ$83</f>
        <v>0</v>
      </c>
      <c r="H83" s="115">
        <f>[7]Report!$AZ$83</f>
        <v>0</v>
      </c>
      <c r="I83" s="115">
        <f>[15]Report!$AZ$83</f>
        <v>1445883.0033786646</v>
      </c>
      <c r="J83" s="115">
        <f>[8]Report!$AZ$83</f>
        <v>-668176.1469224582</v>
      </c>
      <c r="K83" s="115">
        <f>[21]Report!$AZ$83</f>
        <v>0</v>
      </c>
      <c r="L83" s="115">
        <f>[9]Report!$AZ$83</f>
        <v>0</v>
      </c>
      <c r="M83" s="115">
        <f>[10]Report!$AZ$83</f>
        <v>-1129000.763485743</v>
      </c>
      <c r="N83" s="115">
        <f>[23]Report!$AZ$83</f>
        <v>0</v>
      </c>
      <c r="O83" s="115">
        <f>[11]Report!$AZ$83</f>
        <v>0</v>
      </c>
      <c r="P83" s="115">
        <f>[12]Report!$AZ$83</f>
        <v>0</v>
      </c>
      <c r="Q83" s="115">
        <f>[18]Report!$AZ$83</f>
        <v>0</v>
      </c>
      <c r="R83" s="115">
        <f>[16]Report!$AZ$83</f>
        <v>0</v>
      </c>
      <c r="S83" s="115">
        <f>[19]Report!$AZ$83</f>
        <v>-1.5576193882822985E-10</v>
      </c>
      <c r="T83" s="115">
        <f>[20]Report!$AZ$83</f>
        <v>0</v>
      </c>
      <c r="U83" s="115">
        <f>[17]Report!$AZ$83</f>
        <v>-1.0004441719502211E-11</v>
      </c>
      <c r="V83" s="115">
        <f>[22]Report!$AZ$83</f>
        <v>-3851417.6941302004</v>
      </c>
      <c r="W83" s="115">
        <f>[22]Report!$AZ$83</f>
        <v>-3851417.6941302004</v>
      </c>
      <c r="X83" s="115">
        <f>[22]Report!$AZ$83</f>
        <v>-3851417.6941302004</v>
      </c>
      <c r="Y83" s="115">
        <f>[22]Report!$AZ$83</f>
        <v>-3851417.6941302004</v>
      </c>
      <c r="Z83" s="115">
        <f>[22]Report!$AZ$83</f>
        <v>-3851417.6941302004</v>
      </c>
      <c r="AA83" s="115">
        <f>[22]Report!$AZ$83</f>
        <v>-3851417.6941302004</v>
      </c>
      <c r="AB83" s="115">
        <f>[22]Report!$AZ$83</f>
        <v>-3851417.6941302004</v>
      </c>
      <c r="AC83" s="115">
        <f>[22]Report!$AZ$83</f>
        <v>-3851417.6941302004</v>
      </c>
      <c r="AD83" s="115">
        <f>[22]Report!$AZ$83</f>
        <v>-3851417.6941302004</v>
      </c>
      <c r="AE83" s="115">
        <f>[22]Report!$AZ$83</f>
        <v>-3851417.6941302004</v>
      </c>
      <c r="AF83" s="115">
        <f>[22]Report!$AZ$83</f>
        <v>-3851417.6941302004</v>
      </c>
      <c r="AG83" s="115">
        <f>[22]Report!$AZ$83</f>
        <v>-3851417.6941302004</v>
      </c>
      <c r="AH83" s="115">
        <f>[22]Report!$AZ$83</f>
        <v>-3851417.6941302004</v>
      </c>
      <c r="AI83" s="115">
        <f>[22]Report!$AZ$83</f>
        <v>-3851417.6941302004</v>
      </c>
      <c r="AJ83" s="115">
        <f>[22]Report!$AZ$83</f>
        <v>-3851417.6941302004</v>
      </c>
    </row>
    <row r="84" spans="1:36" x14ac:dyDescent="0.2">
      <c r="A84" s="101" t="s">
        <v>125</v>
      </c>
      <c r="B84" s="115">
        <f>[22]Report!$AZ$84</f>
        <v>0</v>
      </c>
      <c r="C84" s="115">
        <f>[3]Report!$AZ$84</f>
        <v>0</v>
      </c>
      <c r="D84" s="115">
        <f>[13]Report!$AZ$84</f>
        <v>0</v>
      </c>
      <c r="E84" s="115">
        <f>[4]Report!$AZ$84</f>
        <v>0</v>
      </c>
      <c r="F84" s="115">
        <f>[5]Report!$AZ$84</f>
        <v>0</v>
      </c>
      <c r="G84" s="115">
        <f>[6]Report!$AZ$84</f>
        <v>0</v>
      </c>
      <c r="H84" s="115">
        <f>[7]Report!$AZ$84</f>
        <v>0</v>
      </c>
      <c r="I84" s="115">
        <f>[15]Report!$AZ$84</f>
        <v>0</v>
      </c>
      <c r="J84" s="115">
        <f>[8]Report!$AZ$84</f>
        <v>-45275.250330334791</v>
      </c>
      <c r="K84" s="115">
        <f>[21]Report!$AZ$84</f>
        <v>0</v>
      </c>
      <c r="L84" s="115">
        <f>[9]Report!$AZ$84</f>
        <v>0</v>
      </c>
      <c r="M84" s="115">
        <f>[10]Report!$AZ$84</f>
        <v>0</v>
      </c>
      <c r="N84" s="115">
        <f>[23]Report!$AZ$84</f>
        <v>0</v>
      </c>
      <c r="O84" s="115">
        <f>[11]Report!$AZ$84</f>
        <v>0</v>
      </c>
      <c r="P84" s="115">
        <f>[12]Report!$AZ$84</f>
        <v>0</v>
      </c>
      <c r="Q84" s="115">
        <f>[18]Report!$AZ$84</f>
        <v>0</v>
      </c>
      <c r="R84" s="115">
        <f>[16]Report!$AZ$84</f>
        <v>0</v>
      </c>
      <c r="S84" s="115">
        <f>[19]Report!$AZ$84</f>
        <v>0</v>
      </c>
      <c r="T84" s="115">
        <f>[20]Report!$AZ$84</f>
        <v>0</v>
      </c>
      <c r="U84" s="115">
        <f>[17]Report!$AZ$84</f>
        <v>0</v>
      </c>
      <c r="V84" s="115">
        <f>[22]Report!$AZ$84</f>
        <v>0</v>
      </c>
      <c r="W84" s="115">
        <f>[22]Report!$AZ$84</f>
        <v>0</v>
      </c>
      <c r="X84" s="115">
        <f>[22]Report!$AZ$84</f>
        <v>0</v>
      </c>
      <c r="Y84" s="115">
        <f>[22]Report!$AZ$84</f>
        <v>0</v>
      </c>
      <c r="Z84" s="115">
        <f>[22]Report!$AZ$84</f>
        <v>0</v>
      </c>
      <c r="AA84" s="115">
        <f>[22]Report!$AZ$84</f>
        <v>0</v>
      </c>
      <c r="AB84" s="115">
        <f>[22]Report!$AZ$84</f>
        <v>0</v>
      </c>
      <c r="AC84" s="115">
        <f>[22]Report!$AZ$84</f>
        <v>0</v>
      </c>
      <c r="AD84" s="115">
        <f>[22]Report!$AZ$84</f>
        <v>0</v>
      </c>
      <c r="AE84" s="115">
        <f>[22]Report!$AZ$84</f>
        <v>0</v>
      </c>
      <c r="AF84" s="115">
        <f>[22]Report!$AZ$84</f>
        <v>0</v>
      </c>
      <c r="AG84" s="115">
        <f>[22]Report!$AZ$84</f>
        <v>0</v>
      </c>
      <c r="AH84" s="115">
        <f>[22]Report!$AZ$84</f>
        <v>0</v>
      </c>
      <c r="AI84" s="115">
        <f>[22]Report!$AZ$84</f>
        <v>0</v>
      </c>
      <c r="AJ84" s="115">
        <f>[22]Report!$AZ$84</f>
        <v>0</v>
      </c>
    </row>
    <row r="85" spans="1:36" x14ac:dyDescent="0.2">
      <c r="A85" s="101" t="s">
        <v>126</v>
      </c>
      <c r="B85" s="115">
        <f>[22]Report!$AZ$85</f>
        <v>0</v>
      </c>
      <c r="C85" s="115">
        <f>[3]Report!$AZ$85</f>
        <v>-2023113.3113140957</v>
      </c>
      <c r="D85" s="115">
        <f>[13]Report!$AZ$85</f>
        <v>0</v>
      </c>
      <c r="E85" s="115">
        <f>[4]Report!$AZ$85</f>
        <v>0</v>
      </c>
      <c r="F85" s="115">
        <f>[5]Report!$AZ$85</f>
        <v>0</v>
      </c>
      <c r="G85" s="115">
        <f>[6]Report!$AZ$85</f>
        <v>0</v>
      </c>
      <c r="H85" s="115">
        <f>[7]Report!$AZ$85</f>
        <v>0</v>
      </c>
      <c r="I85" s="115">
        <f>[15]Report!$AZ$85</f>
        <v>0</v>
      </c>
      <c r="J85" s="115">
        <f>[8]Report!$AZ$85</f>
        <v>0</v>
      </c>
      <c r="K85" s="115">
        <f>[21]Report!$AZ$85</f>
        <v>0</v>
      </c>
      <c r="L85" s="115">
        <f>[9]Report!$AZ$85</f>
        <v>0</v>
      </c>
      <c r="M85" s="115">
        <f>[10]Report!$AZ$85</f>
        <v>0</v>
      </c>
      <c r="N85" s="115">
        <f>[23]Report!$AZ$85</f>
        <v>0</v>
      </c>
      <c r="O85" s="115">
        <f>[11]Report!$AZ$85</f>
        <v>0</v>
      </c>
      <c r="P85" s="115">
        <f>[12]Report!$AZ$85</f>
        <v>0</v>
      </c>
      <c r="Q85" s="115">
        <f>[18]Report!$AZ$85</f>
        <v>0</v>
      </c>
      <c r="R85" s="115">
        <f>[16]Report!$AZ$85</f>
        <v>0</v>
      </c>
      <c r="S85" s="115">
        <f>[19]Report!$AZ$85</f>
        <v>0</v>
      </c>
      <c r="T85" s="115">
        <f>[20]Report!$AZ$85</f>
        <v>0</v>
      </c>
      <c r="U85" s="115">
        <f>[17]Report!$AZ$85</f>
        <v>0</v>
      </c>
      <c r="V85" s="115">
        <f>[22]Report!$AZ$85</f>
        <v>0</v>
      </c>
      <c r="W85" s="115">
        <f>[22]Report!$AZ$85</f>
        <v>0</v>
      </c>
      <c r="X85" s="115">
        <f>[22]Report!$AZ$85</f>
        <v>0</v>
      </c>
      <c r="Y85" s="115">
        <f>[22]Report!$AZ$85</f>
        <v>0</v>
      </c>
      <c r="Z85" s="115">
        <f>[22]Report!$AZ$85</f>
        <v>0</v>
      </c>
      <c r="AA85" s="115">
        <f>[22]Report!$AZ$85</f>
        <v>0</v>
      </c>
      <c r="AB85" s="115">
        <f>[22]Report!$AZ$85</f>
        <v>0</v>
      </c>
      <c r="AC85" s="115">
        <f>[22]Report!$AZ$85</f>
        <v>0</v>
      </c>
      <c r="AD85" s="115">
        <f>[22]Report!$AZ$85</f>
        <v>0</v>
      </c>
      <c r="AE85" s="115">
        <f>[22]Report!$AZ$85</f>
        <v>0</v>
      </c>
      <c r="AF85" s="115">
        <f>[22]Report!$AZ$85</f>
        <v>0</v>
      </c>
      <c r="AG85" s="115">
        <f>[22]Report!$AZ$85</f>
        <v>0</v>
      </c>
      <c r="AH85" s="115">
        <f>[22]Report!$AZ$85</f>
        <v>0</v>
      </c>
      <c r="AI85" s="115">
        <f>[22]Report!$AZ$85</f>
        <v>0</v>
      </c>
      <c r="AJ85" s="115">
        <f>[22]Report!$AZ$85</f>
        <v>0</v>
      </c>
    </row>
    <row r="86" spans="1:36" x14ac:dyDescent="0.2">
      <c r="A86" s="101" t="s">
        <v>127</v>
      </c>
      <c r="B86" s="115">
        <f>[22]Report!$AZ$86</f>
        <v>1441.3837394714355</v>
      </c>
      <c r="C86" s="115">
        <f>[3]Report!$AZ$86</f>
        <v>5289.4521484375</v>
      </c>
      <c r="D86" s="115">
        <f>[13]Report!$AZ$86</f>
        <v>0</v>
      </c>
      <c r="E86" s="115">
        <f>[4]Report!$AZ$86</f>
        <v>0</v>
      </c>
      <c r="F86" s="115">
        <f>[5]Report!$AZ$86</f>
        <v>0</v>
      </c>
      <c r="G86" s="115">
        <f>[6]Report!$AZ$86</f>
        <v>0</v>
      </c>
      <c r="H86" s="115">
        <f>[7]Report!$AZ$86</f>
        <v>0</v>
      </c>
      <c r="I86" s="115">
        <f>[15]Report!$AZ$86</f>
        <v>1249.6046676635742</v>
      </c>
      <c r="J86" s="115">
        <f>[8]Report!$AZ$86</f>
        <v>928.83380126953125</v>
      </c>
      <c r="K86" s="115">
        <f>[21]Report!$AZ$86</f>
        <v>0</v>
      </c>
      <c r="L86" s="115">
        <f>[9]Report!$AZ$86</f>
        <v>0</v>
      </c>
      <c r="M86" s="115">
        <f>[10]Report!$AZ$86</f>
        <v>0</v>
      </c>
      <c r="N86" s="115">
        <f>[23]Report!$AZ$86</f>
        <v>0</v>
      </c>
      <c r="O86" s="115">
        <f>[11]Report!$AZ$86</f>
        <v>0</v>
      </c>
      <c r="P86" s="115">
        <f>[12]Report!$AZ$86</f>
        <v>0</v>
      </c>
      <c r="Q86" s="115">
        <f>[18]Report!$AZ$86</f>
        <v>0</v>
      </c>
      <c r="R86" s="115">
        <f>[16]Report!$AZ$86</f>
        <v>0</v>
      </c>
      <c r="S86" s="115">
        <f>[19]Report!$AZ$86</f>
        <v>0</v>
      </c>
      <c r="T86" s="115">
        <f>[20]Report!$AZ$86</f>
        <v>0</v>
      </c>
      <c r="U86" s="115">
        <f>[17]Report!$AZ$86</f>
        <v>0</v>
      </c>
      <c r="V86" s="115">
        <f>[22]Report!$AZ$86</f>
        <v>1441.3837394714355</v>
      </c>
      <c r="W86" s="115">
        <f>[22]Report!$AZ$86</f>
        <v>1441.3837394714355</v>
      </c>
      <c r="X86" s="115">
        <f>[22]Report!$AZ$86</f>
        <v>1441.3837394714355</v>
      </c>
      <c r="Y86" s="115">
        <f>[22]Report!$AZ$86</f>
        <v>1441.3837394714355</v>
      </c>
      <c r="Z86" s="115">
        <f>[22]Report!$AZ$86</f>
        <v>1441.3837394714355</v>
      </c>
      <c r="AA86" s="115">
        <f>[22]Report!$AZ$86</f>
        <v>1441.3837394714355</v>
      </c>
      <c r="AB86" s="115">
        <f>[22]Report!$AZ$86</f>
        <v>1441.3837394714355</v>
      </c>
      <c r="AC86" s="115">
        <f>[22]Report!$AZ$86</f>
        <v>1441.3837394714355</v>
      </c>
      <c r="AD86" s="115">
        <f>[22]Report!$AZ$86</f>
        <v>1441.3837394714355</v>
      </c>
      <c r="AE86" s="115">
        <f>[22]Report!$AZ$86</f>
        <v>1441.3837394714355</v>
      </c>
      <c r="AF86" s="115">
        <f>[22]Report!$AZ$86</f>
        <v>1441.3837394714355</v>
      </c>
      <c r="AG86" s="115">
        <f>[22]Report!$AZ$86</f>
        <v>1441.3837394714355</v>
      </c>
      <c r="AH86" s="115">
        <f>[22]Report!$AZ$86</f>
        <v>1441.3837394714355</v>
      </c>
      <c r="AI86" s="115">
        <f>[22]Report!$AZ$86</f>
        <v>1441.3837394714355</v>
      </c>
      <c r="AJ86" s="115">
        <f>[22]Report!$AZ$86</f>
        <v>1441.3837394714355</v>
      </c>
    </row>
    <row r="87" spans="1:36" x14ac:dyDescent="0.2">
      <c r="A87" s="101" t="s">
        <v>128</v>
      </c>
      <c r="B87" s="115">
        <f>[22]Report!$AZ$87</f>
        <v>-912465.43750000012</v>
      </c>
      <c r="C87" s="115">
        <f>[3]Report!$AZ$87</f>
        <v>264.19012451171875</v>
      </c>
      <c r="D87" s="115">
        <f>[13]Report!$AZ$87</f>
        <v>0</v>
      </c>
      <c r="E87" s="115">
        <f>[4]Report!$AZ$87</f>
        <v>0</v>
      </c>
      <c r="F87" s="115">
        <f>[5]Report!$AZ$87</f>
        <v>0</v>
      </c>
      <c r="G87" s="115">
        <f>[6]Report!$AZ$87</f>
        <v>0</v>
      </c>
      <c r="H87" s="115">
        <f>[7]Report!$AZ$87</f>
        <v>0</v>
      </c>
      <c r="I87" s="115">
        <f>[15]Report!$AZ$87</f>
        <v>0</v>
      </c>
      <c r="J87" s="115">
        <f>[8]Report!$AZ$87</f>
        <v>14056.869140625</v>
      </c>
      <c r="K87" s="115">
        <f>[21]Report!$AZ$87</f>
        <v>0</v>
      </c>
      <c r="L87" s="115">
        <f>[9]Report!$AZ$87</f>
        <v>0</v>
      </c>
      <c r="M87" s="115">
        <f>[10]Report!$AZ$87</f>
        <v>0</v>
      </c>
      <c r="N87" s="115">
        <f>[23]Report!$AZ$87</f>
        <v>0</v>
      </c>
      <c r="O87" s="115">
        <f>[11]Report!$AZ$87</f>
        <v>0</v>
      </c>
      <c r="P87" s="115">
        <f>[12]Report!$AZ$87</f>
        <v>0</v>
      </c>
      <c r="Q87" s="115">
        <f>[18]Report!$AZ$87</f>
        <v>0</v>
      </c>
      <c r="R87" s="115">
        <f>[16]Report!$AZ$87</f>
        <v>0</v>
      </c>
      <c r="S87" s="115">
        <f>[19]Report!$AZ$87</f>
        <v>0</v>
      </c>
      <c r="T87" s="115">
        <f>[20]Report!$AZ$87</f>
        <v>0</v>
      </c>
      <c r="U87" s="115">
        <f>[17]Report!$AZ$87</f>
        <v>0</v>
      </c>
      <c r="V87" s="115">
        <f>[22]Report!$AZ$87</f>
        <v>-912465.43750000012</v>
      </c>
      <c r="W87" s="115">
        <f>[22]Report!$AZ$87</f>
        <v>-912465.43750000012</v>
      </c>
      <c r="X87" s="115">
        <f>[22]Report!$AZ$87</f>
        <v>-912465.43750000012</v>
      </c>
      <c r="Y87" s="115">
        <f>[22]Report!$AZ$87</f>
        <v>-912465.43750000012</v>
      </c>
      <c r="Z87" s="115">
        <f>[22]Report!$AZ$87</f>
        <v>-912465.43750000012</v>
      </c>
      <c r="AA87" s="115">
        <f>[22]Report!$AZ$87</f>
        <v>-912465.43750000012</v>
      </c>
      <c r="AB87" s="115">
        <f>[22]Report!$AZ$87</f>
        <v>-912465.43750000012</v>
      </c>
      <c r="AC87" s="115">
        <f>[22]Report!$AZ$87</f>
        <v>-912465.43750000012</v>
      </c>
      <c r="AD87" s="115">
        <f>[22]Report!$AZ$87</f>
        <v>-912465.43750000012</v>
      </c>
      <c r="AE87" s="115">
        <f>[22]Report!$AZ$87</f>
        <v>-912465.43750000012</v>
      </c>
      <c r="AF87" s="115">
        <f>[22]Report!$AZ$87</f>
        <v>-912465.43750000012</v>
      </c>
      <c r="AG87" s="115">
        <f>[22]Report!$AZ$87</f>
        <v>-912465.43750000012</v>
      </c>
      <c r="AH87" s="115">
        <f>[22]Report!$AZ$87</f>
        <v>-912465.43750000012</v>
      </c>
      <c r="AI87" s="115">
        <f>[22]Report!$AZ$87</f>
        <v>-912465.43750000012</v>
      </c>
      <c r="AJ87" s="115">
        <f>[22]Report!$AZ$87</f>
        <v>-912465.43750000012</v>
      </c>
    </row>
    <row r="88" spans="1:36" x14ac:dyDescent="0.2">
      <c r="A88" s="101" t="s">
        <v>129</v>
      </c>
      <c r="B88" s="115">
        <f>[22]Report!$AZ$88</f>
        <v>233934.18327960791</v>
      </c>
      <c r="C88" s="115">
        <f>[3]Report!$AZ$88</f>
        <v>-89067.385252691995</v>
      </c>
      <c r="D88" s="115">
        <f>[13]Report!$AZ$88</f>
        <v>0</v>
      </c>
      <c r="E88" s="115">
        <f>[4]Report!$AZ$88</f>
        <v>0</v>
      </c>
      <c r="F88" s="115">
        <f>[5]Report!$AZ$88</f>
        <v>0</v>
      </c>
      <c r="G88" s="115">
        <f>[6]Report!$AZ$88</f>
        <v>0</v>
      </c>
      <c r="H88" s="115">
        <f>[7]Report!$AZ$88</f>
        <v>0</v>
      </c>
      <c r="I88" s="115">
        <f>[15]Report!$AZ$88</f>
        <v>157265.97664925951</v>
      </c>
      <c r="J88" s="115">
        <f>[8]Report!$AZ$88</f>
        <v>4243.1933158382599</v>
      </c>
      <c r="K88" s="115">
        <f>[21]Report!$AZ$88</f>
        <v>0</v>
      </c>
      <c r="L88" s="115">
        <f>[9]Report!$AZ$88</f>
        <v>0</v>
      </c>
      <c r="M88" s="115">
        <f>[10]Report!$AZ$88</f>
        <v>-1665.1057588743301</v>
      </c>
      <c r="N88" s="115">
        <f>[23]Report!$AZ$88</f>
        <v>0</v>
      </c>
      <c r="O88" s="115">
        <f>[11]Report!$AZ$88</f>
        <v>0</v>
      </c>
      <c r="P88" s="115">
        <f>[12]Report!$AZ$88</f>
        <v>0</v>
      </c>
      <c r="Q88" s="115">
        <f>[18]Report!$AZ$88</f>
        <v>0</v>
      </c>
      <c r="R88" s="115">
        <f>[16]Report!$AZ$88</f>
        <v>0</v>
      </c>
      <c r="S88" s="115">
        <f>[19]Report!$AZ$88</f>
        <v>0</v>
      </c>
      <c r="T88" s="115">
        <f>[20]Report!$AZ$88</f>
        <v>0</v>
      </c>
      <c r="U88" s="115">
        <f>[17]Report!$AZ$88</f>
        <v>0</v>
      </c>
      <c r="V88" s="115">
        <f>[22]Report!$AZ$88</f>
        <v>233934.18327960791</v>
      </c>
      <c r="W88" s="115">
        <f>[22]Report!$AZ$88</f>
        <v>233934.18327960791</v>
      </c>
      <c r="X88" s="115">
        <f>[22]Report!$AZ$88</f>
        <v>233934.18327960791</v>
      </c>
      <c r="Y88" s="115">
        <f>[22]Report!$AZ$88</f>
        <v>233934.18327960791</v>
      </c>
      <c r="Z88" s="115">
        <f>[22]Report!$AZ$88</f>
        <v>233934.18327960791</v>
      </c>
      <c r="AA88" s="115">
        <f>[22]Report!$AZ$88</f>
        <v>233934.18327960791</v>
      </c>
      <c r="AB88" s="115">
        <f>[22]Report!$AZ$88</f>
        <v>233934.18327960791</v>
      </c>
      <c r="AC88" s="115">
        <f>[22]Report!$AZ$88</f>
        <v>233934.18327960791</v>
      </c>
      <c r="AD88" s="115">
        <f>[22]Report!$AZ$88</f>
        <v>233934.18327960791</v>
      </c>
      <c r="AE88" s="115">
        <f>[22]Report!$AZ$88</f>
        <v>233934.18327960791</v>
      </c>
      <c r="AF88" s="115">
        <f>[22]Report!$AZ$88</f>
        <v>233934.18327960791</v>
      </c>
      <c r="AG88" s="115">
        <f>[22]Report!$AZ$88</f>
        <v>233934.18327960791</v>
      </c>
      <c r="AH88" s="115">
        <f>[22]Report!$AZ$88</f>
        <v>233934.18327960791</v>
      </c>
      <c r="AI88" s="115">
        <f>[22]Report!$AZ$88</f>
        <v>233934.18327960791</v>
      </c>
      <c r="AJ88" s="115">
        <f>[22]Report!$AZ$88</f>
        <v>233934.18327960791</v>
      </c>
    </row>
    <row r="89" spans="1:36" x14ac:dyDescent="0.2">
      <c r="A89" s="101" t="s">
        <v>130</v>
      </c>
      <c r="B89" s="115">
        <f>[22]Report!$AZ$89</f>
        <v>0</v>
      </c>
      <c r="C89" s="115">
        <f>[3]Report!$AZ$89</f>
        <v>0</v>
      </c>
      <c r="D89" s="115">
        <f>[13]Report!$AZ$89</f>
        <v>0</v>
      </c>
      <c r="E89" s="115">
        <f>[4]Report!$AZ$89</f>
        <v>0</v>
      </c>
      <c r="F89" s="115">
        <f>[5]Report!$AZ$89</f>
        <v>0</v>
      </c>
      <c r="G89" s="115">
        <f>[6]Report!$AZ$89</f>
        <v>0</v>
      </c>
      <c r="H89" s="115">
        <f>[7]Report!$AZ$89</f>
        <v>0</v>
      </c>
      <c r="I89" s="115">
        <f>[15]Report!$AZ$89</f>
        <v>0</v>
      </c>
      <c r="J89" s="115">
        <f>[8]Report!$AZ$89</f>
        <v>0</v>
      </c>
      <c r="K89" s="115">
        <f>[21]Report!$AZ$89</f>
        <v>0</v>
      </c>
      <c r="L89" s="115">
        <f>[9]Report!$AZ$89</f>
        <v>0</v>
      </c>
      <c r="M89" s="115">
        <f>[10]Report!$AZ$89</f>
        <v>0</v>
      </c>
      <c r="N89" s="115">
        <f>[23]Report!$AZ$89</f>
        <v>0</v>
      </c>
      <c r="O89" s="115">
        <f>[11]Report!$AZ$89</f>
        <v>0</v>
      </c>
      <c r="P89" s="115">
        <f>[12]Report!$AZ$89</f>
        <v>0</v>
      </c>
      <c r="Q89" s="115">
        <f>[18]Report!$AZ$89</f>
        <v>0</v>
      </c>
      <c r="R89" s="115">
        <f>[16]Report!$AZ$89</f>
        <v>0</v>
      </c>
      <c r="S89" s="115">
        <f>[19]Report!$AZ$89</f>
        <v>0</v>
      </c>
      <c r="T89" s="115">
        <f>[20]Report!$AZ$89</f>
        <v>0</v>
      </c>
      <c r="U89" s="115">
        <f>[17]Report!$AZ$89</f>
        <v>0</v>
      </c>
      <c r="V89" s="115">
        <f>[22]Report!$AZ$89</f>
        <v>0</v>
      </c>
      <c r="W89" s="115">
        <f>[22]Report!$AZ$89</f>
        <v>0</v>
      </c>
      <c r="X89" s="115">
        <f>[22]Report!$AZ$89</f>
        <v>0</v>
      </c>
      <c r="Y89" s="115">
        <f>[22]Report!$AZ$89</f>
        <v>0</v>
      </c>
      <c r="Z89" s="115">
        <f>[22]Report!$AZ$89</f>
        <v>0</v>
      </c>
      <c r="AA89" s="115">
        <f>[22]Report!$AZ$89</f>
        <v>0</v>
      </c>
      <c r="AB89" s="115">
        <f>[22]Report!$AZ$89</f>
        <v>0</v>
      </c>
      <c r="AC89" s="115">
        <f>[22]Report!$AZ$89</f>
        <v>0</v>
      </c>
      <c r="AD89" s="115">
        <f>[22]Report!$AZ$89</f>
        <v>0</v>
      </c>
      <c r="AE89" s="115">
        <f>[22]Report!$AZ$89</f>
        <v>0</v>
      </c>
      <c r="AF89" s="115">
        <f>[22]Report!$AZ$89</f>
        <v>0</v>
      </c>
      <c r="AG89" s="115">
        <f>[22]Report!$AZ$89</f>
        <v>0</v>
      </c>
      <c r="AH89" s="115">
        <f>[22]Report!$AZ$89</f>
        <v>0</v>
      </c>
      <c r="AI89" s="115">
        <f>[22]Report!$AZ$89</f>
        <v>0</v>
      </c>
      <c r="AJ89" s="115">
        <f>[22]Report!$AZ$89</f>
        <v>0</v>
      </c>
    </row>
    <row r="90" spans="1:36" x14ac:dyDescent="0.2">
      <c r="A90" s="101" t="s">
        <v>132</v>
      </c>
      <c r="B90" s="115">
        <f>[22]Report!$AZ$90</f>
        <v>0</v>
      </c>
      <c r="C90" s="115">
        <f>[3]Report!$AZ$90</f>
        <v>-176</v>
      </c>
      <c r="D90" s="115">
        <f>[13]Report!$AZ$90</f>
        <v>0</v>
      </c>
      <c r="E90" s="115">
        <f>[4]Report!$AZ$90</f>
        <v>0</v>
      </c>
      <c r="F90" s="115">
        <f>[5]Report!$AZ$90</f>
        <v>0</v>
      </c>
      <c r="G90" s="115">
        <f>[6]Report!$AZ$90</f>
        <v>0</v>
      </c>
      <c r="H90" s="115">
        <f>[7]Report!$AZ$90</f>
        <v>0</v>
      </c>
      <c r="I90" s="115">
        <f>[15]Report!$AZ$90</f>
        <v>-172</v>
      </c>
      <c r="J90" s="115">
        <f>[8]Report!$AZ$90</f>
        <v>-168</v>
      </c>
      <c r="K90" s="115">
        <f>[21]Report!$AZ$90</f>
        <v>0</v>
      </c>
      <c r="L90" s="115">
        <f>[9]Report!$AZ$90</f>
        <v>0</v>
      </c>
      <c r="M90" s="115">
        <f>[10]Report!$AZ$90</f>
        <v>-2308</v>
      </c>
      <c r="N90" s="115">
        <f>[23]Report!$AZ$90</f>
        <v>0</v>
      </c>
      <c r="O90" s="115">
        <f>[11]Report!$AZ$90</f>
        <v>0</v>
      </c>
      <c r="P90" s="115">
        <f>[12]Report!$AZ$90</f>
        <v>0</v>
      </c>
      <c r="Q90" s="115">
        <f>[18]Report!$AZ$90</f>
        <v>0</v>
      </c>
      <c r="R90" s="115">
        <f>[16]Report!$AZ$90</f>
        <v>0</v>
      </c>
      <c r="S90" s="115">
        <f>[19]Report!$AZ$90</f>
        <v>0</v>
      </c>
      <c r="T90" s="115">
        <f>[20]Report!$AZ$90</f>
        <v>0</v>
      </c>
      <c r="U90" s="115">
        <f>[17]Report!$AZ$90</f>
        <v>0</v>
      </c>
      <c r="V90" s="115">
        <f>[22]Report!$AZ$90</f>
        <v>0</v>
      </c>
      <c r="W90" s="115">
        <f>[22]Report!$AZ$90</f>
        <v>0</v>
      </c>
      <c r="X90" s="115">
        <f>[22]Report!$AZ$90</f>
        <v>0</v>
      </c>
      <c r="Y90" s="115">
        <f>[22]Report!$AZ$90</f>
        <v>0</v>
      </c>
      <c r="Z90" s="115">
        <f>[22]Report!$AZ$90</f>
        <v>0</v>
      </c>
      <c r="AA90" s="115">
        <f>[22]Report!$AZ$90</f>
        <v>0</v>
      </c>
      <c r="AB90" s="115">
        <f>[22]Report!$AZ$90</f>
        <v>0</v>
      </c>
      <c r="AC90" s="115">
        <f>[22]Report!$AZ$90</f>
        <v>0</v>
      </c>
      <c r="AD90" s="115">
        <f>[22]Report!$AZ$90</f>
        <v>0</v>
      </c>
      <c r="AE90" s="115">
        <f>[22]Report!$AZ$90</f>
        <v>0</v>
      </c>
      <c r="AF90" s="115">
        <f>[22]Report!$AZ$90</f>
        <v>0</v>
      </c>
      <c r="AG90" s="115">
        <f>[22]Report!$AZ$90</f>
        <v>0</v>
      </c>
      <c r="AH90" s="115">
        <f>[22]Report!$AZ$90</f>
        <v>0</v>
      </c>
      <c r="AI90" s="115">
        <f>[22]Report!$AZ$90</f>
        <v>0</v>
      </c>
      <c r="AJ90" s="115">
        <f>[22]Report!$AZ$90</f>
        <v>0</v>
      </c>
    </row>
    <row r="91" spans="1:36" x14ac:dyDescent="0.2">
      <c r="A91" s="101" t="s">
        <v>133</v>
      </c>
      <c r="B91" s="115">
        <f>[22]Report!$AZ$91</f>
        <v>0</v>
      </c>
      <c r="C91" s="115">
        <f>[3]Report!$AZ$91</f>
        <v>0</v>
      </c>
      <c r="D91" s="115">
        <f>[13]Report!$AZ$91</f>
        <v>0</v>
      </c>
      <c r="E91" s="115">
        <f>[4]Report!$AZ$91</f>
        <v>0</v>
      </c>
      <c r="F91" s="115">
        <f>[5]Report!$AZ$91</f>
        <v>0</v>
      </c>
      <c r="G91" s="115">
        <f>[6]Report!$AZ$91</f>
        <v>0</v>
      </c>
      <c r="H91" s="115">
        <f>[7]Report!$AZ$91</f>
        <v>0</v>
      </c>
      <c r="I91" s="115">
        <f>[15]Report!$AZ$91</f>
        <v>0</v>
      </c>
      <c r="J91" s="115">
        <f>[8]Report!$AZ$91</f>
        <v>0</v>
      </c>
      <c r="K91" s="115">
        <f>[21]Report!$AZ$91</f>
        <v>0</v>
      </c>
      <c r="L91" s="115">
        <f>[9]Report!$AZ$91</f>
        <v>0</v>
      </c>
      <c r="M91" s="115">
        <f>[10]Report!$AZ$91</f>
        <v>0</v>
      </c>
      <c r="N91" s="115">
        <f>[23]Report!$AZ$91</f>
        <v>0</v>
      </c>
      <c r="O91" s="115">
        <f>[11]Report!$AZ$91</f>
        <v>0</v>
      </c>
      <c r="P91" s="115">
        <f>[12]Report!$AZ$91</f>
        <v>0</v>
      </c>
      <c r="Q91" s="115">
        <f>[18]Report!$AZ$91</f>
        <v>0</v>
      </c>
      <c r="R91" s="115">
        <f>[16]Report!$AZ$91</f>
        <v>0</v>
      </c>
      <c r="S91" s="115">
        <f>[19]Report!$AZ$91</f>
        <v>0</v>
      </c>
      <c r="T91" s="115">
        <f>[20]Report!$AZ$91</f>
        <v>0</v>
      </c>
      <c r="U91" s="115">
        <f>[17]Report!$AZ$91</f>
        <v>0</v>
      </c>
      <c r="V91" s="115">
        <f>[22]Report!$AZ$91</f>
        <v>0</v>
      </c>
      <c r="W91" s="115">
        <f>[22]Report!$AZ$91</f>
        <v>0</v>
      </c>
      <c r="X91" s="115">
        <f>[22]Report!$AZ$91</f>
        <v>0</v>
      </c>
      <c r="Y91" s="115">
        <f>[22]Report!$AZ$91</f>
        <v>0</v>
      </c>
      <c r="Z91" s="115">
        <f>[22]Report!$AZ$91</f>
        <v>0</v>
      </c>
      <c r="AA91" s="115">
        <f>[22]Report!$AZ$91</f>
        <v>0</v>
      </c>
      <c r="AB91" s="115">
        <f>[22]Report!$AZ$91</f>
        <v>0</v>
      </c>
      <c r="AC91" s="115">
        <f>[22]Report!$AZ$91</f>
        <v>0</v>
      </c>
      <c r="AD91" s="115">
        <f>[22]Report!$AZ$91</f>
        <v>0</v>
      </c>
      <c r="AE91" s="115">
        <f>[22]Report!$AZ$91</f>
        <v>0</v>
      </c>
      <c r="AF91" s="115">
        <f>[22]Report!$AZ$91</f>
        <v>0</v>
      </c>
      <c r="AG91" s="115">
        <f>[22]Report!$AZ$91</f>
        <v>0</v>
      </c>
      <c r="AH91" s="115">
        <f>[22]Report!$AZ$91</f>
        <v>0</v>
      </c>
      <c r="AI91" s="115">
        <f>[22]Report!$AZ$91</f>
        <v>0</v>
      </c>
      <c r="AJ91" s="115">
        <f>[22]Report!$AZ$91</f>
        <v>0</v>
      </c>
    </row>
    <row r="92" spans="1:36" x14ac:dyDescent="0.2">
      <c r="A92" s="110" t="s">
        <v>134</v>
      </c>
      <c r="B92" s="121">
        <f>[22]Report!$AZ$92</f>
        <v>-4454025.514052432</v>
      </c>
      <c r="C92" s="121">
        <f>[3]Report!$AZ$92</f>
        <v>699716.38549464615</v>
      </c>
      <c r="D92" s="121">
        <f>[13]Report!$AZ$92</f>
        <v>0</v>
      </c>
      <c r="E92" s="121">
        <f>[4]Report!$AZ$92</f>
        <v>0.6161959971068427</v>
      </c>
      <c r="F92" s="121">
        <f>[5]Report!$AZ$92</f>
        <v>0.13786911909119226</v>
      </c>
      <c r="G92" s="121">
        <f>[6]Report!$AZ$92</f>
        <v>0</v>
      </c>
      <c r="H92" s="121">
        <f>[7]Report!$AZ$92</f>
        <v>0</v>
      </c>
      <c r="I92" s="121">
        <f>[15]Report!$AZ$92</f>
        <v>2374922.5862921365</v>
      </c>
      <c r="J92" s="121">
        <f>[8]Report!$AZ$92</f>
        <v>-764460.84151453059</v>
      </c>
      <c r="K92" s="121">
        <f>[21]Report!$AZ$92</f>
        <v>0</v>
      </c>
      <c r="L92" s="121">
        <f>[9]Report!$AZ$92</f>
        <v>0</v>
      </c>
      <c r="M92" s="121">
        <f>[10]Report!$AZ$92</f>
        <v>-1001407.7740364323</v>
      </c>
      <c r="N92" s="121">
        <f>[23]Report!$AZ$92</f>
        <v>0</v>
      </c>
      <c r="O92" s="121">
        <f>[11]Report!$AZ$92</f>
        <v>0</v>
      </c>
      <c r="P92" s="121">
        <f>[12]Report!$AZ$92</f>
        <v>0</v>
      </c>
      <c r="Q92" s="121">
        <f>[18]Report!$AZ$92</f>
        <v>0</v>
      </c>
      <c r="R92" s="121">
        <f>[16]Report!$AZ$92</f>
        <v>0</v>
      </c>
      <c r="S92" s="121">
        <f>[19]Report!$AZ$92</f>
        <v>-1.5576193882822985E-10</v>
      </c>
      <c r="T92" s="121">
        <f>[20]Report!$AZ$92</f>
        <v>0</v>
      </c>
      <c r="U92" s="121">
        <f>[17]Report!$AZ$92</f>
        <v>2386.5237072643304</v>
      </c>
      <c r="V92" s="121">
        <f>[22]Report!$AZ$92</f>
        <v>-4454025.514052432</v>
      </c>
      <c r="W92" s="121">
        <f>[22]Report!$AZ$92</f>
        <v>-4454025.514052432</v>
      </c>
      <c r="X92" s="121">
        <f>[22]Report!$AZ$92</f>
        <v>-4454025.514052432</v>
      </c>
      <c r="Y92" s="121">
        <f>[22]Report!$AZ$92</f>
        <v>-4454025.514052432</v>
      </c>
      <c r="Z92" s="121">
        <f>[22]Report!$AZ$92</f>
        <v>-4454025.514052432</v>
      </c>
      <c r="AA92" s="121">
        <f>[22]Report!$AZ$92</f>
        <v>-4454025.514052432</v>
      </c>
      <c r="AB92" s="121">
        <f>[22]Report!$AZ$92</f>
        <v>-4454025.514052432</v>
      </c>
      <c r="AC92" s="121">
        <f>[22]Report!$AZ$92</f>
        <v>-4454025.514052432</v>
      </c>
      <c r="AD92" s="121">
        <f>[22]Report!$AZ$92</f>
        <v>-4454025.514052432</v>
      </c>
      <c r="AE92" s="121">
        <f>[22]Report!$AZ$92</f>
        <v>-4454025.514052432</v>
      </c>
      <c r="AF92" s="121">
        <f>[22]Report!$AZ$92</f>
        <v>-4454025.514052432</v>
      </c>
      <c r="AG92" s="121">
        <f>[22]Report!$AZ$92</f>
        <v>-4454025.514052432</v>
      </c>
      <c r="AH92" s="121">
        <f>[22]Report!$AZ$92</f>
        <v>-4454025.514052432</v>
      </c>
      <c r="AI92" s="121">
        <f>[22]Report!$AZ$92</f>
        <v>-4454025.514052432</v>
      </c>
      <c r="AJ92" s="121">
        <f>[22]Report!$AZ$92</f>
        <v>-4454025.514052432</v>
      </c>
    </row>
    <row r="93" spans="1:36" x14ac:dyDescent="0.2">
      <c r="A93" s="111" t="s">
        <v>135</v>
      </c>
      <c r="B93" s="121">
        <f>[22]Report!$AZ$93</f>
        <v>0</v>
      </c>
      <c r="C93" s="121">
        <f>[3]Report!$AZ$93</f>
        <v>0</v>
      </c>
      <c r="D93" s="121">
        <f>[13]Report!$AZ$93</f>
        <v>0</v>
      </c>
      <c r="E93" s="121">
        <f>[4]Report!$AZ$93</f>
        <v>0</v>
      </c>
      <c r="F93" s="121">
        <f>[5]Report!$AZ$93</f>
        <v>0</v>
      </c>
      <c r="G93" s="121">
        <f>[6]Report!$AZ$93</f>
        <v>0</v>
      </c>
      <c r="H93" s="121">
        <f>[7]Report!$AZ$93</f>
        <v>0</v>
      </c>
      <c r="I93" s="121">
        <f>[15]Report!$AZ$93</f>
        <v>0</v>
      </c>
      <c r="J93" s="121">
        <f>[8]Report!$AZ$93</f>
        <v>0</v>
      </c>
      <c r="K93" s="121">
        <f>[21]Report!$AZ$93</f>
        <v>0</v>
      </c>
      <c r="L93" s="121">
        <f>[9]Report!$AZ$93</f>
        <v>0</v>
      </c>
      <c r="M93" s="121">
        <f>[10]Report!$AZ$93</f>
        <v>0</v>
      </c>
      <c r="N93" s="121">
        <f>[23]Report!$AZ$93</f>
        <v>0</v>
      </c>
      <c r="O93" s="121">
        <f>[11]Report!$AZ$93</f>
        <v>0</v>
      </c>
      <c r="P93" s="121">
        <f>[12]Report!$AZ$93</f>
        <v>0</v>
      </c>
      <c r="Q93" s="121">
        <f>[18]Report!$AZ$93</f>
        <v>0</v>
      </c>
      <c r="R93" s="121">
        <f>[16]Report!$AZ$93</f>
        <v>0</v>
      </c>
      <c r="S93" s="121">
        <f>[19]Report!$AZ$93</f>
        <v>0</v>
      </c>
      <c r="T93" s="121">
        <f>[20]Report!$AZ$93</f>
        <v>0</v>
      </c>
      <c r="U93" s="121">
        <f>[17]Report!$AZ$93</f>
        <v>0</v>
      </c>
      <c r="V93" s="121">
        <f>[22]Report!$AZ$93</f>
        <v>0</v>
      </c>
      <c r="W93" s="121">
        <f>[22]Report!$AZ$93</f>
        <v>0</v>
      </c>
      <c r="X93" s="121">
        <f>[22]Report!$AZ$93</f>
        <v>0</v>
      </c>
      <c r="Y93" s="121">
        <f>[22]Report!$AZ$93</f>
        <v>0</v>
      </c>
      <c r="Z93" s="121">
        <f>[22]Report!$AZ$93</f>
        <v>0</v>
      </c>
      <c r="AA93" s="121">
        <f>[22]Report!$AZ$93</f>
        <v>0</v>
      </c>
      <c r="AB93" s="121">
        <f>[22]Report!$AZ$93</f>
        <v>0</v>
      </c>
      <c r="AC93" s="121">
        <f>[22]Report!$AZ$93</f>
        <v>0</v>
      </c>
      <c r="AD93" s="121">
        <f>[22]Report!$AZ$93</f>
        <v>0</v>
      </c>
      <c r="AE93" s="121">
        <f>[22]Report!$AZ$93</f>
        <v>0</v>
      </c>
      <c r="AF93" s="121">
        <f>[22]Report!$AZ$93</f>
        <v>0</v>
      </c>
      <c r="AG93" s="121">
        <f>[22]Report!$AZ$93</f>
        <v>0</v>
      </c>
      <c r="AH93" s="121">
        <f>[22]Report!$AZ$93</f>
        <v>0</v>
      </c>
      <c r="AI93" s="121">
        <f>[22]Report!$AZ$93</f>
        <v>0</v>
      </c>
      <c r="AJ93" s="121">
        <f>[22]Report!$AZ$93</f>
        <v>0</v>
      </c>
    </row>
    <row r="94" spans="1:36" x14ac:dyDescent="0.2">
      <c r="A94" s="112" t="s">
        <v>136</v>
      </c>
      <c r="B94" s="121">
        <f>[22]Report!$AZ$94</f>
        <v>0</v>
      </c>
      <c r="C94" s="121">
        <f>[3]Report!$AZ$94</f>
        <v>0</v>
      </c>
      <c r="D94" s="121">
        <f>[13]Report!$AZ$94</f>
        <v>0</v>
      </c>
      <c r="E94" s="121">
        <f>[4]Report!$AZ$94</f>
        <v>0</v>
      </c>
      <c r="F94" s="121">
        <f>[5]Report!$AZ$94</f>
        <v>0</v>
      </c>
      <c r="G94" s="121">
        <f>[6]Report!$AZ$94</f>
        <v>0</v>
      </c>
      <c r="H94" s="121">
        <f>[7]Report!$AZ$94</f>
        <v>0</v>
      </c>
      <c r="I94" s="121">
        <f>[15]Report!$AZ$94</f>
        <v>0</v>
      </c>
      <c r="J94" s="121">
        <f>[8]Report!$AZ$94</f>
        <v>0</v>
      </c>
      <c r="K94" s="121">
        <f>[21]Report!$AZ$94</f>
        <v>0</v>
      </c>
      <c r="L94" s="121">
        <f>[9]Report!$AZ$94</f>
        <v>0</v>
      </c>
      <c r="M94" s="121">
        <f>[10]Report!$AZ$94</f>
        <v>0</v>
      </c>
      <c r="N94" s="121">
        <f>[23]Report!$AZ$94</f>
        <v>0</v>
      </c>
      <c r="O94" s="121">
        <f>[11]Report!$AZ$94</f>
        <v>0</v>
      </c>
      <c r="P94" s="121">
        <f>[12]Report!$AZ$94</f>
        <v>0</v>
      </c>
      <c r="Q94" s="121">
        <f>[18]Report!$AZ$94</f>
        <v>0</v>
      </c>
      <c r="R94" s="121">
        <f>[16]Report!$AZ$94</f>
        <v>0</v>
      </c>
      <c r="S94" s="121">
        <f>[19]Report!$AZ$94</f>
        <v>0</v>
      </c>
      <c r="T94" s="121">
        <f>[20]Report!$AZ$94</f>
        <v>0</v>
      </c>
      <c r="U94" s="121">
        <f>[17]Report!$AZ$94</f>
        <v>0</v>
      </c>
      <c r="V94" s="121">
        <f>[22]Report!$AZ$94</f>
        <v>0</v>
      </c>
      <c r="W94" s="121">
        <f>[22]Report!$AZ$94</f>
        <v>0</v>
      </c>
      <c r="X94" s="121">
        <f>[22]Report!$AZ$94</f>
        <v>0</v>
      </c>
      <c r="Y94" s="121">
        <f>[22]Report!$AZ$94</f>
        <v>0</v>
      </c>
      <c r="Z94" s="121">
        <f>[22]Report!$AZ$94</f>
        <v>0</v>
      </c>
      <c r="AA94" s="121">
        <f>[22]Report!$AZ$94</f>
        <v>0</v>
      </c>
      <c r="AB94" s="121">
        <f>[22]Report!$AZ$94</f>
        <v>0</v>
      </c>
      <c r="AC94" s="121">
        <f>[22]Report!$AZ$94</f>
        <v>0</v>
      </c>
      <c r="AD94" s="121">
        <f>[22]Report!$AZ$94</f>
        <v>0</v>
      </c>
      <c r="AE94" s="121">
        <f>[22]Report!$AZ$94</f>
        <v>0</v>
      </c>
      <c r="AF94" s="121">
        <f>[22]Report!$AZ$94</f>
        <v>0</v>
      </c>
      <c r="AG94" s="121">
        <f>[22]Report!$AZ$94</f>
        <v>0</v>
      </c>
      <c r="AH94" s="121">
        <f>[22]Report!$AZ$94</f>
        <v>0</v>
      </c>
      <c r="AI94" s="121">
        <f>[22]Report!$AZ$94</f>
        <v>0</v>
      </c>
      <c r="AJ94" s="121">
        <f>[22]Report!$AZ$94</f>
        <v>0</v>
      </c>
    </row>
    <row r="95" spans="1:36" x14ac:dyDescent="0.2">
      <c r="A95" s="112" t="s">
        <v>137</v>
      </c>
      <c r="B95" s="121">
        <f>[22]Report!$AZ$95</f>
        <v>0</v>
      </c>
      <c r="C95" s="121">
        <f>[3]Report!$AZ$95</f>
        <v>0</v>
      </c>
      <c r="D95" s="121">
        <f>[13]Report!$AZ$95</f>
        <v>0</v>
      </c>
      <c r="E95" s="121">
        <f>[4]Report!$AZ$95</f>
        <v>0</v>
      </c>
      <c r="F95" s="121">
        <f>[5]Report!$AZ$95</f>
        <v>0</v>
      </c>
      <c r="G95" s="121">
        <f>[6]Report!$AZ$95</f>
        <v>0</v>
      </c>
      <c r="H95" s="121">
        <f>[7]Report!$AZ$95</f>
        <v>0</v>
      </c>
      <c r="I95" s="121">
        <f>[15]Report!$AZ$95</f>
        <v>0</v>
      </c>
      <c r="J95" s="121">
        <f>[8]Report!$AZ$95</f>
        <v>0</v>
      </c>
      <c r="K95" s="121">
        <f>[21]Report!$AZ$95</f>
        <v>0</v>
      </c>
      <c r="L95" s="121">
        <f>[9]Report!$AZ$95</f>
        <v>0</v>
      </c>
      <c r="M95" s="121">
        <f>[10]Report!$AZ$95</f>
        <v>0</v>
      </c>
      <c r="N95" s="121">
        <f>[23]Report!$AZ$95</f>
        <v>0</v>
      </c>
      <c r="O95" s="121">
        <f>[11]Report!$AZ$95</f>
        <v>0</v>
      </c>
      <c r="P95" s="121">
        <f>[12]Report!$AZ$95</f>
        <v>0</v>
      </c>
      <c r="Q95" s="121">
        <f>[18]Report!$AZ$95</f>
        <v>0</v>
      </c>
      <c r="R95" s="121">
        <f>[16]Report!$AZ$95</f>
        <v>0</v>
      </c>
      <c r="S95" s="121">
        <f>[19]Report!$AZ$95</f>
        <v>0</v>
      </c>
      <c r="T95" s="121">
        <f>[20]Report!$AZ$95</f>
        <v>0</v>
      </c>
      <c r="U95" s="121">
        <f>[17]Report!$AZ$95</f>
        <v>0</v>
      </c>
      <c r="V95" s="121">
        <f>[22]Report!$AZ$95</f>
        <v>0</v>
      </c>
      <c r="W95" s="121">
        <f>[22]Report!$AZ$95</f>
        <v>0</v>
      </c>
      <c r="X95" s="121">
        <f>[22]Report!$AZ$95</f>
        <v>0</v>
      </c>
      <c r="Y95" s="121">
        <f>[22]Report!$AZ$95</f>
        <v>0</v>
      </c>
      <c r="Z95" s="121">
        <f>[22]Report!$AZ$95</f>
        <v>0</v>
      </c>
      <c r="AA95" s="121">
        <f>[22]Report!$AZ$95</f>
        <v>0</v>
      </c>
      <c r="AB95" s="121">
        <f>[22]Report!$AZ$95</f>
        <v>0</v>
      </c>
      <c r="AC95" s="121">
        <f>[22]Report!$AZ$95</f>
        <v>0</v>
      </c>
      <c r="AD95" s="121">
        <f>[22]Report!$AZ$95</f>
        <v>0</v>
      </c>
      <c r="AE95" s="121">
        <f>[22]Report!$AZ$95</f>
        <v>0</v>
      </c>
      <c r="AF95" s="121">
        <f>[22]Report!$AZ$95</f>
        <v>0</v>
      </c>
      <c r="AG95" s="121">
        <f>[22]Report!$AZ$95</f>
        <v>0</v>
      </c>
      <c r="AH95" s="121">
        <f>[22]Report!$AZ$95</f>
        <v>0</v>
      </c>
      <c r="AI95" s="121">
        <f>[22]Report!$AZ$95</f>
        <v>0</v>
      </c>
      <c r="AJ95" s="121">
        <f>[22]Report!$AZ$95</f>
        <v>0</v>
      </c>
    </row>
    <row r="96" spans="1:36" x14ac:dyDescent="0.2">
      <c r="A96" s="111" t="s">
        <v>138</v>
      </c>
      <c r="B96" s="121">
        <f>[22]Report!$AZ$96</f>
        <v>18171.038820598773</v>
      </c>
      <c r="C96" s="121">
        <f>[3]Report!$AZ$96</f>
        <v>9462.4915978152458</v>
      </c>
      <c r="D96" s="121">
        <f>[13]Report!$AZ$96</f>
        <v>0</v>
      </c>
      <c r="E96" s="121">
        <f>[4]Report!$AZ$96</f>
        <v>0.32632630952002728</v>
      </c>
      <c r="F96" s="121">
        <f>[5]Report!$AZ$96</f>
        <v>-0.43983456516502883</v>
      </c>
      <c r="G96" s="121">
        <f>[6]Report!$AZ$96</f>
        <v>0</v>
      </c>
      <c r="H96" s="121">
        <f>[7]Report!$AZ$96</f>
        <v>0</v>
      </c>
      <c r="I96" s="121">
        <f>[15]Report!$AZ$96</f>
        <v>1301.4354765380519</v>
      </c>
      <c r="J96" s="121">
        <f>[8]Report!$AZ$96</f>
        <v>-1245.0473555888041</v>
      </c>
      <c r="K96" s="121">
        <f>[21]Report!$AZ$96</f>
        <v>0</v>
      </c>
      <c r="L96" s="121">
        <f>[9]Report!$AZ$96</f>
        <v>0</v>
      </c>
      <c r="M96" s="121">
        <f>[10]Report!$AZ$96</f>
        <v>-1298.8920795636011</v>
      </c>
      <c r="N96" s="121">
        <f>[23]Report!$AZ$96</f>
        <v>0</v>
      </c>
      <c r="O96" s="121">
        <f>[11]Report!$AZ$96</f>
        <v>0</v>
      </c>
      <c r="P96" s="121">
        <f>[12]Report!$AZ$96</f>
        <v>0</v>
      </c>
      <c r="Q96" s="121">
        <f>[18]Report!$AZ$96</f>
        <v>0</v>
      </c>
      <c r="R96" s="121">
        <f>[16]Report!$AZ$96</f>
        <v>0</v>
      </c>
      <c r="S96" s="121">
        <f>[19]Report!$AZ$96</f>
        <v>1.9996727112813125E-10</v>
      </c>
      <c r="T96" s="121">
        <f>[20]Report!$AZ$96</f>
        <v>0</v>
      </c>
      <c r="U96" s="121">
        <f>[17]Report!$AZ$96</f>
        <v>12.142375337747399</v>
      </c>
      <c r="V96" s="121">
        <f>[22]Report!$AZ$96</f>
        <v>18171.038820598773</v>
      </c>
      <c r="W96" s="121">
        <f>[22]Report!$AZ$96</f>
        <v>18171.038820598773</v>
      </c>
      <c r="X96" s="121">
        <f>[22]Report!$AZ$96</f>
        <v>18171.038820598773</v>
      </c>
      <c r="Y96" s="121">
        <f>[22]Report!$AZ$96</f>
        <v>18171.038820598773</v>
      </c>
      <c r="Z96" s="121">
        <f>[22]Report!$AZ$96</f>
        <v>18171.038820598773</v>
      </c>
      <c r="AA96" s="121">
        <f>[22]Report!$AZ$96</f>
        <v>18171.038820598773</v>
      </c>
      <c r="AB96" s="121">
        <f>[22]Report!$AZ$96</f>
        <v>18171.038820598773</v>
      </c>
      <c r="AC96" s="121">
        <f>[22]Report!$AZ$96</f>
        <v>18171.038820598773</v>
      </c>
      <c r="AD96" s="121">
        <f>[22]Report!$AZ$96</f>
        <v>18171.038820598773</v>
      </c>
      <c r="AE96" s="121">
        <f>[22]Report!$AZ$96</f>
        <v>18171.038820598773</v>
      </c>
      <c r="AF96" s="121">
        <f>[22]Report!$AZ$96</f>
        <v>18171.038820598773</v>
      </c>
      <c r="AG96" s="121">
        <f>[22]Report!$AZ$96</f>
        <v>18171.038820598773</v>
      </c>
      <c r="AH96" s="121">
        <f>[22]Report!$AZ$96</f>
        <v>18171.038820598773</v>
      </c>
      <c r="AI96" s="121">
        <f>[22]Report!$AZ$96</f>
        <v>18171.038820598773</v>
      </c>
      <c r="AJ96" s="121">
        <f>[22]Report!$AZ$96</f>
        <v>18171.038820598773</v>
      </c>
    </row>
    <row r="97" spans="1:36" x14ac:dyDescent="0.2">
      <c r="A97" s="110" t="s">
        <v>149</v>
      </c>
      <c r="B97" s="121">
        <f>[22]Report!$AZ$97</f>
        <v>-4417454.4752318291</v>
      </c>
      <c r="C97" s="121">
        <f>[3]Report!$AZ$97</f>
        <v>709178.8770924618</v>
      </c>
      <c r="D97" s="121">
        <f>[13]Report!$AZ$97</f>
        <v>0</v>
      </c>
      <c r="E97" s="121">
        <f>[4]Report!$AZ$97</f>
        <v>0.94252260215580463</v>
      </c>
      <c r="F97" s="121">
        <f>[5]Report!$AZ$97</f>
        <v>-6.9617284461855888E-2</v>
      </c>
      <c r="G97" s="121">
        <f>[6]Report!$AZ$97</f>
        <v>0</v>
      </c>
      <c r="H97" s="121">
        <f>[7]Report!$AZ$97</f>
        <v>0</v>
      </c>
      <c r="I97" s="121">
        <f>[15]Report!$AZ$97</f>
        <v>2376224.0217686696</v>
      </c>
      <c r="J97" s="121">
        <f>[8]Report!$AZ$97</f>
        <v>-765705.88887011784</v>
      </c>
      <c r="K97" s="121">
        <f>[21]Report!$AZ$97</f>
        <v>0</v>
      </c>
      <c r="L97" s="121">
        <f>[9]Report!$AZ$97</f>
        <v>0</v>
      </c>
      <c r="M97" s="121">
        <f>[10]Report!$AZ$97</f>
        <v>-1002706.6661159977</v>
      </c>
      <c r="N97" s="121">
        <f>[23]Report!$AZ$97</f>
        <v>0</v>
      </c>
      <c r="O97" s="121">
        <f>[11]Report!$AZ$97</f>
        <v>-0.1233354806790885</v>
      </c>
      <c r="P97" s="121">
        <f>[12]Report!$AZ$97</f>
        <v>0</v>
      </c>
      <c r="Q97" s="121">
        <f>[18]Report!$AZ$97</f>
        <v>0</v>
      </c>
      <c r="R97" s="121">
        <f>[16]Report!$AZ$97</f>
        <v>0</v>
      </c>
      <c r="S97" s="121">
        <f>[19]Report!$AZ$97</f>
        <v>9.5951691037043929E-10</v>
      </c>
      <c r="T97" s="121">
        <f>[20]Report!$AZ$97</f>
        <v>0</v>
      </c>
      <c r="U97" s="121">
        <f>[17]Report!$AZ$97</f>
        <v>2398.6660826020816</v>
      </c>
      <c r="V97" s="121">
        <f>[22]Report!$AZ$97</f>
        <v>-4417454.4752318291</v>
      </c>
      <c r="W97" s="121">
        <f>[22]Report!$AZ$97</f>
        <v>-4417454.4752318291</v>
      </c>
      <c r="X97" s="121">
        <f>[22]Report!$AZ$97</f>
        <v>-4417454.4752318291</v>
      </c>
      <c r="Y97" s="121">
        <f>[22]Report!$AZ$97</f>
        <v>-4417454.4752318291</v>
      </c>
      <c r="Z97" s="121">
        <f>[22]Report!$AZ$97</f>
        <v>-4417454.4752318291</v>
      </c>
      <c r="AA97" s="121">
        <f>[22]Report!$AZ$97</f>
        <v>-4417454.4752318291</v>
      </c>
      <c r="AB97" s="121">
        <f>[22]Report!$AZ$97</f>
        <v>-4417454.4752318291</v>
      </c>
      <c r="AC97" s="121">
        <f>[22]Report!$AZ$97</f>
        <v>-4417454.4752318291</v>
      </c>
      <c r="AD97" s="121">
        <f>[22]Report!$AZ$97</f>
        <v>-4417454.4752318291</v>
      </c>
      <c r="AE97" s="121">
        <f>[22]Report!$AZ$97</f>
        <v>-4417454.4752318291</v>
      </c>
      <c r="AF97" s="121">
        <f>[22]Report!$AZ$97</f>
        <v>-4417454.4752318291</v>
      </c>
      <c r="AG97" s="121">
        <f>[22]Report!$AZ$97</f>
        <v>-4417454.4752318291</v>
      </c>
      <c r="AH97" s="121">
        <f>[22]Report!$AZ$97</f>
        <v>-4417454.4752318291</v>
      </c>
      <c r="AI97" s="121">
        <f>[22]Report!$AZ$97</f>
        <v>-4417454.4752318291</v>
      </c>
      <c r="AJ97" s="121">
        <f>[22]Report!$AZ$97</f>
        <v>-4417454.4752318291</v>
      </c>
    </row>
    <row r="107" spans="1:36" x14ac:dyDescent="0.2">
      <c r="A107" t="s">
        <v>174</v>
      </c>
      <c r="B107" s="96">
        <f>((B70-B67)+B77)+(B67-(SUM(B64:B66)))</f>
        <v>4.0978193283081055E-8</v>
      </c>
      <c r="R107" s="96">
        <f t="shared" ref="R107:AJ107" si="0">((R70-R67)+R77)+(R67-(SUM(R64:R66)))</f>
        <v>-5.8207660913467407E-11</v>
      </c>
      <c r="S107" s="96">
        <f t="shared" si="0"/>
        <v>8.149072527885437E-10</v>
      </c>
      <c r="T107" s="96">
        <f t="shared" si="0"/>
        <v>0</v>
      </c>
      <c r="U107" s="96">
        <f t="shared" si="0"/>
        <v>-2.9103830456733704E-11</v>
      </c>
      <c r="V107" s="96">
        <f t="shared" si="0"/>
        <v>4.0978193283081055E-8</v>
      </c>
      <c r="W107" s="96">
        <f t="shared" si="0"/>
        <v>4.0978193283081055E-8</v>
      </c>
      <c r="X107" s="96">
        <f t="shared" si="0"/>
        <v>4.0978193283081055E-8</v>
      </c>
      <c r="Y107" s="96">
        <f t="shared" si="0"/>
        <v>4.0978193283081055E-8</v>
      </c>
      <c r="Z107" s="96">
        <f t="shared" si="0"/>
        <v>4.0978193283081055E-8</v>
      </c>
      <c r="AA107" s="96">
        <f t="shared" si="0"/>
        <v>4.0978193283081055E-8</v>
      </c>
      <c r="AB107" s="96">
        <f t="shared" si="0"/>
        <v>4.0978193283081055E-8</v>
      </c>
      <c r="AC107" s="96">
        <f t="shared" si="0"/>
        <v>4.0978193283081055E-8</v>
      </c>
      <c r="AD107" s="96">
        <f t="shared" si="0"/>
        <v>4.0978193283081055E-8</v>
      </c>
      <c r="AE107" s="96">
        <f t="shared" si="0"/>
        <v>4.0978193283081055E-8</v>
      </c>
      <c r="AF107" s="96">
        <f t="shared" si="0"/>
        <v>4.0978193283081055E-8</v>
      </c>
      <c r="AG107" s="96">
        <f t="shared" si="0"/>
        <v>4.0978193283081055E-8</v>
      </c>
      <c r="AH107" s="96">
        <f t="shared" si="0"/>
        <v>4.0978193283081055E-8</v>
      </c>
      <c r="AI107" s="96">
        <f t="shared" si="0"/>
        <v>4.0978193283081055E-8</v>
      </c>
      <c r="AJ107" s="96">
        <f t="shared" si="0"/>
        <v>4.0978193283081055E-8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T89"/>
  <sheetViews>
    <sheetView workbookViewId="0">
      <pane xSplit="4" ySplit="5" topLeftCell="AG6" activePane="bottomRight" state="frozen"/>
      <selection pane="topRight"/>
      <selection pane="bottomLeft"/>
      <selection pane="bottomRight" activeCell="AG6" sqref="AG6"/>
    </sheetView>
  </sheetViews>
  <sheetFormatPr defaultRowHeight="12.75" x14ac:dyDescent="0.2"/>
  <cols>
    <col min="1" max="1" width="6.42578125" style="5" customWidth="1"/>
    <col min="2" max="2" width="9" style="5" customWidth="1"/>
    <col min="3" max="3" width="13.42578125" style="5" customWidth="1"/>
    <col min="4" max="4" width="11.7109375" style="5" customWidth="1"/>
    <col min="5" max="5" width="9.85546875" style="5" hidden="1" customWidth="1"/>
    <col min="6" max="6" width="2.85546875" style="5" hidden="1" customWidth="1"/>
    <col min="7" max="7" width="9" style="5" hidden="1" customWidth="1"/>
    <col min="8" max="8" width="2.85546875" style="5" hidden="1" customWidth="1"/>
    <col min="9" max="9" width="9.140625" style="5" hidden="1" customWidth="1"/>
    <col min="10" max="10" width="2.85546875" style="6" hidden="1" customWidth="1"/>
    <col min="11" max="11" width="8.28515625" style="5" hidden="1" customWidth="1"/>
    <col min="12" max="12" width="2.85546875" style="5" hidden="1" customWidth="1"/>
    <col min="13" max="13" width="8.28515625" style="5" hidden="1" customWidth="1"/>
    <col min="14" max="14" width="2.85546875" style="6" hidden="1" customWidth="1"/>
    <col min="15" max="15" width="8.28515625" style="5" hidden="1" customWidth="1"/>
    <col min="16" max="16" width="2.85546875" style="6" hidden="1" customWidth="1"/>
    <col min="17" max="17" width="9" style="6" hidden="1" customWidth="1"/>
    <col min="18" max="18" width="2.85546875" style="6" hidden="1" customWidth="1"/>
    <col min="19" max="19" width="8.28515625" style="5" hidden="1" customWidth="1"/>
    <col min="20" max="20" width="2.85546875" style="6" hidden="1" customWidth="1"/>
    <col min="21" max="21" width="8.28515625" style="5" hidden="1" customWidth="1"/>
    <col min="22" max="22" width="2.85546875" style="6" hidden="1" customWidth="1"/>
    <col min="23" max="23" width="8.7109375" style="5" hidden="1" customWidth="1"/>
    <col min="24" max="24" width="2.85546875" style="6" hidden="1" customWidth="1"/>
    <col min="25" max="25" width="9.140625" style="5" hidden="1" customWidth="1"/>
    <col min="26" max="26" width="2.85546875" style="5" hidden="1" customWidth="1"/>
    <col min="27" max="27" width="10" style="5" hidden="1" customWidth="1"/>
    <col min="28" max="28" width="2.85546875" style="5" hidden="1" customWidth="1"/>
    <col min="29" max="29" width="9.7109375" style="5" hidden="1" customWidth="1"/>
    <col min="30" max="30" width="2.85546875" style="5" hidden="1" customWidth="1"/>
    <col min="31" max="31" width="9.42578125" style="5" hidden="1" customWidth="1"/>
    <col min="32" max="32" width="2.85546875" style="5" hidden="1" customWidth="1"/>
    <col min="33" max="33" width="10.85546875" style="5" customWidth="1"/>
    <col min="34" max="34" width="2.85546875" style="5" hidden="1" customWidth="1"/>
    <col min="35" max="35" width="10.42578125" style="5" hidden="1" customWidth="1"/>
    <col min="36" max="36" width="2.85546875" style="5" hidden="1" customWidth="1"/>
    <col min="37" max="37" width="10.85546875" style="5" hidden="1" customWidth="1"/>
    <col min="38" max="16384" width="9.140625" style="5"/>
  </cols>
  <sheetData>
    <row r="1" spans="1:46" ht="12" customHeight="1" x14ac:dyDescent="0.2">
      <c r="A1" s="4" t="s">
        <v>0</v>
      </c>
    </row>
    <row r="2" spans="1:46" ht="16.5" customHeight="1" thickBot="1" x14ac:dyDescent="0.35">
      <c r="A2" s="4" t="s">
        <v>1</v>
      </c>
      <c r="E2" s="78"/>
      <c r="F2" s="78"/>
      <c r="G2" s="78" t="s">
        <v>54</v>
      </c>
      <c r="H2" s="79"/>
      <c r="I2" s="79"/>
      <c r="J2" s="80"/>
      <c r="K2" s="79"/>
      <c r="L2" s="79"/>
      <c r="M2" s="79"/>
      <c r="N2" s="80"/>
      <c r="O2" s="79"/>
      <c r="P2" s="80"/>
      <c r="Q2" s="80"/>
      <c r="R2" s="80"/>
      <c r="S2" s="79"/>
      <c r="T2" s="80"/>
      <c r="U2" s="79"/>
      <c r="V2" s="80"/>
      <c r="W2" s="79"/>
      <c r="X2" s="80"/>
      <c r="Y2" s="79"/>
      <c r="Z2" s="79"/>
      <c r="AA2" s="79"/>
      <c r="AB2" s="81"/>
      <c r="AC2" s="82" t="s">
        <v>55</v>
      </c>
      <c r="AD2" s="82"/>
      <c r="AE2" s="82"/>
      <c r="AF2" s="82"/>
      <c r="AG2" s="82"/>
      <c r="AH2" s="79"/>
      <c r="AI2" s="79"/>
      <c r="AJ2" s="83"/>
      <c r="AK2" s="79" t="s">
        <v>56</v>
      </c>
    </row>
    <row r="3" spans="1:46" ht="13.5" customHeight="1" x14ac:dyDescent="0.25">
      <c r="A3" s="4" t="s">
        <v>2</v>
      </c>
      <c r="B3" s="30" t="e">
        <f ca="1">+#REF!</f>
        <v>#REF!</v>
      </c>
      <c r="E3" s="7"/>
      <c r="F3" s="7"/>
      <c r="G3" s="7"/>
      <c r="H3" s="7"/>
      <c r="I3" s="7"/>
      <c r="K3"/>
      <c r="L3" s="7"/>
      <c r="M3" s="7"/>
      <c r="O3" s="7"/>
      <c r="S3" s="7"/>
      <c r="U3" s="7"/>
      <c r="W3" s="7"/>
      <c r="Y3" s="7"/>
      <c r="Z3" s="7"/>
      <c r="AA3" s="7" t="s">
        <v>40</v>
      </c>
      <c r="AB3" s="7"/>
      <c r="AC3" s="7"/>
      <c r="AD3" s="7"/>
      <c r="AE3" s="7"/>
      <c r="AF3" s="7"/>
      <c r="AG3" s="7"/>
      <c r="AH3" s="7"/>
      <c r="AI3" s="7" t="s">
        <v>40</v>
      </c>
      <c r="AJ3" s="7"/>
      <c r="AK3" s="7" t="s">
        <v>57</v>
      </c>
    </row>
    <row r="4" spans="1:46" x14ac:dyDescent="0.2">
      <c r="C4" s="5" t="s">
        <v>3</v>
      </c>
      <c r="D4" s="5" t="s">
        <v>3</v>
      </c>
      <c r="E4" s="8" t="s">
        <v>58</v>
      </c>
      <c r="F4" s="8"/>
      <c r="G4" s="8" t="s">
        <v>59</v>
      </c>
      <c r="H4" s="7"/>
      <c r="I4" s="8" t="s">
        <v>60</v>
      </c>
      <c r="K4" s="7" t="s">
        <v>61</v>
      </c>
      <c r="L4" s="7"/>
      <c r="M4" s="7" t="s">
        <v>62</v>
      </c>
      <c r="O4" s="9" t="s">
        <v>63</v>
      </c>
      <c r="Q4" s="7" t="s">
        <v>64</v>
      </c>
      <c r="S4" s="7" t="s">
        <v>65</v>
      </c>
      <c r="U4" s="7" t="s">
        <v>66</v>
      </c>
      <c r="W4" s="7" t="s">
        <v>67</v>
      </c>
      <c r="Y4" s="7" t="s">
        <v>68</v>
      </c>
      <c r="Z4" s="7"/>
      <c r="AA4" s="7" t="s">
        <v>51</v>
      </c>
      <c r="AB4" s="7"/>
      <c r="AC4" s="10" t="s">
        <v>69</v>
      </c>
      <c r="AD4" s="7"/>
      <c r="AE4" s="7" t="s">
        <v>69</v>
      </c>
      <c r="AF4" s="7"/>
      <c r="AG4" s="7" t="s">
        <v>70</v>
      </c>
      <c r="AH4" s="7"/>
      <c r="AI4" s="7" t="s">
        <v>71</v>
      </c>
      <c r="AJ4" s="7"/>
      <c r="AK4" s="7" t="s">
        <v>72</v>
      </c>
    </row>
    <row r="5" spans="1:46" x14ac:dyDescent="0.2">
      <c r="E5" s="11" t="s">
        <v>73</v>
      </c>
      <c r="F5" s="9"/>
      <c r="G5" s="11" t="s">
        <v>74</v>
      </c>
      <c r="H5" s="7"/>
      <c r="I5" s="11" t="s">
        <v>75</v>
      </c>
      <c r="K5" s="11" t="s">
        <v>76</v>
      </c>
      <c r="L5" s="9"/>
      <c r="M5" s="11" t="s">
        <v>77</v>
      </c>
      <c r="O5" s="11" t="s">
        <v>78</v>
      </c>
      <c r="Q5" s="11" t="s">
        <v>79</v>
      </c>
      <c r="S5" s="11" t="s">
        <v>80</v>
      </c>
      <c r="U5" s="11" t="s">
        <v>4</v>
      </c>
      <c r="W5" s="11" t="s">
        <v>81</v>
      </c>
      <c r="Y5" s="11" t="s">
        <v>82</v>
      </c>
      <c r="Z5" s="7"/>
      <c r="AA5" s="12" t="s">
        <v>52</v>
      </c>
      <c r="AB5" s="7"/>
      <c r="AC5" s="11" t="s">
        <v>83</v>
      </c>
      <c r="AD5" s="9"/>
      <c r="AE5" s="11" t="s">
        <v>84</v>
      </c>
      <c r="AF5" s="9"/>
      <c r="AG5" s="11" t="s">
        <v>85</v>
      </c>
      <c r="AH5" s="7"/>
      <c r="AI5" s="12" t="s">
        <v>52</v>
      </c>
      <c r="AJ5" s="7"/>
      <c r="AK5" s="11" t="s">
        <v>5</v>
      </c>
    </row>
    <row r="6" spans="1:46" ht="11.25" customHeight="1" x14ac:dyDescent="0.2">
      <c r="A6" s="13" t="s">
        <v>3</v>
      </c>
      <c r="B6" s="14" t="s">
        <v>3</v>
      </c>
    </row>
    <row r="7" spans="1:46" ht="13.5" x14ac:dyDescent="0.25">
      <c r="A7" s="15" t="s">
        <v>86</v>
      </c>
      <c r="B7" s="16"/>
      <c r="C7" s="16"/>
      <c r="E7" s="17"/>
      <c r="F7" s="17"/>
      <c r="G7" s="17"/>
      <c r="I7" s="17"/>
      <c r="K7" s="17"/>
      <c r="L7" s="17"/>
      <c r="M7" s="17"/>
      <c r="O7" s="17"/>
      <c r="S7" s="17"/>
      <c r="U7" s="17"/>
      <c r="W7" s="17"/>
      <c r="Y7" s="17"/>
      <c r="AA7" s="17"/>
      <c r="AC7" s="17"/>
      <c r="AD7" s="17"/>
      <c r="AE7" s="17"/>
      <c r="AF7" s="17"/>
      <c r="AG7" s="17"/>
      <c r="AH7" s="6"/>
      <c r="AI7" s="18"/>
      <c r="AK7" s="17"/>
    </row>
    <row r="8" spans="1:46" x14ac:dyDescent="0.2">
      <c r="A8" s="70" t="s">
        <v>35</v>
      </c>
      <c r="B8" s="65"/>
      <c r="C8" s="65"/>
      <c r="D8" s="71"/>
      <c r="E8" s="17"/>
      <c r="F8" s="17"/>
      <c r="G8" s="17"/>
      <c r="I8" s="17"/>
      <c r="K8" s="17"/>
      <c r="L8" s="17"/>
      <c r="M8" s="17"/>
      <c r="O8" s="17"/>
      <c r="S8" s="17"/>
      <c r="U8" s="17"/>
      <c r="W8" s="17"/>
      <c r="Y8" s="17"/>
      <c r="AA8" s="17"/>
      <c r="AC8" s="17"/>
      <c r="AD8" s="17"/>
      <c r="AE8" s="17"/>
      <c r="AF8" s="17"/>
      <c r="AG8" s="17"/>
      <c r="AH8" s="6"/>
      <c r="AI8" s="18"/>
      <c r="AK8" s="17"/>
    </row>
    <row r="9" spans="1:46" x14ac:dyDescent="0.2">
      <c r="A9" s="65"/>
      <c r="B9" s="65" t="s">
        <v>87</v>
      </c>
      <c r="C9" s="65"/>
      <c r="D9" s="65"/>
      <c r="E9" s="2">
        <f>'[2]REGION (1)'!E78</f>
        <v>0</v>
      </c>
      <c r="F9" s="3"/>
      <c r="G9" s="2">
        <f>'[2]Region (1A)'!E77</f>
        <v>0</v>
      </c>
      <c r="I9" s="19" t="e">
        <f>'[2]REGION (2)'!G78</f>
        <v>#REF!</v>
      </c>
      <c r="K9" s="19" t="e">
        <f>'[2]REGION (3A)'!G78</f>
        <v>#REF!</v>
      </c>
      <c r="L9" s="20"/>
      <c r="M9" s="19">
        <f>'[2]Region (3)'!E76</f>
        <v>-2002842</v>
      </c>
      <c r="O9" s="19">
        <f>'[2]REGION (4)'!E77</f>
        <v>0</v>
      </c>
      <c r="Q9" s="19" t="e">
        <f>'[2]Region (4A)'!G78</f>
        <v>#REF!</v>
      </c>
      <c r="S9" s="19">
        <f>'[2]REGION (5)'!E77</f>
        <v>0</v>
      </c>
      <c r="U9" s="19">
        <f>'[2]REGION (6)'!E77</f>
        <v>0</v>
      </c>
      <c r="W9" s="19" t="e">
        <f>'[2]REGION (7)'!G77</f>
        <v>#REF!</v>
      </c>
      <c r="Y9" s="19" t="e">
        <f>'[2]REGION (8)'!G78</f>
        <v>#REF!</v>
      </c>
      <c r="AA9" s="41" t="e">
        <f>SUM(E9:Y9)</f>
        <v>#REF!</v>
      </c>
      <c r="AC9" s="19">
        <f>'[2]GAS-Price'!E76</f>
        <v>0</v>
      </c>
      <c r="AD9" s="20"/>
      <c r="AE9" s="19">
        <f>'[2]Hedge-Basis'!E76</f>
        <v>0</v>
      </c>
      <c r="AF9" s="20"/>
      <c r="AG9" s="19" t="e">
        <f>+#REF!</f>
        <v>#REF!</v>
      </c>
      <c r="AH9" s="6"/>
      <c r="AI9" s="55" t="e">
        <f>SUM(AC9:AG9)</f>
        <v>#REF!</v>
      </c>
      <c r="AJ9" s="42"/>
      <c r="AK9" s="41" t="e">
        <f>AI9+AA9</f>
        <v>#REF!</v>
      </c>
      <c r="AT9" s="5">
        <f>+AS9-(AM9/1000)</f>
        <v>0</v>
      </c>
    </row>
    <row r="10" spans="1:46" x14ac:dyDescent="0.2">
      <c r="A10" s="65"/>
      <c r="B10" s="65" t="s">
        <v>16</v>
      </c>
      <c r="C10" s="65"/>
      <c r="D10" s="65"/>
      <c r="E10" s="17"/>
      <c r="F10" s="17"/>
      <c r="G10" s="17"/>
      <c r="I10" s="17"/>
      <c r="K10" s="17"/>
      <c r="L10" s="17"/>
      <c r="M10" s="17"/>
      <c r="O10" s="17"/>
      <c r="Q10" s="17"/>
      <c r="S10" s="17"/>
      <c r="U10" s="17"/>
      <c r="W10" s="17"/>
      <c r="Y10" s="17"/>
      <c r="AA10" s="54"/>
      <c r="AC10" s="17"/>
      <c r="AD10" s="17"/>
      <c r="AE10" s="17"/>
      <c r="AF10" s="17"/>
      <c r="AG10" s="17"/>
      <c r="AH10" s="6"/>
      <c r="AI10" s="56"/>
      <c r="AJ10" s="42"/>
      <c r="AK10" s="54"/>
    </row>
    <row r="11" spans="1:46" x14ac:dyDescent="0.2">
      <c r="A11" s="65"/>
      <c r="B11" s="65" t="s">
        <v>88</v>
      </c>
      <c r="C11" s="65"/>
      <c r="D11" s="65"/>
      <c r="E11" s="17"/>
      <c r="F11" s="17"/>
      <c r="G11" s="17"/>
      <c r="I11" s="17"/>
      <c r="K11" s="17"/>
      <c r="L11" s="17"/>
      <c r="M11" s="17"/>
      <c r="O11" s="17"/>
      <c r="Q11" s="17"/>
      <c r="S11" s="17"/>
      <c r="U11" s="17"/>
      <c r="W11" s="17"/>
      <c r="Y11" s="17"/>
      <c r="AA11" s="54"/>
      <c r="AC11" s="17"/>
      <c r="AD11" s="17"/>
      <c r="AE11" s="17"/>
      <c r="AF11" s="17"/>
      <c r="AG11" s="17"/>
      <c r="AH11" s="6"/>
      <c r="AI11" s="56"/>
      <c r="AJ11" s="42"/>
      <c r="AK11" s="54"/>
    </row>
    <row r="12" spans="1:46" x14ac:dyDescent="0.2">
      <c r="A12" s="65"/>
      <c r="B12" s="65"/>
      <c r="C12" s="65" t="s">
        <v>17</v>
      </c>
      <c r="D12" s="65"/>
      <c r="E12" s="17" t="e">
        <f>'[2]REGION (1)'!E81</f>
        <v>#REF!</v>
      </c>
      <c r="F12" s="17"/>
      <c r="G12" s="17" t="e">
        <f>'[2]Region (1A)'!E80</f>
        <v>#REF!</v>
      </c>
      <c r="I12" s="17" t="e">
        <f>'[2]REGION (2)'!G81</f>
        <v>#REF!</v>
      </c>
      <c r="K12" s="17" t="e">
        <f>'[2]REGION (3A)'!G81</f>
        <v>#REF!</v>
      </c>
      <c r="L12" s="17"/>
      <c r="M12" s="17" t="e">
        <f>'[2]Region (3)'!E80</f>
        <v>#REF!</v>
      </c>
      <c r="O12" s="17" t="e">
        <f>'[2]REGION (4)'!E80</f>
        <v>#REF!</v>
      </c>
      <c r="Q12" s="17" t="e">
        <f>'[2]Region (4A)'!G81</f>
        <v>#REF!</v>
      </c>
      <c r="S12" s="17" t="e">
        <f>'[2]REGION (5)'!E80</f>
        <v>#REF!</v>
      </c>
      <c r="U12" s="17" t="e">
        <f>'[2]REGION (6)'!E80</f>
        <v>#REF!</v>
      </c>
      <c r="W12" s="17" t="e">
        <f>'[2]REGION (7)'!G80</f>
        <v>#REF!</v>
      </c>
      <c r="Y12" s="17" t="e">
        <f>'[2]REGION (8)'!G81</f>
        <v>#REF!</v>
      </c>
      <c r="AA12" s="44" t="e">
        <f>SUM(E12:Y12)</f>
        <v>#REF!</v>
      </c>
      <c r="AC12" s="20">
        <f>'[2]GAS-Price'!E79</f>
        <v>-3245049</v>
      </c>
      <c r="AD12" s="17"/>
      <c r="AE12" s="17" t="e">
        <f>'[2]Hedge-Basis'!E80</f>
        <v>#REF!</v>
      </c>
      <c r="AF12" s="17"/>
      <c r="AG12" s="17">
        <f>[2]SO2!E85</f>
        <v>0</v>
      </c>
      <c r="AH12" s="6"/>
      <c r="AI12" s="56" t="e">
        <f>SUM(AC12:AG12)</f>
        <v>#REF!</v>
      </c>
      <c r="AJ12" s="42"/>
      <c r="AK12" s="54" t="e">
        <f>AI12+AA12</f>
        <v>#REF!</v>
      </c>
      <c r="AQ12" s="5" t="s">
        <v>3</v>
      </c>
    </row>
    <row r="13" spans="1:46" x14ac:dyDescent="0.2">
      <c r="A13" s="65"/>
      <c r="B13" s="65"/>
      <c r="C13" s="65" t="s">
        <v>18</v>
      </c>
      <c r="D13" s="65"/>
      <c r="E13" s="17" t="e">
        <f>'[2]REGION (1)'!E82</f>
        <v>#REF!</v>
      </c>
      <c r="F13" s="17"/>
      <c r="G13" s="17" t="e">
        <f>'[2]Region (1A)'!E81</f>
        <v>#REF!</v>
      </c>
      <c r="I13" s="17" t="e">
        <f>'[2]REGION (2)'!G82</f>
        <v>#REF!</v>
      </c>
      <c r="K13" s="17" t="e">
        <f>'[2]REGION (3A)'!G82</f>
        <v>#REF!</v>
      </c>
      <c r="L13" s="17"/>
      <c r="M13" s="17" t="e">
        <f>'[2]Region (3)'!E81</f>
        <v>#REF!</v>
      </c>
      <c r="O13" s="17" t="e">
        <f>'[2]REGION (4)'!E81</f>
        <v>#REF!</v>
      </c>
      <c r="Q13" s="17" t="e">
        <f>'[2]Region (4A)'!G82</f>
        <v>#REF!</v>
      </c>
      <c r="S13" s="17" t="e">
        <f>'[2]REGION (5)'!E81</f>
        <v>#REF!</v>
      </c>
      <c r="U13" s="17" t="e">
        <f>'[2]REGION (6)'!E81</f>
        <v>#REF!</v>
      </c>
      <c r="W13" s="17" t="e">
        <f>'[2]REGION (7)'!G81</f>
        <v>#REF!</v>
      </c>
      <c r="Y13" s="17" t="e">
        <f>'[2]REGION (8)'!G82</f>
        <v>#REF!</v>
      </c>
      <c r="AA13" s="54" t="e">
        <f>SUM(E13:Y13)</f>
        <v>#REF!</v>
      </c>
      <c r="AC13" s="20" t="e">
        <f>'[2]GAS-Price'!E80</f>
        <v>#REF!</v>
      </c>
      <c r="AD13" s="17"/>
      <c r="AE13" s="17" t="e">
        <f>'[2]Hedge-Basis'!E81</f>
        <v>#REF!</v>
      </c>
      <c r="AF13" s="17"/>
      <c r="AG13" s="17">
        <f>[2]SO2!E86</f>
        <v>0</v>
      </c>
      <c r="AH13" s="6"/>
      <c r="AI13" s="56" t="e">
        <f>SUM(AC13:AG13)</f>
        <v>#REF!</v>
      </c>
      <c r="AJ13" s="42"/>
      <c r="AK13" s="54" t="e">
        <f>AI13+AA13</f>
        <v>#REF!</v>
      </c>
    </row>
    <row r="14" spans="1:46" x14ac:dyDescent="0.2">
      <c r="A14" s="65"/>
      <c r="B14" s="65"/>
      <c r="C14" s="65" t="s">
        <v>22</v>
      </c>
      <c r="D14" s="65"/>
      <c r="E14" s="17">
        <f>'[2]REGION (1)'!E83</f>
        <v>0</v>
      </c>
      <c r="F14" s="17"/>
      <c r="G14" s="17">
        <f>'[2]Region (1A)'!E82</f>
        <v>0</v>
      </c>
      <c r="I14" s="17" t="e">
        <f>'[2]REGION (2)'!G83</f>
        <v>#REF!</v>
      </c>
      <c r="K14" s="17" t="e">
        <f>'[2]REGION (3A)'!G83</f>
        <v>#REF!</v>
      </c>
      <c r="L14" s="17"/>
      <c r="M14" s="17">
        <f>'[2]Region (3)'!E82</f>
        <v>0</v>
      </c>
      <c r="O14" s="17">
        <f>'[2]REGION (4)'!E82</f>
        <v>0</v>
      </c>
      <c r="Q14" s="17" t="e">
        <f>'[2]Region (4A)'!G83</f>
        <v>#REF!</v>
      </c>
      <c r="S14" s="17">
        <f>'[2]REGION (5)'!E82</f>
        <v>0</v>
      </c>
      <c r="U14" s="17">
        <f>'[2]REGION (6)'!E82</f>
        <v>0</v>
      </c>
      <c r="W14" s="17" t="e">
        <f>'[2]REGION (7)'!G82</f>
        <v>#REF!</v>
      </c>
      <c r="Y14" s="17" t="e">
        <f>'[2]REGION (8)'!G83</f>
        <v>#REF!</v>
      </c>
      <c r="AA14" s="54" t="e">
        <f>SUM(E14:Y14)</f>
        <v>#REF!</v>
      </c>
      <c r="AC14" s="20" t="e">
        <f>'[2]GAS-Price'!E81</f>
        <v>#REF!</v>
      </c>
      <c r="AD14" s="17"/>
      <c r="AE14" s="17" t="e">
        <f>'[2]Hedge-Basis'!E81</f>
        <v>#REF!</v>
      </c>
      <c r="AF14" s="17"/>
      <c r="AG14" s="17">
        <f>[2]SO2!E87</f>
        <v>0</v>
      </c>
      <c r="AH14" s="6"/>
      <c r="AI14" s="56" t="e">
        <f>SUM(AC14:AG14)</f>
        <v>#REF!</v>
      </c>
      <c r="AJ14" s="42"/>
      <c r="AK14" s="54" t="e">
        <f>AI14+AA14</f>
        <v>#REF!</v>
      </c>
    </row>
    <row r="15" spans="1:46" x14ac:dyDescent="0.2">
      <c r="A15" s="65"/>
      <c r="B15" s="65"/>
      <c r="C15" s="65" t="s">
        <v>23</v>
      </c>
      <c r="D15" s="65"/>
      <c r="E15" s="17" t="e">
        <f>'[2]REGION (1)'!E84</f>
        <v>#REF!</v>
      </c>
      <c r="F15" s="21"/>
      <c r="G15" s="17" t="e">
        <f>'[2]Region (1A)'!E83</f>
        <v>#REF!</v>
      </c>
      <c r="I15" s="17" t="e">
        <f>'[2]REGION (2)'!G84</f>
        <v>#REF!</v>
      </c>
      <c r="K15" s="17" t="e">
        <f>'[2]REGION (3A)'!G84</f>
        <v>#REF!</v>
      </c>
      <c r="L15" s="17"/>
      <c r="M15" s="17" t="e">
        <f>'[2]Region (3)'!E83</f>
        <v>#REF!</v>
      </c>
      <c r="O15" s="17" t="e">
        <f>'[2]REGION (4)'!E83</f>
        <v>#REF!</v>
      </c>
      <c r="Q15" s="17" t="e">
        <f>'[2]Region (4A)'!G84</f>
        <v>#REF!</v>
      </c>
      <c r="S15" s="17" t="e">
        <f>'[2]REGION (5)'!E83</f>
        <v>#REF!</v>
      </c>
      <c r="U15" s="17" t="e">
        <f>'[2]REGION (6)'!E83</f>
        <v>#REF!</v>
      </c>
      <c r="W15" s="17" t="e">
        <f>'[2]REGION (7)'!G83</f>
        <v>#REF!</v>
      </c>
      <c r="Y15" s="17" t="e">
        <f>'[2]REGION (8)'!G84</f>
        <v>#REF!</v>
      </c>
      <c r="AA15" s="54" t="e">
        <f>SUM(E15:Y15)</f>
        <v>#REF!</v>
      </c>
      <c r="AC15" s="20">
        <f>'[2]GAS-Price'!E82</f>
        <v>0</v>
      </c>
      <c r="AD15" s="17"/>
      <c r="AE15" s="17">
        <f>'[2]Hedge-Basis'!E82</f>
        <v>0</v>
      </c>
      <c r="AF15" s="17"/>
      <c r="AG15" s="17">
        <f>[2]SO2!E88</f>
        <v>0</v>
      </c>
      <c r="AH15" s="6"/>
      <c r="AI15" s="56">
        <f>SUM(AC15:AG15)</f>
        <v>0</v>
      </c>
      <c r="AJ15" s="42"/>
      <c r="AK15" s="54" t="e">
        <f>AI15+AA15</f>
        <v>#REF!</v>
      </c>
    </row>
    <row r="16" spans="1:46" x14ac:dyDescent="0.2">
      <c r="A16" s="65"/>
      <c r="B16" s="65" t="s">
        <v>89</v>
      </c>
      <c r="C16" s="65"/>
      <c r="D16" s="65"/>
      <c r="E16" s="17"/>
      <c r="F16" s="17"/>
      <c r="G16" s="17"/>
      <c r="I16" s="17"/>
      <c r="K16" s="17"/>
      <c r="L16" s="17"/>
      <c r="M16" s="17"/>
      <c r="O16" s="17"/>
      <c r="Q16" s="17"/>
      <c r="S16" s="17"/>
      <c r="U16" s="17"/>
      <c r="W16" s="17"/>
      <c r="Y16" s="17"/>
      <c r="AA16" s="54"/>
      <c r="AC16" s="20"/>
      <c r="AD16" s="17"/>
      <c r="AE16" s="17"/>
      <c r="AF16" s="17"/>
      <c r="AG16" s="17" t="s">
        <v>3</v>
      </c>
      <c r="AH16" s="6"/>
      <c r="AI16" s="56"/>
      <c r="AJ16" s="42"/>
      <c r="AK16" s="54"/>
    </row>
    <row r="17" spans="1:37" x14ac:dyDescent="0.2">
      <c r="A17" s="65"/>
      <c r="B17" s="65"/>
      <c r="C17" s="66" t="s">
        <v>17</v>
      </c>
      <c r="D17" s="65"/>
      <c r="E17" s="17">
        <f>'[2]REGION (1)'!E86</f>
        <v>-24199</v>
      </c>
      <c r="F17" s="17"/>
      <c r="G17" s="17">
        <f>'[2]Region (1A)'!E85</f>
        <v>-146504</v>
      </c>
      <c r="I17" s="17" t="e">
        <f>'[2]REGION (2)'!G86</f>
        <v>#REF!</v>
      </c>
      <c r="K17" s="17" t="e">
        <f>'[2]REGION (3A)'!G86</f>
        <v>#REF!</v>
      </c>
      <c r="L17" s="17"/>
      <c r="M17" s="17">
        <f>'[2]Region (3)'!E85</f>
        <v>1310</v>
      </c>
      <c r="O17" s="17">
        <f>'[2]REGION (4)'!E85</f>
        <v>-169550</v>
      </c>
      <c r="Q17" s="17" t="e">
        <f>'[2]Region (4A)'!G86</f>
        <v>#REF!</v>
      </c>
      <c r="S17" s="17">
        <f>'[2]REGION (5)'!E85</f>
        <v>22416</v>
      </c>
      <c r="U17" s="17">
        <f>'[2]REGION (6)'!E85</f>
        <v>-507659</v>
      </c>
      <c r="W17" s="17" t="e">
        <f>'[2]REGION (7)'!G85</f>
        <v>#REF!</v>
      </c>
      <c r="Y17" s="17" t="e">
        <f>'[2]REGION (8)'!G86</f>
        <v>#REF!</v>
      </c>
      <c r="AA17" s="54" t="e">
        <f t="shared" ref="AA17:AA22" si="0">SUM(E17:Y17)</f>
        <v>#REF!</v>
      </c>
      <c r="AC17" s="20" t="e">
        <f>'[2]GAS-Price'!E84</f>
        <v>#REF!</v>
      </c>
      <c r="AD17" s="17"/>
      <c r="AE17" s="17" t="e">
        <f>'[2]Hedge-Basis'!E84</f>
        <v>#REF!</v>
      </c>
      <c r="AF17" s="17"/>
      <c r="AG17" s="17" t="e">
        <f>+#REF!</f>
        <v>#REF!</v>
      </c>
      <c r="AH17" s="6"/>
      <c r="AI17" s="56" t="e">
        <f t="shared" ref="AI17:AI22" si="1">SUM(AC17:AG17)</f>
        <v>#REF!</v>
      </c>
      <c r="AJ17" s="42"/>
      <c r="AK17" s="54" t="e">
        <f t="shared" ref="AK17:AK22" si="2">AI17+AA17</f>
        <v>#REF!</v>
      </c>
    </row>
    <row r="18" spans="1:37" x14ac:dyDescent="0.2">
      <c r="A18" s="65"/>
      <c r="B18" s="65"/>
      <c r="C18" s="65" t="s">
        <v>19</v>
      </c>
      <c r="D18" s="65"/>
      <c r="E18" s="17">
        <f>'[2]REGION (1)'!E87</f>
        <v>0</v>
      </c>
      <c r="F18" s="17"/>
      <c r="G18" s="17">
        <f>'[2]Region (1A)'!E86</f>
        <v>0</v>
      </c>
      <c r="I18" s="17" t="e">
        <f>'[2]REGION (2)'!G87</f>
        <v>#REF!</v>
      </c>
      <c r="K18" s="17" t="e">
        <f>'[2]REGION (3A)'!G87</f>
        <v>#REF!</v>
      </c>
      <c r="L18" s="17"/>
      <c r="M18" s="17">
        <f>'[2]Region (3)'!E86</f>
        <v>0</v>
      </c>
      <c r="O18" s="17">
        <f>'[2]REGION (4)'!E86</f>
        <v>0</v>
      </c>
      <c r="Q18" s="17" t="e">
        <f>'[2]Region (4A)'!G87</f>
        <v>#REF!</v>
      </c>
      <c r="S18" s="17">
        <f>'[2]REGION (5)'!E86</f>
        <v>0</v>
      </c>
      <c r="U18" s="17">
        <f>'[2]REGION (6)'!E86</f>
        <v>0</v>
      </c>
      <c r="W18" s="17" t="e">
        <f>'[2]REGION (7)'!G86</f>
        <v>#REF!</v>
      </c>
      <c r="Y18" s="17" t="e">
        <f>'[2]REGION (8)'!G87</f>
        <v>#REF!</v>
      </c>
      <c r="AA18" s="54" t="e">
        <f t="shared" si="0"/>
        <v>#REF!</v>
      </c>
      <c r="AC18" s="20">
        <f>'[2]GAS-Price'!E85</f>
        <v>-366950</v>
      </c>
      <c r="AD18" s="17"/>
      <c r="AE18" s="17">
        <f>'[2]Hedge-Basis'!E85</f>
        <v>-68349</v>
      </c>
      <c r="AF18" s="17"/>
      <c r="AG18" s="17">
        <f>[2]SO2!E91</f>
        <v>0</v>
      </c>
      <c r="AH18" s="6"/>
      <c r="AI18" s="56">
        <f t="shared" si="1"/>
        <v>-435299</v>
      </c>
      <c r="AJ18" s="42"/>
      <c r="AK18" s="54" t="e">
        <f t="shared" si="2"/>
        <v>#REF!</v>
      </c>
    </row>
    <row r="19" spans="1:37" x14ac:dyDescent="0.2">
      <c r="A19" s="65"/>
      <c r="B19" s="65"/>
      <c r="C19" s="65" t="s">
        <v>21</v>
      </c>
      <c r="D19" s="65"/>
      <c r="E19" s="17">
        <f>'[2]REGION (1)'!E88</f>
        <v>0</v>
      </c>
      <c r="F19" s="17"/>
      <c r="G19" s="17">
        <f>'[2]Region (1A)'!E87</f>
        <v>0</v>
      </c>
      <c r="I19" s="17" t="e">
        <f>'[2]REGION (2)'!G88</f>
        <v>#REF!</v>
      </c>
      <c r="K19" s="17" t="e">
        <f>'[2]REGION (3A)'!G88</f>
        <v>#REF!</v>
      </c>
      <c r="L19" s="17"/>
      <c r="M19" s="17">
        <f>'[2]Region (3)'!E87</f>
        <v>0</v>
      </c>
      <c r="O19" s="17">
        <f>'[2]REGION (4)'!E87</f>
        <v>0</v>
      </c>
      <c r="Q19" s="17" t="e">
        <f>'[2]Region (4A)'!G88</f>
        <v>#REF!</v>
      </c>
      <c r="S19" s="17">
        <f>'[2]REGION (5)'!E87</f>
        <v>0</v>
      </c>
      <c r="U19" s="17">
        <f>'[2]REGION (6)'!E87</f>
        <v>0</v>
      </c>
      <c r="W19" s="17" t="e">
        <f>'[2]REGION (7)'!G87</f>
        <v>#REF!</v>
      </c>
      <c r="Y19" s="17" t="e">
        <f>'[2]REGION (8)'!G88</f>
        <v>#REF!</v>
      </c>
      <c r="AA19" s="54" t="e">
        <f t="shared" si="0"/>
        <v>#REF!</v>
      </c>
      <c r="AC19" s="20">
        <f>'[2]GAS-Price'!E86</f>
        <v>0</v>
      </c>
      <c r="AD19" s="17"/>
      <c r="AE19" s="17">
        <f>'[2]Hedge-Basis'!E86</f>
        <v>0</v>
      </c>
      <c r="AF19" s="17"/>
      <c r="AG19" s="17" t="e">
        <f>+#REF!</f>
        <v>#REF!</v>
      </c>
      <c r="AH19" s="6"/>
      <c r="AI19" s="56" t="e">
        <f t="shared" si="1"/>
        <v>#REF!</v>
      </c>
      <c r="AJ19" s="42"/>
      <c r="AK19" s="54" t="e">
        <f t="shared" si="2"/>
        <v>#REF!</v>
      </c>
    </row>
    <row r="20" spans="1:37" x14ac:dyDescent="0.2">
      <c r="A20" s="65"/>
      <c r="B20" s="65"/>
      <c r="C20" s="65" t="s">
        <v>20</v>
      </c>
      <c r="D20" s="65"/>
      <c r="E20" s="17">
        <f>'[2]REGION (1)'!E89</f>
        <v>0</v>
      </c>
      <c r="F20" s="17"/>
      <c r="G20" s="17">
        <f>'[2]Region (1A)'!E88</f>
        <v>0</v>
      </c>
      <c r="I20" s="17" t="e">
        <f>'[2]REGION (2)'!G89</f>
        <v>#REF!</v>
      </c>
      <c r="K20" s="17" t="e">
        <f>'[2]REGION (3A)'!G89</f>
        <v>#REF!</v>
      </c>
      <c r="L20" s="17"/>
      <c r="M20" s="17">
        <f>'[2]Region (3)'!E88</f>
        <v>0</v>
      </c>
      <c r="O20" s="17">
        <f>'[2]REGION (4)'!E88</f>
        <v>0</v>
      </c>
      <c r="Q20" s="17" t="e">
        <f>'[2]Region (4A)'!G89</f>
        <v>#REF!</v>
      </c>
      <c r="S20" s="17">
        <f>'[2]REGION (5)'!E88</f>
        <v>0</v>
      </c>
      <c r="U20" s="17">
        <f>'[2]REGION (6)'!E88</f>
        <v>0</v>
      </c>
      <c r="W20" s="17" t="e">
        <f>'[2]REGION (7)'!G88</f>
        <v>#REF!</v>
      </c>
      <c r="Y20" s="17" t="e">
        <f>'[2]REGION (8)'!G89</f>
        <v>#REF!</v>
      </c>
      <c r="AA20" s="54" t="e">
        <f t="shared" si="0"/>
        <v>#REF!</v>
      </c>
      <c r="AC20" s="20">
        <f>'[2]GAS-Price'!E87</f>
        <v>0</v>
      </c>
      <c r="AD20" s="17"/>
      <c r="AE20" s="17">
        <f>'[2]Hedge-Basis'!E87</f>
        <v>0</v>
      </c>
      <c r="AF20" s="17"/>
      <c r="AG20" s="17">
        <f>[2]SO2!E93</f>
        <v>0</v>
      </c>
      <c r="AH20" s="6"/>
      <c r="AI20" s="56">
        <f t="shared" si="1"/>
        <v>0</v>
      </c>
      <c r="AJ20" s="42"/>
      <c r="AK20" s="54" t="e">
        <f t="shared" si="2"/>
        <v>#REF!</v>
      </c>
    </row>
    <row r="21" spans="1:37" x14ac:dyDescent="0.2">
      <c r="A21" s="65"/>
      <c r="B21" s="65"/>
      <c r="C21" s="65" t="s">
        <v>53</v>
      </c>
      <c r="D21" s="65"/>
      <c r="E21" s="17" t="e">
        <f>'[2]REGION (1)'!E90</f>
        <v>#REF!</v>
      </c>
      <c r="F21" s="21"/>
      <c r="G21" s="17" t="e">
        <f>'[2]Region (1A)'!E89</f>
        <v>#REF!</v>
      </c>
      <c r="I21" s="17" t="e">
        <f>'[2]REGION (2)'!G90</f>
        <v>#REF!</v>
      </c>
      <c r="K21" s="17" t="e">
        <f>'[2]REGION (3A)'!G90</f>
        <v>#REF!</v>
      </c>
      <c r="L21" s="17"/>
      <c r="M21" s="17" t="e">
        <f>'[2]Region (3)'!E89</f>
        <v>#REF!</v>
      </c>
      <c r="O21" s="17" t="e">
        <f>'[2]REGION (4)'!E89</f>
        <v>#REF!</v>
      </c>
      <c r="Q21" s="17" t="e">
        <f>'[2]Region (4A)'!G90</f>
        <v>#REF!</v>
      </c>
      <c r="S21" s="17" t="e">
        <f>'[2]REGION (5)'!E89</f>
        <v>#REF!</v>
      </c>
      <c r="U21" s="17" t="e">
        <f>'[2]REGION (6)'!E89</f>
        <v>#REF!</v>
      </c>
      <c r="W21" s="17" t="e">
        <f>'[2]REGION (7)'!G89</f>
        <v>#REF!</v>
      </c>
      <c r="Y21" s="17" t="e">
        <f>'[2]REGION (8)'!G90</f>
        <v>#REF!</v>
      </c>
      <c r="AA21" s="54" t="e">
        <f t="shared" si="0"/>
        <v>#REF!</v>
      </c>
      <c r="AC21" s="20">
        <f>'[2]GAS-Price'!E88</f>
        <v>0</v>
      </c>
      <c r="AD21" s="17"/>
      <c r="AE21" s="17">
        <f>'[2]Hedge-Basis'!E88</f>
        <v>0</v>
      </c>
      <c r="AF21" s="17"/>
      <c r="AG21" s="17">
        <f>[2]SO2!E94</f>
        <v>0</v>
      </c>
      <c r="AH21" s="6"/>
      <c r="AI21" s="56">
        <f t="shared" si="1"/>
        <v>0</v>
      </c>
      <c r="AJ21" s="42"/>
      <c r="AK21" s="54" t="e">
        <f t="shared" si="2"/>
        <v>#REF!</v>
      </c>
    </row>
    <row r="22" spans="1:37" x14ac:dyDescent="0.2">
      <c r="A22" s="65"/>
      <c r="B22" s="65" t="s">
        <v>90</v>
      </c>
      <c r="C22" s="65"/>
      <c r="D22" s="65"/>
      <c r="E22" s="17">
        <f>'[2]REGION (1)'!E91</f>
        <v>0</v>
      </c>
      <c r="F22" s="21"/>
      <c r="G22" s="17">
        <f>'[2]Region (1A)'!E90</f>
        <v>0</v>
      </c>
      <c r="I22" s="17" t="e">
        <f>'[2]REGION (2)'!G91</f>
        <v>#REF!</v>
      </c>
      <c r="K22" s="17" t="e">
        <f>'[2]REGION (3A)'!G91</f>
        <v>#REF!</v>
      </c>
      <c r="L22" s="17"/>
      <c r="M22" s="17">
        <f>'[2]Region (3)'!E90</f>
        <v>0</v>
      </c>
      <c r="O22" s="17">
        <f>'[2]REGION (4)'!E90</f>
        <v>5024</v>
      </c>
      <c r="Q22" s="17" t="e">
        <f>'[2]Region (4A)'!G91</f>
        <v>#REF!</v>
      </c>
      <c r="S22" s="17">
        <f>'[2]REGION (5)'!E90</f>
        <v>-11112</v>
      </c>
      <c r="U22" s="17">
        <f>'[2]REGION (6)'!E90</f>
        <v>75333</v>
      </c>
      <c r="W22" s="17" t="e">
        <f>'[2]REGION (7)'!G90</f>
        <v>#REF!</v>
      </c>
      <c r="Y22" s="17" t="e">
        <f>'[2]REGION (8)'!G91</f>
        <v>#REF!</v>
      </c>
      <c r="AA22" s="54" t="e">
        <f t="shared" si="0"/>
        <v>#REF!</v>
      </c>
      <c r="AC22" s="20"/>
      <c r="AD22" s="17"/>
      <c r="AE22" s="17">
        <f>'[2]Hedge-Basis'!E90</f>
        <v>0</v>
      </c>
      <c r="AF22" s="17"/>
      <c r="AG22" s="17" t="e">
        <f>+#REF!</f>
        <v>#REF!</v>
      </c>
      <c r="AH22" s="6"/>
      <c r="AI22" s="56" t="e">
        <f t="shared" si="1"/>
        <v>#REF!</v>
      </c>
      <c r="AJ22" s="42"/>
      <c r="AK22" s="54" t="e">
        <f t="shared" si="2"/>
        <v>#REF!</v>
      </c>
    </row>
    <row r="23" spans="1:37" x14ac:dyDescent="0.2">
      <c r="A23" s="65"/>
      <c r="B23" s="65" t="s">
        <v>24</v>
      </c>
      <c r="C23" s="65"/>
      <c r="D23" s="65"/>
      <c r="E23" s="17"/>
      <c r="F23" s="21"/>
      <c r="G23" s="17"/>
      <c r="I23" s="17"/>
      <c r="K23" s="17"/>
      <c r="L23" s="17"/>
      <c r="M23" s="17"/>
      <c r="O23" s="17"/>
      <c r="Q23" s="17"/>
      <c r="S23" s="17"/>
      <c r="U23" s="17"/>
      <c r="W23" s="17"/>
      <c r="Y23" s="17"/>
      <c r="AA23" s="54"/>
      <c r="AC23" s="20"/>
      <c r="AD23" s="17"/>
      <c r="AE23" s="17"/>
      <c r="AF23" s="17"/>
      <c r="AG23" s="17">
        <f>[2]SO2!E96</f>
        <v>0</v>
      </c>
      <c r="AH23" s="6"/>
      <c r="AI23" s="56"/>
      <c r="AJ23" s="42"/>
      <c r="AK23" s="54"/>
    </row>
    <row r="24" spans="1:37" ht="12.75" customHeight="1" x14ac:dyDescent="0.2">
      <c r="A24" s="65"/>
      <c r="B24" s="65" t="s">
        <v>25</v>
      </c>
      <c r="C24" s="65"/>
      <c r="D24" s="65"/>
      <c r="E24" s="41" t="e">
        <f>SUM(E12:E22)</f>
        <v>#REF!</v>
      </c>
      <c r="F24" s="44"/>
      <c r="G24" s="41" t="e">
        <f>SUM(G12:G22)</f>
        <v>#REF!</v>
      </c>
      <c r="H24" s="42"/>
      <c r="I24" s="41" t="e">
        <f>SUM(I12:I22)</f>
        <v>#REF!</v>
      </c>
      <c r="J24" s="43"/>
      <c r="K24" s="41" t="e">
        <f>SUM(K12:K22)</f>
        <v>#REF!</v>
      </c>
      <c r="L24" s="44"/>
      <c r="M24" s="41" t="e">
        <f>SUM(M12:M22)</f>
        <v>#REF!</v>
      </c>
      <c r="N24" s="43"/>
      <c r="O24" s="41" t="e">
        <f>SUM(O12:O22)</f>
        <v>#REF!</v>
      </c>
      <c r="P24" s="43"/>
      <c r="Q24" s="41" t="e">
        <f>'[2]Region (4A)'!G92</f>
        <v>#REF!</v>
      </c>
      <c r="R24" s="43"/>
      <c r="S24" s="41" t="e">
        <f>SUM(S12:S22)</f>
        <v>#REF!</v>
      </c>
      <c r="T24" s="43"/>
      <c r="U24" s="41" t="e">
        <f>SUM(U12:U22)</f>
        <v>#REF!</v>
      </c>
      <c r="V24" s="43"/>
      <c r="W24" s="41" t="e">
        <f>SUM(W12:W22)</f>
        <v>#REF!</v>
      </c>
      <c r="X24" s="43"/>
      <c r="Y24" s="41" t="e">
        <f>SUM(Y12:Y22)</f>
        <v>#REF!</v>
      </c>
      <c r="Z24" s="42"/>
      <c r="AA24" s="41" t="e">
        <f>SUM(AA12:AA22)</f>
        <v>#REF!</v>
      </c>
      <c r="AB24" s="42"/>
      <c r="AC24" s="41" t="e">
        <f>SUM(AC12:AC21)</f>
        <v>#REF!</v>
      </c>
      <c r="AD24" s="44"/>
      <c r="AE24" s="41" t="e">
        <f>SUM(AE12:AE22)</f>
        <v>#REF!</v>
      </c>
      <c r="AF24" s="44"/>
      <c r="AG24" s="41" t="e">
        <f>SUM(AG12:AG22)</f>
        <v>#REF!</v>
      </c>
      <c r="AH24" s="43"/>
      <c r="AI24" s="41" t="e">
        <f>SUM(AI12:AI22)</f>
        <v>#REF!</v>
      </c>
      <c r="AJ24" s="42"/>
      <c r="AK24" s="41" t="e">
        <f>SUM(AK12:AK22)</f>
        <v>#REF!</v>
      </c>
    </row>
    <row r="25" spans="1:37" ht="12.75" customHeight="1" x14ac:dyDescent="0.2">
      <c r="A25" s="65"/>
      <c r="B25" s="67" t="s">
        <v>26</v>
      </c>
      <c r="C25" s="65"/>
      <c r="D25" s="65"/>
      <c r="E25" s="19">
        <f>'[2]REGION (1)'!E93</f>
        <v>0</v>
      </c>
      <c r="F25" s="20"/>
      <c r="G25" s="19">
        <f>'[2]Region (1A)'!E92</f>
        <v>-46070</v>
      </c>
      <c r="I25" s="19" t="e">
        <f>'[2]REGION (2)'!G93</f>
        <v>#REF!</v>
      </c>
      <c r="K25" s="19" t="e">
        <f>'[2]REGION (3A)'!G93</f>
        <v>#REF!</v>
      </c>
      <c r="L25" s="20"/>
      <c r="M25" s="19">
        <f>'[2]Region (3)'!E92</f>
        <v>3177</v>
      </c>
      <c r="O25" s="19">
        <f>'[2]REGION (4)'!E92</f>
        <v>-1199</v>
      </c>
      <c r="Q25" s="19" t="e">
        <f>'[2]Region (4A)'!G93</f>
        <v>#REF!</v>
      </c>
      <c r="S25" s="19">
        <f>'[2]REGION (5)'!E92</f>
        <v>-19795</v>
      </c>
      <c r="U25" s="19">
        <f>'[2]REGION (6)'!E92</f>
        <v>-11211</v>
      </c>
      <c r="W25" s="19" t="e">
        <f>'[2]REGION (7)'!G92</f>
        <v>#REF!</v>
      </c>
      <c r="Y25" s="19" t="e">
        <f>'[2]REGION (8)'!G93</f>
        <v>#REF!</v>
      </c>
      <c r="AA25" s="41" t="e">
        <f>SUM(E25:Y25)</f>
        <v>#REF!</v>
      </c>
      <c r="AC25" s="19">
        <f>'[2]GAS-Price'!E90</f>
        <v>0</v>
      </c>
      <c r="AD25" s="20"/>
      <c r="AE25" s="19">
        <f>'[2]Hedge-Basis'!E92</f>
        <v>0</v>
      </c>
      <c r="AF25" s="20"/>
      <c r="AG25" s="19">
        <f>[2]SO2!E98</f>
        <v>0</v>
      </c>
      <c r="AH25" s="6"/>
      <c r="AI25" s="55">
        <f>SUM(AC25:AG25)</f>
        <v>0</v>
      </c>
      <c r="AJ25" s="42"/>
      <c r="AK25" s="41" t="e">
        <f>AI25+AA25</f>
        <v>#REF!</v>
      </c>
    </row>
    <row r="26" spans="1:37" ht="12.75" customHeight="1" x14ac:dyDescent="0.2">
      <c r="A26" s="65"/>
      <c r="B26" s="69" t="s">
        <v>91</v>
      </c>
      <c r="C26" s="65"/>
      <c r="D26" s="65"/>
      <c r="E26" s="19">
        <f>'[2]REGION (1)'!E94</f>
        <v>0</v>
      </c>
      <c r="F26" s="20"/>
      <c r="G26" s="19">
        <f>'[2]Region (1A)'!E93</f>
        <v>35063</v>
      </c>
      <c r="I26" s="19" t="e">
        <f>'[2]REGION (2)'!G94</f>
        <v>#REF!</v>
      </c>
      <c r="K26" s="19" t="e">
        <f>'[2]REGION (3A)'!G94</f>
        <v>#REF!</v>
      </c>
      <c r="L26" s="20"/>
      <c r="M26" s="19">
        <f>'[2]Region (3)'!E93</f>
        <v>-2290</v>
      </c>
      <c r="O26" s="19">
        <f>'[2]REGION (4)'!E93</f>
        <v>-216</v>
      </c>
      <c r="Q26" s="19" t="e">
        <f>'[2]Region (4A)'!G94</f>
        <v>#REF!</v>
      </c>
      <c r="S26" s="19">
        <f>'[2]REGION (5)'!E93</f>
        <v>13410</v>
      </c>
      <c r="U26" s="19">
        <f>'[2]REGION (6)'!E93</f>
        <v>12987</v>
      </c>
      <c r="W26" s="19" t="e">
        <f>'[2]REGION (7)'!G93</f>
        <v>#REF!</v>
      </c>
      <c r="Y26" s="19" t="e">
        <f>'[2]REGION (8)'!G94</f>
        <v>#REF!</v>
      </c>
      <c r="AA26" s="41" t="e">
        <f>SUM(E26:Y26)</f>
        <v>#REF!</v>
      </c>
      <c r="AC26" s="19">
        <f>'[2]GAS-Price'!E91</f>
        <v>-569</v>
      </c>
      <c r="AD26" s="61"/>
      <c r="AE26" s="19">
        <f>'[2]Hedge-Basis'!E93</f>
        <v>0</v>
      </c>
      <c r="AF26" s="20"/>
      <c r="AG26" s="19">
        <f>[2]SO2!E99</f>
        <v>0</v>
      </c>
      <c r="AH26" s="62"/>
      <c r="AI26" s="55">
        <f>SUM(AC26:AG26)</f>
        <v>-569</v>
      </c>
      <c r="AJ26" s="42"/>
      <c r="AK26" s="41" t="e">
        <f>AI26+AA26</f>
        <v>#REF!</v>
      </c>
    </row>
    <row r="27" spans="1:37" ht="12.75" customHeight="1" x14ac:dyDescent="0.2">
      <c r="A27" s="65"/>
      <c r="B27" s="69" t="s">
        <v>92</v>
      </c>
      <c r="C27" s="65"/>
      <c r="D27" s="65"/>
      <c r="E27" s="19">
        <f>'[2]REGION (1)'!E95</f>
        <v>0</v>
      </c>
      <c r="F27" s="20"/>
      <c r="G27" s="19">
        <f>'[2]Region (1A)'!E94</f>
        <v>0</v>
      </c>
      <c r="I27" s="19" t="e">
        <f>'[2]REGION (2)'!G95</f>
        <v>#REF!</v>
      </c>
      <c r="K27" s="19" t="e">
        <f>'[2]REGION (3A)'!G95</f>
        <v>#REF!</v>
      </c>
      <c r="L27" s="20"/>
      <c r="M27" s="19">
        <f>'[2]Region (3)'!E94</f>
        <v>0</v>
      </c>
      <c r="O27" s="19">
        <f>'[2]REGION (4)'!E94</f>
        <v>0</v>
      </c>
      <c r="Q27" s="19" t="e">
        <f>'[2]Region (4A)'!G95</f>
        <v>#REF!</v>
      </c>
      <c r="S27" s="19">
        <f>'[2]REGION (5)'!E94</f>
        <v>0</v>
      </c>
      <c r="U27" s="19">
        <f>'[2]REGION (6)'!E94</f>
        <v>0</v>
      </c>
      <c r="W27" s="19" t="e">
        <f>'[2]REGION (7)'!G94</f>
        <v>#REF!</v>
      </c>
      <c r="Y27" s="19" t="e">
        <f>'[2]REGION (8)'!G95</f>
        <v>#REF!</v>
      </c>
      <c r="AA27" s="41" t="e">
        <f>SUM(E27:Y27)</f>
        <v>#REF!</v>
      </c>
      <c r="AC27" s="19">
        <f>'[2]GAS-Price'!E92</f>
        <v>756</v>
      </c>
      <c r="AD27" s="61"/>
      <c r="AE27" s="19">
        <f>'[2]Hedge-Basis'!E92</f>
        <v>0</v>
      </c>
      <c r="AF27" s="20"/>
      <c r="AG27" s="19">
        <f>[2]SO2!E100</f>
        <v>0</v>
      </c>
      <c r="AH27" s="62"/>
      <c r="AI27" s="55">
        <f>SUM(AC27:AG27)</f>
        <v>756</v>
      </c>
      <c r="AJ27" s="42"/>
      <c r="AK27" s="41" t="e">
        <f>AI27+AA27</f>
        <v>#REF!</v>
      </c>
    </row>
    <row r="28" spans="1:37" x14ac:dyDescent="0.2">
      <c r="A28" s="65"/>
      <c r="B28" s="67" t="s">
        <v>27</v>
      </c>
      <c r="C28" s="65"/>
      <c r="D28" s="65"/>
      <c r="E28" s="19">
        <f>'[2]REGION (1)'!E96</f>
        <v>0</v>
      </c>
      <c r="F28" s="20"/>
      <c r="G28" s="19">
        <f>'[2]Region (1A)'!E95</f>
        <v>-7516</v>
      </c>
      <c r="I28" s="19" t="e">
        <f>'[2]REGION (2)'!G96</f>
        <v>#REF!</v>
      </c>
      <c r="K28" s="19" t="e">
        <f>'[2]REGION (3A)'!G96</f>
        <v>#REF!</v>
      </c>
      <c r="L28" s="20"/>
      <c r="M28" s="19">
        <f>'[2]Region (3)'!E95</f>
        <v>0</v>
      </c>
      <c r="O28" s="19">
        <f>'[2]REGION (4)'!E95</f>
        <v>-9216</v>
      </c>
      <c r="Q28" s="19" t="e">
        <f>'[2]Region (4A)'!G96</f>
        <v>#REF!</v>
      </c>
      <c r="S28" s="19">
        <f>'[2]REGION (5)'!E95</f>
        <v>-856</v>
      </c>
      <c r="U28" s="19">
        <f>'[2]REGION (6)'!E95</f>
        <v>-2440</v>
      </c>
      <c r="W28" s="19" t="e">
        <f>'[2]REGION (7)'!G95</f>
        <v>#REF!</v>
      </c>
      <c r="Y28" s="19" t="e">
        <f>'[2]REGION (8)'!G96</f>
        <v>#REF!</v>
      </c>
      <c r="AA28" s="41" t="e">
        <f>SUM(E28:Y28)</f>
        <v>#REF!</v>
      </c>
      <c r="AC28" s="19">
        <f>'[2]GAS-Price'!E93</f>
        <v>-2778</v>
      </c>
      <c r="AD28" s="20"/>
      <c r="AE28" s="19">
        <f>'[2]Hedge-Basis'!E95</f>
        <v>0</v>
      </c>
      <c r="AF28" s="20"/>
      <c r="AG28" s="19">
        <f>[2]SO2!E101</f>
        <v>-23</v>
      </c>
      <c r="AH28" s="6"/>
      <c r="AI28" s="55">
        <f>SUM(AC28:AG28)</f>
        <v>-2801</v>
      </c>
      <c r="AJ28" s="42"/>
      <c r="AK28" s="41" t="e">
        <f>AI28+AA28</f>
        <v>#REF!</v>
      </c>
    </row>
    <row r="29" spans="1:37" x14ac:dyDescent="0.2">
      <c r="A29" s="65" t="s">
        <v>36</v>
      </c>
      <c r="B29" s="65"/>
      <c r="C29" s="65"/>
      <c r="D29" s="65"/>
      <c r="E29" s="41" t="e">
        <f>E9+E24+E25+E26+E27+E28</f>
        <v>#REF!</v>
      </c>
      <c r="F29" s="44"/>
      <c r="G29" s="41" t="e">
        <f>G9+G24+G25+G26+G27+G28</f>
        <v>#REF!</v>
      </c>
      <c r="H29" s="42"/>
      <c r="I29" s="41" t="e">
        <f>I9+I24+I25+I26+I27+I28</f>
        <v>#REF!</v>
      </c>
      <c r="J29" s="43"/>
      <c r="K29" s="41" t="e">
        <f>K9+K24+K25+K26+K27+K28</f>
        <v>#REF!</v>
      </c>
      <c r="L29" s="44"/>
      <c r="M29" s="41" t="e">
        <f>M9+M24+M25+M26+M27+M28</f>
        <v>#REF!</v>
      </c>
      <c r="N29" s="43"/>
      <c r="O29" s="41" t="e">
        <f>O9+O24+O25+O26+O27+O28</f>
        <v>#REF!</v>
      </c>
      <c r="P29" s="43"/>
      <c r="Q29" s="41" t="e">
        <f>'[2]Region (4A)'!G97</f>
        <v>#REF!</v>
      </c>
      <c r="R29" s="43"/>
      <c r="S29" s="41" t="e">
        <f>S9+S24+S25+S26+S27+S28</f>
        <v>#REF!</v>
      </c>
      <c r="T29" s="43"/>
      <c r="U29" s="41" t="e">
        <f>U9+U24+U25+U26+U27+U28</f>
        <v>#REF!</v>
      </c>
      <c r="V29" s="43"/>
      <c r="W29" s="41" t="e">
        <f>W9+W24+W25+W26+W27+W28</f>
        <v>#REF!</v>
      </c>
      <c r="X29" s="43"/>
      <c r="Y29" s="41" t="e">
        <f>Y9+Y24+Y25+Y26+Y27+Y28</f>
        <v>#REF!</v>
      </c>
      <c r="Z29" s="42"/>
      <c r="AA29" s="41" t="e">
        <f>AA9+AA24+AA25+AA26+AA27+AA28</f>
        <v>#REF!</v>
      </c>
      <c r="AB29" s="42"/>
      <c r="AC29" s="41" t="e">
        <f>AC9+AC24+AC25+AC26+AC27+AC28</f>
        <v>#REF!</v>
      </c>
      <c r="AD29" s="44"/>
      <c r="AE29" s="41" t="e">
        <f>AE9+AE24+AE25+AE26+AE27+AE28</f>
        <v>#REF!</v>
      </c>
      <c r="AF29" s="44"/>
      <c r="AG29" s="41" t="e">
        <f>AG9+AG24+AG25+AG26+AG27+AG28</f>
        <v>#REF!</v>
      </c>
      <c r="AH29" s="43"/>
      <c r="AI29" s="41" t="e">
        <f>AI9+AI24+AI25+AI26+AI27+AI28</f>
        <v>#REF!</v>
      </c>
      <c r="AJ29" s="42"/>
      <c r="AK29" s="41" t="e">
        <f>AK9+AK24+AK25+AK26+AK27+AK28</f>
        <v>#REF!</v>
      </c>
    </row>
    <row r="30" spans="1:37" x14ac:dyDescent="0.2">
      <c r="A30" s="70" t="s">
        <v>37</v>
      </c>
      <c r="B30" s="68"/>
      <c r="C30" s="65"/>
      <c r="D30" s="65"/>
      <c r="E30" s="6"/>
      <c r="F30" s="6"/>
      <c r="G30" s="6"/>
      <c r="H30" s="6"/>
      <c r="I30" s="6"/>
      <c r="K30" s="6"/>
      <c r="L30" s="6"/>
      <c r="M30" s="6"/>
      <c r="O30" s="6"/>
      <c r="S30" s="6"/>
      <c r="U30" s="6"/>
      <c r="W30" s="6"/>
      <c r="Y30" s="6"/>
      <c r="Z30" s="6"/>
      <c r="AA30" s="43"/>
      <c r="AB30" s="6"/>
      <c r="AC30" s="6"/>
      <c r="AD30" s="6"/>
      <c r="AE30" s="6"/>
      <c r="AF30" s="6"/>
      <c r="AG30" s="6"/>
      <c r="AH30" s="6"/>
      <c r="AI30" s="43"/>
      <c r="AJ30" s="43"/>
      <c r="AK30" s="43"/>
    </row>
    <row r="31" spans="1:37" s="23" customFormat="1" ht="12" customHeight="1" x14ac:dyDescent="0.2">
      <c r="A31" s="72"/>
      <c r="B31" s="73" t="s">
        <v>93</v>
      </c>
      <c r="C31" s="74"/>
      <c r="D31" s="74"/>
      <c r="E31" s="63">
        <f>E26</f>
        <v>0</v>
      </c>
      <c r="F31" s="63"/>
      <c r="G31" s="63">
        <f>G26</f>
        <v>35063</v>
      </c>
      <c r="H31" s="33"/>
      <c r="I31" s="63" t="e">
        <f>I26</f>
        <v>#REF!</v>
      </c>
      <c r="J31" s="34"/>
      <c r="K31" s="63" t="e">
        <f>K26</f>
        <v>#REF!</v>
      </c>
      <c r="L31" s="63"/>
      <c r="M31" s="63">
        <f>M26</f>
        <v>-2290</v>
      </c>
      <c r="N31" s="34"/>
      <c r="O31" s="63">
        <f>O26</f>
        <v>-216</v>
      </c>
      <c r="P31" s="34"/>
      <c r="Q31" s="63" t="e">
        <f>Q26</f>
        <v>#REF!</v>
      </c>
      <c r="R31" s="34"/>
      <c r="S31" s="63">
        <f>S26</f>
        <v>13410</v>
      </c>
      <c r="T31" s="34"/>
      <c r="U31" s="63">
        <f>U26</f>
        <v>12987</v>
      </c>
      <c r="V31" s="34"/>
      <c r="W31" s="63" t="e">
        <f>W26</f>
        <v>#REF!</v>
      </c>
      <c r="X31" s="34"/>
      <c r="Y31" s="63" t="e">
        <f>Y26</f>
        <v>#REF!</v>
      </c>
      <c r="Z31" s="33"/>
      <c r="AA31" s="53" t="e">
        <f>AA26</f>
        <v>#REF!</v>
      </c>
      <c r="AC31" s="63">
        <f>AC26</f>
        <v>-569</v>
      </c>
      <c r="AD31" s="63"/>
      <c r="AE31" s="63">
        <f>AE26</f>
        <v>0</v>
      </c>
      <c r="AF31" s="63"/>
      <c r="AG31" s="63">
        <f>AG26</f>
        <v>0</v>
      </c>
      <c r="AH31" s="24"/>
      <c r="AI31" s="57">
        <f>SUM(AC31:AG31)</f>
        <v>-569</v>
      </c>
      <c r="AJ31" s="46"/>
      <c r="AK31" s="53" t="e">
        <f>AI31+AA31</f>
        <v>#REF!</v>
      </c>
    </row>
    <row r="32" spans="1:37" s="23" customFormat="1" x14ac:dyDescent="0.2">
      <c r="A32" s="72"/>
      <c r="B32" s="73" t="s">
        <v>30</v>
      </c>
      <c r="C32" s="74"/>
      <c r="D32" s="74"/>
      <c r="E32" s="37">
        <v>-11175.838999999993</v>
      </c>
      <c r="F32" s="37"/>
      <c r="G32" s="37">
        <v>-3869.9979999999996</v>
      </c>
      <c r="I32" s="37">
        <v>94191.84</v>
      </c>
      <c r="J32" s="24"/>
      <c r="K32" s="37">
        <v>2574.11</v>
      </c>
      <c r="L32" s="37"/>
      <c r="M32" s="37">
        <v>0</v>
      </c>
      <c r="N32" s="27"/>
      <c r="O32" s="37">
        <v>10434</v>
      </c>
      <c r="P32" s="27"/>
      <c r="Q32" s="37">
        <v>0</v>
      </c>
      <c r="R32" s="27"/>
      <c r="S32" s="37">
        <v>34160</v>
      </c>
      <c r="T32" s="27"/>
      <c r="U32" s="37">
        <v>0</v>
      </c>
      <c r="V32" s="24"/>
      <c r="W32" s="37">
        <v>52744</v>
      </c>
      <c r="X32" s="24"/>
      <c r="Y32" s="37">
        <v>35183.22</v>
      </c>
      <c r="AA32" s="53">
        <f>SUM(E32:Y32)</f>
        <v>214241.33300000001</v>
      </c>
      <c r="AC32" s="37">
        <v>0</v>
      </c>
      <c r="AD32" s="37"/>
      <c r="AE32" s="37">
        <v>0</v>
      </c>
      <c r="AF32" s="37"/>
      <c r="AG32" s="37">
        <v>0</v>
      </c>
      <c r="AH32" s="24"/>
      <c r="AI32" s="92">
        <f>SUM(AC32:AG32)</f>
        <v>0</v>
      </c>
      <c r="AJ32" s="46"/>
      <c r="AK32" s="91">
        <f>AI32+AA32</f>
        <v>214241.33300000001</v>
      </c>
    </row>
    <row r="33" spans="1:42" s="23" customFormat="1" x14ac:dyDescent="0.2">
      <c r="A33" s="72"/>
      <c r="B33" s="87" t="s">
        <v>94</v>
      </c>
      <c r="C33" s="74"/>
      <c r="D33" s="74"/>
      <c r="E33" s="90">
        <f>SUM(E31:E32)</f>
        <v>-11175.838999999993</v>
      </c>
      <c r="F33" s="53"/>
      <c r="G33" s="90">
        <f>SUM(G31:G32)</f>
        <v>31193.002</v>
      </c>
      <c r="H33" s="46"/>
      <c r="I33" s="90" t="e">
        <f>SUM(I31:I32)</f>
        <v>#REF!</v>
      </c>
      <c r="J33" s="47"/>
      <c r="K33" s="90" t="e">
        <f>SUM(K31:K32)</f>
        <v>#REF!</v>
      </c>
      <c r="L33" s="53"/>
      <c r="M33" s="90">
        <f>SUM(M31:M32)</f>
        <v>-2290</v>
      </c>
      <c r="N33" s="47"/>
      <c r="O33" s="90">
        <f>SUM(O31:O32)</f>
        <v>10218</v>
      </c>
      <c r="P33" s="47"/>
      <c r="Q33" s="90" t="e">
        <f>SUM(Q31:Q32)</f>
        <v>#REF!</v>
      </c>
      <c r="R33" s="47"/>
      <c r="S33" s="90">
        <f>SUM(S31:S32)</f>
        <v>47570</v>
      </c>
      <c r="T33" s="47"/>
      <c r="U33" s="90">
        <f>SUM(U31:U32)</f>
        <v>12987</v>
      </c>
      <c r="V33" s="47"/>
      <c r="W33" s="90" t="e">
        <f>SUM(W31:W32)</f>
        <v>#REF!</v>
      </c>
      <c r="X33" s="47"/>
      <c r="Y33" s="90" t="e">
        <f>SUM(Y31:Y32)</f>
        <v>#REF!</v>
      </c>
      <c r="Z33" s="46"/>
      <c r="AA33" s="90" t="e">
        <f>SUM(E33:Y33)</f>
        <v>#REF!</v>
      </c>
      <c r="AC33" s="37"/>
      <c r="AD33" s="37"/>
      <c r="AE33" s="37"/>
      <c r="AF33" s="37"/>
      <c r="AG33" s="37"/>
      <c r="AH33" s="24"/>
      <c r="AI33" s="57">
        <v>0</v>
      </c>
      <c r="AJ33" s="46"/>
      <c r="AK33" s="48" t="e">
        <f>AI33+AA33</f>
        <v>#REF!</v>
      </c>
    </row>
    <row r="34" spans="1:42" s="23" customFormat="1" x14ac:dyDescent="0.2">
      <c r="A34" s="72"/>
      <c r="B34" s="87" t="s">
        <v>95</v>
      </c>
      <c r="C34" s="74"/>
      <c r="D34" s="74"/>
      <c r="E34" s="37">
        <v>0</v>
      </c>
      <c r="F34" s="37"/>
      <c r="G34" s="37">
        <v>0</v>
      </c>
      <c r="I34" s="37">
        <v>0</v>
      </c>
      <c r="J34" s="24"/>
      <c r="K34" s="37">
        <v>66442.5</v>
      </c>
      <c r="L34" s="37"/>
      <c r="M34" s="37">
        <v>0</v>
      </c>
      <c r="N34" s="27"/>
      <c r="O34" s="37">
        <v>0</v>
      </c>
      <c r="P34" s="27"/>
      <c r="Q34" s="37">
        <v>0</v>
      </c>
      <c r="R34" s="27"/>
      <c r="S34" s="37"/>
      <c r="T34" s="27"/>
      <c r="U34" s="37">
        <v>0</v>
      </c>
      <c r="V34" s="24"/>
      <c r="W34" s="37">
        <v>0</v>
      </c>
      <c r="X34" s="24"/>
      <c r="Y34" s="37">
        <v>0</v>
      </c>
      <c r="AA34" s="89">
        <f>SUM(E34:Y34)</f>
        <v>66442.5</v>
      </c>
      <c r="AC34" s="37"/>
      <c r="AD34" s="37"/>
      <c r="AE34" s="37"/>
      <c r="AF34" s="37"/>
      <c r="AG34" s="37"/>
      <c r="AH34" s="24"/>
      <c r="AI34" s="57">
        <v>0</v>
      </c>
      <c r="AJ34" s="46"/>
      <c r="AK34" s="91">
        <f>AI34+AA34</f>
        <v>66442.5</v>
      </c>
    </row>
    <row r="35" spans="1:42" s="23" customFormat="1" ht="12.75" customHeight="1" x14ac:dyDescent="0.2">
      <c r="A35" s="73" t="s">
        <v>38</v>
      </c>
      <c r="B35" s="74"/>
      <c r="C35" s="74"/>
      <c r="D35" s="74"/>
      <c r="E35" s="45">
        <f>SUM(E33:E34)</f>
        <v>-11175.838999999993</v>
      </c>
      <c r="F35" s="48"/>
      <c r="G35" s="45">
        <f>SUM(G33:G34)</f>
        <v>31193.002</v>
      </c>
      <c r="H35" s="46"/>
      <c r="I35" s="45" t="e">
        <f>SUM(I33:I34)</f>
        <v>#REF!</v>
      </c>
      <c r="J35" s="47"/>
      <c r="K35" s="45" t="e">
        <f>SUM(K33:K34)</f>
        <v>#REF!</v>
      </c>
      <c r="L35" s="48"/>
      <c r="M35" s="45">
        <f>SUM(M33:M34)</f>
        <v>-2290</v>
      </c>
      <c r="N35" s="47"/>
      <c r="O35" s="45">
        <f>SUM(O33:O34)</f>
        <v>10218</v>
      </c>
      <c r="P35" s="47"/>
      <c r="Q35" s="45" t="e">
        <f>SUM(Q33:Q34)</f>
        <v>#REF!</v>
      </c>
      <c r="R35" s="47"/>
      <c r="S35" s="45">
        <f>SUM(S33:S34)</f>
        <v>47570</v>
      </c>
      <c r="T35" s="47"/>
      <c r="U35" s="45">
        <f>SUM(U33:U34)</f>
        <v>12987</v>
      </c>
      <c r="V35" s="47"/>
      <c r="W35" s="45" t="e">
        <f>SUM(W33:W34)</f>
        <v>#REF!</v>
      </c>
      <c r="X35" s="47"/>
      <c r="Y35" s="45" t="e">
        <f>SUM(Y33:Y34)</f>
        <v>#REF!</v>
      </c>
      <c r="Z35" s="46"/>
      <c r="AA35" s="45" t="e">
        <f>SUM(AA33:AA34)</f>
        <v>#REF!</v>
      </c>
      <c r="AB35" s="46"/>
      <c r="AC35" s="45">
        <f>SUM(AC31:AC32)</f>
        <v>-569</v>
      </c>
      <c r="AD35" s="48"/>
      <c r="AE35" s="45">
        <f>SUM(AE31:AE32)</f>
        <v>0</v>
      </c>
      <c r="AF35" s="48"/>
      <c r="AG35" s="45">
        <f>SUM(AG31:AG32)</f>
        <v>0</v>
      </c>
      <c r="AH35" s="47"/>
      <c r="AI35" s="45">
        <f>SUM(AI31:AI32)</f>
        <v>-569</v>
      </c>
      <c r="AJ35" s="46"/>
      <c r="AK35" s="45" t="e">
        <f>SUM(AK33:AK34)</f>
        <v>#REF!</v>
      </c>
    </row>
    <row r="36" spans="1:42" ht="12.75" customHeight="1" x14ac:dyDescent="0.2">
      <c r="A36" s="65"/>
      <c r="B36" s="65"/>
      <c r="C36" s="65"/>
      <c r="D36" s="65"/>
      <c r="E36" s="17"/>
      <c r="F36" s="17"/>
      <c r="G36" s="17"/>
      <c r="I36" s="17"/>
      <c r="K36" s="17"/>
      <c r="L36" s="17"/>
      <c r="M36" s="17"/>
      <c r="O36" s="17"/>
      <c r="Q36" s="17"/>
      <c r="S36" s="17"/>
      <c r="U36" s="17"/>
      <c r="W36" s="17"/>
      <c r="Y36" s="17"/>
      <c r="AA36" s="54"/>
      <c r="AC36" s="17"/>
      <c r="AD36" s="17"/>
      <c r="AE36" s="17"/>
      <c r="AF36" s="17"/>
      <c r="AG36" s="17"/>
      <c r="AH36" s="6"/>
      <c r="AI36" s="56"/>
      <c r="AJ36" s="42"/>
      <c r="AK36" s="54"/>
    </row>
    <row r="37" spans="1:42" ht="12.75" customHeight="1" x14ac:dyDescent="0.2">
      <c r="A37" s="70" t="s">
        <v>15</v>
      </c>
      <c r="B37" s="65"/>
      <c r="C37" s="68"/>
      <c r="D37" s="75" t="e">
        <f>B3</f>
        <v>#REF!</v>
      </c>
      <c r="E37" s="17"/>
      <c r="F37" s="17"/>
      <c r="G37" s="17"/>
      <c r="I37" s="17"/>
      <c r="K37" s="17"/>
      <c r="L37" s="17"/>
      <c r="M37" s="17"/>
      <c r="O37" s="17"/>
      <c r="Q37" s="17"/>
      <c r="S37" s="17"/>
      <c r="U37" s="17"/>
      <c r="W37" s="17"/>
      <c r="Y37" s="17"/>
      <c r="AA37" s="54"/>
      <c r="AC37" s="17"/>
      <c r="AD37" s="17"/>
      <c r="AE37" s="17"/>
      <c r="AF37" s="17"/>
      <c r="AG37" s="17"/>
      <c r="AH37" s="6"/>
      <c r="AI37" s="56"/>
      <c r="AJ37" s="42"/>
      <c r="AK37" s="54"/>
    </row>
    <row r="38" spans="1:42" x14ac:dyDescent="0.2">
      <c r="A38" s="65"/>
      <c r="B38" s="65" t="s">
        <v>87</v>
      </c>
      <c r="C38" s="65"/>
      <c r="D38" s="65"/>
      <c r="E38" s="19" t="e">
        <f>'[2]REGION (1)'!E39</f>
        <v>#REF!</v>
      </c>
      <c r="F38" s="20"/>
      <c r="G38" s="19" t="e">
        <f>'[2]Region (1A)'!E38</f>
        <v>#REF!</v>
      </c>
      <c r="I38" s="19" t="e">
        <f>'[2]REGION (2)'!G39</f>
        <v>#REF!</v>
      </c>
      <c r="K38" s="19" t="e">
        <f>'[2]REGION (3A)'!G39</f>
        <v>#REF!</v>
      </c>
      <c r="L38" s="20"/>
      <c r="M38" s="19" t="e">
        <f>'[2]Region (3)'!E38</f>
        <v>#REF!</v>
      </c>
      <c r="O38" s="19" t="e">
        <f>'[2]REGION (4)'!E38</f>
        <v>#REF!</v>
      </c>
      <c r="Q38" s="19" t="e">
        <f>'[2]Region (4A)'!G39</f>
        <v>#REF!</v>
      </c>
      <c r="S38" s="19" t="e">
        <f>'[2]REGION (5)'!E38</f>
        <v>#REF!</v>
      </c>
      <c r="U38" s="19" t="e">
        <f>'[2]REGION (6)'!E38</f>
        <v>#REF!</v>
      </c>
      <c r="W38" s="19" t="e">
        <f>'[2]REGION (7)'!G38</f>
        <v>#REF!</v>
      </c>
      <c r="Y38" s="19" t="e">
        <f>'[2]REGION (8)'!G39</f>
        <v>#REF!</v>
      </c>
      <c r="AA38" s="41" t="e">
        <f>SUM(E38:Y38)</f>
        <v>#REF!</v>
      </c>
      <c r="AC38" s="19" t="e">
        <f>'[2]GAS-Price'!E38</f>
        <v>#REF!</v>
      </c>
      <c r="AD38" s="20"/>
      <c r="AE38" s="19" t="e">
        <f>'[2]Hedge-Basis'!E38</f>
        <v>#REF!</v>
      </c>
      <c r="AF38" s="20"/>
      <c r="AG38" s="19">
        <f>[2]SO2!E40</f>
        <v>0</v>
      </c>
      <c r="AH38" s="6"/>
      <c r="AI38" s="55" t="e">
        <f>SUM(AC38:AG38)</f>
        <v>#REF!</v>
      </c>
      <c r="AJ38" s="42"/>
      <c r="AK38" s="41" t="e">
        <f>AI38+AA38</f>
        <v>#REF!</v>
      </c>
    </row>
    <row r="39" spans="1:42" x14ac:dyDescent="0.2">
      <c r="A39" s="65"/>
      <c r="B39" s="65" t="s">
        <v>16</v>
      </c>
      <c r="C39" s="65"/>
      <c r="D39" s="65"/>
      <c r="E39" s="17"/>
      <c r="F39" s="17"/>
      <c r="G39" s="17"/>
      <c r="I39" s="17"/>
      <c r="K39" s="17"/>
      <c r="L39" s="17"/>
      <c r="M39" s="17"/>
      <c r="O39" s="17"/>
      <c r="Q39" s="17"/>
      <c r="S39" s="17"/>
      <c r="U39" s="17"/>
      <c r="W39" s="17"/>
      <c r="Y39" s="17"/>
      <c r="AA39" s="54"/>
      <c r="AC39" s="17"/>
      <c r="AD39" s="17"/>
      <c r="AE39" s="17"/>
      <c r="AF39" s="17"/>
      <c r="AG39" s="17"/>
      <c r="AH39" s="6"/>
      <c r="AI39" s="56"/>
      <c r="AJ39" s="42"/>
      <c r="AK39" s="54"/>
      <c r="AP39" s="94"/>
    </row>
    <row r="40" spans="1:42" x14ac:dyDescent="0.2">
      <c r="A40" s="65"/>
      <c r="B40" s="65" t="s">
        <v>88</v>
      </c>
      <c r="C40" s="65"/>
      <c r="D40" s="65"/>
      <c r="E40" s="17"/>
      <c r="F40" s="17"/>
      <c r="G40" s="17"/>
      <c r="I40" s="17"/>
      <c r="K40" s="17"/>
      <c r="L40" s="17"/>
      <c r="M40" s="17"/>
      <c r="O40" s="17"/>
      <c r="Q40" s="17"/>
      <c r="S40" s="17"/>
      <c r="U40" s="17"/>
      <c r="W40" s="17"/>
      <c r="Y40" s="17"/>
      <c r="AA40" s="54"/>
      <c r="AC40" s="17"/>
      <c r="AD40" s="17"/>
      <c r="AE40" s="17"/>
      <c r="AF40" s="17"/>
      <c r="AG40" s="17"/>
      <c r="AH40" s="6"/>
      <c r="AI40" s="56"/>
      <c r="AJ40" s="42"/>
      <c r="AK40" s="54"/>
    </row>
    <row r="41" spans="1:42" x14ac:dyDescent="0.2">
      <c r="A41" s="65"/>
      <c r="B41" s="65"/>
      <c r="C41" s="65" t="s">
        <v>17</v>
      </c>
      <c r="D41" s="65"/>
      <c r="E41" s="17" t="e">
        <f>'[2]REGION (1)'!E42</f>
        <v>#REF!</v>
      </c>
      <c r="F41" s="17"/>
      <c r="G41" s="17" t="e">
        <f>'[2]Region (1A)'!E41</f>
        <v>#REF!</v>
      </c>
      <c r="I41" s="17" t="e">
        <f>'[2]REGION (2)'!G42</f>
        <v>#REF!</v>
      </c>
      <c r="K41" s="17" t="e">
        <f>'[2]REGION (3A)'!G42</f>
        <v>#REF!</v>
      </c>
      <c r="L41" s="17"/>
      <c r="M41" s="17" t="e">
        <f>'[2]Region (3)'!E41</f>
        <v>#REF!</v>
      </c>
      <c r="O41" s="17" t="e">
        <f>'[2]REGION (4)'!E41</f>
        <v>#REF!</v>
      </c>
      <c r="Q41" s="17" t="e">
        <f>'[2]Region (4A)'!G42</f>
        <v>#REF!</v>
      </c>
      <c r="S41" s="17" t="e">
        <f>'[2]REGION (5)'!E41</f>
        <v>#REF!</v>
      </c>
      <c r="U41" s="17" t="e">
        <f>'[2]REGION (6)'!E41</f>
        <v>#REF!</v>
      </c>
      <c r="W41" s="17" t="e">
        <f>'[2]REGION (7)'!G41</f>
        <v>#REF!</v>
      </c>
      <c r="Y41" s="17" t="e">
        <f>'[2]REGION (8)'!G42</f>
        <v>#REF!</v>
      </c>
      <c r="AA41" s="54" t="e">
        <f>SUM(E41:Y41)</f>
        <v>#REF!</v>
      </c>
      <c r="AC41" s="17" t="e">
        <f>'[2]GAS-Price'!E41</f>
        <v>#REF!</v>
      </c>
      <c r="AD41" s="17"/>
      <c r="AE41" s="17" t="e">
        <f>'[2]Hedge-Basis'!E41</f>
        <v>#REF!</v>
      </c>
      <c r="AF41" s="17"/>
      <c r="AG41" s="17">
        <f>[2]SO2!E43</f>
        <v>619073</v>
      </c>
      <c r="AH41" s="6"/>
      <c r="AI41" s="56" t="e">
        <f>SUM(AC41:AG41)</f>
        <v>#REF!</v>
      </c>
      <c r="AJ41" s="42"/>
      <c r="AK41" s="54" t="e">
        <f>AI41+AA41</f>
        <v>#REF!</v>
      </c>
    </row>
    <row r="42" spans="1:42" x14ac:dyDescent="0.2">
      <c r="A42" s="65"/>
      <c r="B42" s="65"/>
      <c r="C42" s="65" t="s">
        <v>18</v>
      </c>
      <c r="D42" s="65"/>
      <c r="E42" s="17" t="e">
        <f>'[2]REGION (1)'!E43</f>
        <v>#REF!</v>
      </c>
      <c r="F42" s="17"/>
      <c r="G42" s="17" t="e">
        <f>'[2]Region (1A)'!E42</f>
        <v>#REF!</v>
      </c>
      <c r="I42" s="17" t="e">
        <f>'[2]REGION (2)'!G43</f>
        <v>#REF!</v>
      </c>
      <c r="K42" s="17" t="e">
        <f>'[2]REGION (3A)'!G43</f>
        <v>#REF!</v>
      </c>
      <c r="L42" s="17"/>
      <c r="M42" s="17" t="e">
        <f>'[2]Region (3)'!E42</f>
        <v>#REF!</v>
      </c>
      <c r="O42" s="17" t="e">
        <f>'[2]REGION (4)'!E42</f>
        <v>#REF!</v>
      </c>
      <c r="Q42" s="17" t="e">
        <f>'[2]Region (4A)'!G43</f>
        <v>#REF!</v>
      </c>
      <c r="S42" s="17" t="e">
        <f>'[2]REGION (5)'!E42</f>
        <v>#REF!</v>
      </c>
      <c r="U42" s="17" t="e">
        <f>'[2]REGION (6)'!E42</f>
        <v>#REF!</v>
      </c>
      <c r="W42" s="17" t="e">
        <f>'[2]REGION (7)'!G42</f>
        <v>#REF!</v>
      </c>
      <c r="Y42" s="17" t="e">
        <f>'[2]REGION (8)'!G43</f>
        <v>#REF!</v>
      </c>
      <c r="AA42" s="54" t="e">
        <f>SUM(E42:Y42)</f>
        <v>#REF!</v>
      </c>
      <c r="AC42" s="17" t="e">
        <f>'[2]GAS-Price'!E42</f>
        <v>#REF!</v>
      </c>
      <c r="AD42" s="17"/>
      <c r="AE42" s="17" t="e">
        <f>'[2]Hedge-Basis'!E42</f>
        <v>#REF!</v>
      </c>
      <c r="AF42" s="17"/>
      <c r="AG42" s="17">
        <f>[2]SO2!E44</f>
        <v>0</v>
      </c>
      <c r="AH42" s="6"/>
      <c r="AI42" s="56" t="e">
        <f>SUM(AC42:AG42)</f>
        <v>#REF!</v>
      </c>
      <c r="AJ42" s="42"/>
      <c r="AK42" s="54" t="e">
        <f>AI42+AA42</f>
        <v>#REF!</v>
      </c>
    </row>
    <row r="43" spans="1:42" x14ac:dyDescent="0.2">
      <c r="A43" s="65"/>
      <c r="B43" s="65"/>
      <c r="C43" s="65" t="s">
        <v>22</v>
      </c>
      <c r="D43" s="65"/>
      <c r="E43" s="17">
        <f>'[2]REGION (1)'!E44</f>
        <v>-65087</v>
      </c>
      <c r="F43" s="17"/>
      <c r="G43" s="17">
        <f>'[2]Region (1A)'!E43</f>
        <v>-486807</v>
      </c>
      <c r="I43" s="17" t="e">
        <f>'[2]REGION (2)'!G44</f>
        <v>#REF!</v>
      </c>
      <c r="K43" s="17" t="e">
        <f>'[2]REGION (3A)'!G44</f>
        <v>#REF!</v>
      </c>
      <c r="L43" s="17"/>
      <c r="M43" s="17">
        <f>'[2]Region (3)'!E43</f>
        <v>53676</v>
      </c>
      <c r="O43" s="17">
        <f>'[2]REGION (4)'!E43</f>
        <v>-2588146</v>
      </c>
      <c r="Q43" s="17" t="e">
        <f>'[2]Region (4A)'!G44</f>
        <v>#REF!</v>
      </c>
      <c r="S43" s="17">
        <f>'[2]REGION (5)'!E43</f>
        <v>907178</v>
      </c>
      <c r="U43" s="17">
        <f>'[2]REGION (6)'!E43</f>
        <v>-1524552</v>
      </c>
      <c r="W43" s="17" t="e">
        <f>'[2]REGION (7)'!G43</f>
        <v>#REF!</v>
      </c>
      <c r="Y43" s="17" t="e">
        <f>'[2]REGION (8)'!G44</f>
        <v>#REF!</v>
      </c>
      <c r="AA43" s="54" t="e">
        <f>SUM(E43:Y43)</f>
        <v>#REF!</v>
      </c>
      <c r="AC43" s="17">
        <f>'[2]GAS-Price'!E43</f>
        <v>-1995752</v>
      </c>
      <c r="AD43" s="17"/>
      <c r="AE43" s="17">
        <f>'[2]Hedge-Basis'!E43</f>
        <v>-859273</v>
      </c>
      <c r="AF43" s="17"/>
      <c r="AG43" s="17">
        <f>[2]SO2!E45</f>
        <v>0</v>
      </c>
      <c r="AH43" s="6"/>
      <c r="AI43" s="56">
        <f>SUM(AC43:AG43)</f>
        <v>-2855025</v>
      </c>
      <c r="AJ43" s="42"/>
      <c r="AK43" s="54" t="e">
        <f>AI43+AA43</f>
        <v>#REF!</v>
      </c>
    </row>
    <row r="44" spans="1:42" x14ac:dyDescent="0.2">
      <c r="A44" s="65"/>
      <c r="B44" s="65"/>
      <c r="C44" s="65" t="s">
        <v>23</v>
      </c>
      <c r="D44" s="65"/>
      <c r="E44" s="17">
        <f>'[2]REGION (1)'!E45</f>
        <v>0</v>
      </c>
      <c r="F44" s="17"/>
      <c r="G44" s="17">
        <f>'[2]Region (1A)'!E44</f>
        <v>0</v>
      </c>
      <c r="I44" s="17" t="e">
        <f>'[2]REGION (2)'!G45</f>
        <v>#REF!</v>
      </c>
      <c r="K44" s="17" t="e">
        <f>'[2]REGION (3A)'!G45</f>
        <v>#REF!</v>
      </c>
      <c r="L44" s="17"/>
      <c r="M44" s="17">
        <f>'[2]Region (3)'!E44</f>
        <v>0</v>
      </c>
      <c r="O44" s="17">
        <f>'[2]REGION (4)'!E44</f>
        <v>0</v>
      </c>
      <c r="Q44" s="17" t="e">
        <f>'[2]Region (4A)'!G45</f>
        <v>#REF!</v>
      </c>
      <c r="S44" s="17">
        <f>'[2]REGION (5)'!E44</f>
        <v>0</v>
      </c>
      <c r="U44" s="17">
        <f>'[2]REGION (6)'!E44</f>
        <v>0</v>
      </c>
      <c r="W44" s="17" t="e">
        <f>'[2]REGION (7)'!G44</f>
        <v>#REF!</v>
      </c>
      <c r="Y44" s="17" t="e">
        <f>'[2]REGION (8)'!G45</f>
        <v>#REF!</v>
      </c>
      <c r="AA44" s="54" t="e">
        <f>SUM(E44:Y44)</f>
        <v>#REF!</v>
      </c>
      <c r="AC44" s="17">
        <f>'[2]GAS-Price'!E44</f>
        <v>0</v>
      </c>
      <c r="AD44" s="17"/>
      <c r="AE44" s="17">
        <f>'[2]Hedge-Basis'!E44</f>
        <v>0</v>
      </c>
      <c r="AF44" s="17"/>
      <c r="AG44" s="17">
        <f>[2]SO2!E46</f>
        <v>0</v>
      </c>
      <c r="AH44" s="6"/>
      <c r="AI44" s="56">
        <f>SUM(AC44:AG44)</f>
        <v>0</v>
      </c>
      <c r="AJ44" s="42"/>
      <c r="AK44" s="54" t="e">
        <f>AI44+AA44</f>
        <v>#REF!</v>
      </c>
    </row>
    <row r="45" spans="1:42" x14ac:dyDescent="0.2">
      <c r="A45" s="65"/>
      <c r="B45" s="65" t="s">
        <v>89</v>
      </c>
      <c r="C45" s="65"/>
      <c r="D45" s="65"/>
      <c r="E45" s="17"/>
      <c r="F45" s="17"/>
      <c r="G45" s="17"/>
      <c r="I45" s="17"/>
      <c r="K45" s="17" t="s">
        <v>3</v>
      </c>
      <c r="L45" s="17"/>
      <c r="M45" s="17"/>
      <c r="O45" s="17"/>
      <c r="Q45" s="17"/>
      <c r="S45" s="17"/>
      <c r="U45" s="17"/>
      <c r="W45" s="17"/>
      <c r="Y45" s="17"/>
      <c r="AA45" s="54"/>
      <c r="AC45" s="17"/>
      <c r="AD45" s="17"/>
      <c r="AE45" s="17"/>
      <c r="AF45" s="17"/>
      <c r="AG45" s="17"/>
      <c r="AH45" s="6"/>
      <c r="AI45" s="56"/>
      <c r="AJ45" s="42"/>
      <c r="AK45" s="54"/>
    </row>
    <row r="46" spans="1:42" x14ac:dyDescent="0.2">
      <c r="A46" s="65"/>
      <c r="B46" s="65"/>
      <c r="C46" s="65" t="s">
        <v>17</v>
      </c>
      <c r="D46" s="65"/>
      <c r="E46" s="17">
        <f>'[2]REGION (1)'!E47</f>
        <v>0</v>
      </c>
      <c r="F46" s="17"/>
      <c r="G46" s="17">
        <f>'[2]Region (1A)'!E46</f>
        <v>0</v>
      </c>
      <c r="I46" s="17" t="e">
        <f>'[2]REGION (2)'!G47</f>
        <v>#REF!</v>
      </c>
      <c r="K46" s="17" t="e">
        <f>'[2]REGION (3A)'!G47</f>
        <v>#REF!</v>
      </c>
      <c r="L46" s="17"/>
      <c r="M46" s="17">
        <f>'[2]Region (3)'!E46</f>
        <v>0</v>
      </c>
      <c r="O46" s="17">
        <f>'[2]REGION (4)'!E46</f>
        <v>0</v>
      </c>
      <c r="Q46" s="17" t="e">
        <f>'[2]Region (4A)'!G47</f>
        <v>#REF!</v>
      </c>
      <c r="S46" s="17">
        <f>'[2]REGION (5)'!E46</f>
        <v>0</v>
      </c>
      <c r="U46" s="17">
        <f>'[2]REGION (6)'!E46</f>
        <v>0</v>
      </c>
      <c r="W46" s="17" t="e">
        <f>'[2]REGION (7)'!G46</f>
        <v>#REF!</v>
      </c>
      <c r="Y46" s="17" t="e">
        <f>'[2]REGION (8)'!G47</f>
        <v>#REF!</v>
      </c>
      <c r="AA46" s="54" t="e">
        <f t="shared" ref="AA46:AA51" si="3">SUM(E46:Y46)</f>
        <v>#REF!</v>
      </c>
      <c r="AC46" s="17">
        <f>'[2]GAS-Price'!E46</f>
        <v>0</v>
      </c>
      <c r="AD46" s="17"/>
      <c r="AE46" s="17">
        <f>'[2]Hedge-Basis'!E46</f>
        <v>0</v>
      </c>
      <c r="AF46" s="17"/>
      <c r="AG46" s="17">
        <f>[2]SO2!E48</f>
        <v>23848</v>
      </c>
      <c r="AH46" s="6"/>
      <c r="AI46" s="56">
        <f t="shared" ref="AI46:AI51" si="4">SUM(AC46:AG46)</f>
        <v>23848</v>
      </c>
      <c r="AJ46" s="42"/>
      <c r="AK46" s="54" t="e">
        <f t="shared" ref="AK46:AK51" si="5">AI46+AA46</f>
        <v>#REF!</v>
      </c>
    </row>
    <row r="47" spans="1:42" x14ac:dyDescent="0.2">
      <c r="A47" s="65"/>
      <c r="B47" s="65"/>
      <c r="C47" s="65" t="s">
        <v>19</v>
      </c>
      <c r="D47" s="65"/>
      <c r="E47" s="17" t="e">
        <f>'[2]REGION (1)'!E48</f>
        <v>#REF!</v>
      </c>
      <c r="F47" s="17"/>
      <c r="G47" s="17" t="e">
        <f>'[2]Region (1A)'!E47</f>
        <v>#REF!</v>
      </c>
      <c r="I47" s="17" t="e">
        <f>'[2]REGION (2)'!G48</f>
        <v>#REF!</v>
      </c>
      <c r="K47" s="17" t="e">
        <f>'[2]REGION (3A)'!G48</f>
        <v>#REF!</v>
      </c>
      <c r="L47" s="17"/>
      <c r="M47" s="17" t="e">
        <f>'[2]Region (3)'!E47</f>
        <v>#REF!</v>
      </c>
      <c r="O47" s="17" t="e">
        <f>'[2]REGION (4)'!E47</f>
        <v>#REF!</v>
      </c>
      <c r="Q47" s="17" t="e">
        <f>'[2]Region (4A)'!G48</f>
        <v>#REF!</v>
      </c>
      <c r="S47" s="17" t="e">
        <f>'[2]REGION (5)'!E47</f>
        <v>#REF!</v>
      </c>
      <c r="U47" s="17" t="e">
        <f>'[2]REGION (6)'!E47</f>
        <v>#REF!</v>
      </c>
      <c r="W47" s="17" t="e">
        <f>'[2]REGION (7)'!G47</f>
        <v>#REF!</v>
      </c>
      <c r="Y47" s="17" t="e">
        <f>'[2]REGION (8)'!G48</f>
        <v>#REF!</v>
      </c>
      <c r="AA47" s="54" t="e">
        <f t="shared" si="3"/>
        <v>#REF!</v>
      </c>
      <c r="AC47" s="17" t="e">
        <f>'[2]GAS-Price'!E47</f>
        <v>#REF!</v>
      </c>
      <c r="AD47" s="17"/>
      <c r="AE47" s="17" t="e">
        <f>'[2]Hedge-Basis'!E47</f>
        <v>#REF!</v>
      </c>
      <c r="AF47" s="17"/>
      <c r="AG47" s="17">
        <f>[2]SO2!E49</f>
        <v>0</v>
      </c>
      <c r="AH47" s="6"/>
      <c r="AI47" s="56" t="e">
        <f t="shared" si="4"/>
        <v>#REF!</v>
      </c>
      <c r="AJ47" s="42"/>
      <c r="AK47" s="54" t="e">
        <f t="shared" si="5"/>
        <v>#REF!</v>
      </c>
    </row>
    <row r="48" spans="1:42" x14ac:dyDescent="0.2">
      <c r="A48" s="65"/>
      <c r="B48" s="65"/>
      <c r="C48" s="65" t="s">
        <v>21</v>
      </c>
      <c r="D48" s="65"/>
      <c r="E48" s="17">
        <f>'[2]REGION (1)'!E49</f>
        <v>0</v>
      </c>
      <c r="F48" s="17"/>
      <c r="G48" s="17">
        <f>'[2]Region (1A)'!E48</f>
        <v>269523</v>
      </c>
      <c r="I48" s="17" t="e">
        <f>'[2]REGION (2)'!G49</f>
        <v>#REF!</v>
      </c>
      <c r="K48" s="17" t="e">
        <f>'[2]REGION (3A)'!G49</f>
        <v>#REF!</v>
      </c>
      <c r="L48" s="17"/>
      <c r="M48" s="17">
        <f>'[2]Region (3)'!E48</f>
        <v>4015</v>
      </c>
      <c r="O48" s="17">
        <f>'[2]REGION (4)'!E48</f>
        <v>316522</v>
      </c>
      <c r="Q48" s="17" t="e">
        <f>'[2]Region (4A)'!G49</f>
        <v>#REF!</v>
      </c>
      <c r="S48" s="17">
        <f>'[2]REGION (5)'!E48</f>
        <v>22681</v>
      </c>
      <c r="U48" s="17">
        <f>'[2]REGION (6)'!E48</f>
        <v>249396</v>
      </c>
      <c r="W48" s="17" t="e">
        <f>'[2]REGION (7)'!G48</f>
        <v>#REF!</v>
      </c>
      <c r="Y48" s="17" t="e">
        <f>'[2]REGION (8)'!G49</f>
        <v>#REF!</v>
      </c>
      <c r="AA48" s="54" t="e">
        <f t="shared" si="3"/>
        <v>#REF!</v>
      </c>
      <c r="AC48" s="17">
        <f>'[2]GAS-Price'!E48</f>
        <v>3505</v>
      </c>
      <c r="AD48" s="17"/>
      <c r="AE48" s="17">
        <f>'[2]Hedge-Basis'!E48</f>
        <v>0</v>
      </c>
      <c r="AF48" s="17"/>
      <c r="AG48" s="17">
        <f>[2]SO2!E50</f>
        <v>20645</v>
      </c>
      <c r="AH48" s="6"/>
      <c r="AI48" s="56">
        <f t="shared" si="4"/>
        <v>24150</v>
      </c>
      <c r="AJ48" s="42"/>
      <c r="AK48" s="54" t="e">
        <f t="shared" si="5"/>
        <v>#REF!</v>
      </c>
    </row>
    <row r="49" spans="1:37" x14ac:dyDescent="0.2">
      <c r="A49" s="65"/>
      <c r="B49" s="65"/>
      <c r="C49" s="65" t="s">
        <v>20</v>
      </c>
      <c r="D49" s="65"/>
      <c r="E49" s="17">
        <f>'[2]REGION (1)'!E50</f>
        <v>0</v>
      </c>
      <c r="F49" s="17"/>
      <c r="G49" s="17">
        <f>'[2]Region (1A)'!E49</f>
        <v>16645</v>
      </c>
      <c r="I49" s="17" t="e">
        <f>'[2]REGION (2)'!G50</f>
        <v>#REF!</v>
      </c>
      <c r="K49" s="17" t="e">
        <f>'[2]REGION (3A)'!G50</f>
        <v>#REF!</v>
      </c>
      <c r="L49" s="17"/>
      <c r="M49" s="17">
        <f>'[2]Region (3)'!E49</f>
        <v>7715</v>
      </c>
      <c r="O49" s="17">
        <f>'[2]REGION (4)'!E49</f>
        <v>-7820</v>
      </c>
      <c r="Q49" s="17" t="e">
        <f>'[2]Region (4A)'!G50</f>
        <v>#REF!</v>
      </c>
      <c r="S49" s="17">
        <f>'[2]REGION (5)'!E49</f>
        <v>28867</v>
      </c>
      <c r="U49" s="17">
        <f>'[2]REGION (6)'!E49</f>
        <v>51313</v>
      </c>
      <c r="W49" s="17" t="e">
        <f>'[2]REGION (7)'!G49</f>
        <v>#REF!</v>
      </c>
      <c r="Y49" s="17" t="e">
        <f>'[2]REGION (8)'!G50</f>
        <v>#REF!</v>
      </c>
      <c r="AA49" s="54" t="e">
        <f t="shared" si="3"/>
        <v>#REF!</v>
      </c>
      <c r="AC49" s="17">
        <f>'[2]GAS-Price'!E49</f>
        <v>-5726</v>
      </c>
      <c r="AD49" s="17"/>
      <c r="AE49" s="17">
        <f>'[2]Hedge-Basis'!E49</f>
        <v>0</v>
      </c>
      <c r="AF49" s="17"/>
      <c r="AG49" s="17">
        <f>[2]SO2!E51</f>
        <v>0</v>
      </c>
      <c r="AH49" s="6"/>
      <c r="AI49" s="56">
        <f t="shared" si="4"/>
        <v>-5726</v>
      </c>
      <c r="AJ49" s="42"/>
      <c r="AK49" s="54" t="e">
        <f t="shared" si="5"/>
        <v>#REF!</v>
      </c>
    </row>
    <row r="50" spans="1:37" x14ac:dyDescent="0.2">
      <c r="A50" s="65"/>
      <c r="B50" s="65"/>
      <c r="C50" s="65" t="s">
        <v>53</v>
      </c>
      <c r="D50" s="65"/>
      <c r="E50" s="17">
        <f>'[2]REGION (1)'!E51</f>
        <v>0</v>
      </c>
      <c r="F50" s="17"/>
      <c r="G50" s="17">
        <f>'[2]Region (1A)'!E50</f>
        <v>-953326</v>
      </c>
      <c r="I50" s="17" t="str">
        <f>'[2]REGION (2)'!G51</f>
        <v>Physical</v>
      </c>
      <c r="K50" s="17" t="e">
        <f>'[2]REGION (3A)'!G51</f>
        <v>#REF!</v>
      </c>
      <c r="L50" s="17"/>
      <c r="M50" s="17">
        <f>'[2]Region (3)'!E50</f>
        <v>70576</v>
      </c>
      <c r="O50" s="17">
        <f>'[2]REGION (4)'!E50</f>
        <v>141517</v>
      </c>
      <c r="Q50" s="17" t="str">
        <f>'[2]Region (4A)'!G51</f>
        <v>Physical</v>
      </c>
      <c r="S50" s="17">
        <f>'[2]REGION (5)'!E50</f>
        <v>-486570</v>
      </c>
      <c r="U50" s="17">
        <f>'[2]REGION (6)'!E50</f>
        <v>-205988</v>
      </c>
      <c r="W50" s="17" t="e">
        <f>'[2]REGION (7)'!G50</f>
        <v>#REF!</v>
      </c>
      <c r="Y50" s="17" t="str">
        <f>'[2]REGION (8)'!G51</f>
        <v>Physical</v>
      </c>
      <c r="AA50" s="54" t="e">
        <f t="shared" si="3"/>
        <v>#REF!</v>
      </c>
      <c r="AC50" s="17">
        <f>'[2]GAS-Price'!E50</f>
        <v>7515</v>
      </c>
      <c r="AD50" s="17"/>
      <c r="AE50" s="17">
        <f>'[2]Hedge-Basis'!E50</f>
        <v>0</v>
      </c>
      <c r="AF50" s="17"/>
      <c r="AG50" s="17">
        <f>[2]SO2!E52</f>
        <v>0</v>
      </c>
      <c r="AH50" s="6"/>
      <c r="AI50" s="56">
        <f t="shared" si="4"/>
        <v>7515</v>
      </c>
      <c r="AJ50" s="42"/>
      <c r="AK50" s="54" t="e">
        <f t="shared" si="5"/>
        <v>#REF!</v>
      </c>
    </row>
    <row r="51" spans="1:37" x14ac:dyDescent="0.2">
      <c r="A51" s="65"/>
      <c r="B51" s="65" t="s">
        <v>96</v>
      </c>
      <c r="C51" s="65"/>
      <c r="D51" s="65"/>
      <c r="E51" s="17">
        <f>'[2]REGION (1)'!E52</f>
        <v>0</v>
      </c>
      <c r="F51" s="17"/>
      <c r="G51" s="17">
        <f>'[2]Region (1A)'!E51</f>
        <v>1058299</v>
      </c>
      <c r="I51" s="17" t="str">
        <f>'[2]REGION (2)'!G52</f>
        <v>Financial</v>
      </c>
      <c r="K51" s="17" t="str">
        <f>'[2]REGION (3A)'!G52</f>
        <v>Physical</v>
      </c>
      <c r="L51" s="17"/>
      <c r="M51" s="17">
        <f>'[2]Region (3)'!E51</f>
        <v>-60199</v>
      </c>
      <c r="O51" s="17">
        <f>'[2]REGION (4)'!E51</f>
        <v>35196</v>
      </c>
      <c r="Q51" s="17" t="str">
        <f>'[2]Region (4A)'!G52</f>
        <v>Financial</v>
      </c>
      <c r="S51" s="17">
        <f>'[2]REGION (5)'!E51</f>
        <v>351059</v>
      </c>
      <c r="U51" s="17">
        <f>'[2]REGION (6)'!E51</f>
        <v>169958</v>
      </c>
      <c r="W51" s="17" t="e">
        <f>'[2]REGION (7)'!G51</f>
        <v>#REF!</v>
      </c>
      <c r="Y51" s="17" t="str">
        <f>'[2]REGION (8)'!G52</f>
        <v>Financial</v>
      </c>
      <c r="AA51" s="54" t="e">
        <f t="shared" si="3"/>
        <v>#REF!</v>
      </c>
      <c r="AC51" s="17"/>
      <c r="AD51" s="17"/>
      <c r="AE51" s="17">
        <f>'[2]Hedge-Basis'!E51</f>
        <v>0</v>
      </c>
      <c r="AF51" s="17"/>
      <c r="AG51" s="17">
        <f>[2]SO2!E53</f>
        <v>-39250</v>
      </c>
      <c r="AH51" s="6"/>
      <c r="AI51" s="56">
        <f t="shared" si="4"/>
        <v>-39250</v>
      </c>
      <c r="AJ51" s="42"/>
      <c r="AK51" s="54" t="e">
        <f t="shared" si="5"/>
        <v>#REF!</v>
      </c>
    </row>
    <row r="52" spans="1:37" x14ac:dyDescent="0.2">
      <c r="A52" s="65"/>
      <c r="B52" s="65" t="s">
        <v>97</v>
      </c>
      <c r="C52" s="65"/>
      <c r="D52" s="65"/>
      <c r="E52" s="17"/>
      <c r="F52" s="17"/>
      <c r="G52" s="17"/>
      <c r="I52" s="17"/>
      <c r="K52" s="17"/>
      <c r="L52" s="17"/>
      <c r="M52" s="17"/>
      <c r="O52" s="17"/>
      <c r="Q52" s="17"/>
      <c r="S52" s="17"/>
      <c r="U52" s="17"/>
      <c r="W52" s="17"/>
      <c r="Y52" s="17"/>
      <c r="AA52" s="54"/>
      <c r="AC52" s="17"/>
      <c r="AD52" s="17"/>
      <c r="AE52" s="17"/>
      <c r="AF52" s="17"/>
      <c r="AG52" s="17">
        <f>[2]SO2!E54</f>
        <v>-10000</v>
      </c>
      <c r="AH52" s="6"/>
      <c r="AI52" s="56"/>
      <c r="AJ52" s="42"/>
      <c r="AK52" s="54"/>
    </row>
    <row r="53" spans="1:37" x14ac:dyDescent="0.2">
      <c r="A53" s="65"/>
      <c r="B53" s="65" t="s">
        <v>25</v>
      </c>
      <c r="C53" s="65"/>
      <c r="D53" s="65"/>
      <c r="E53" s="41" t="e">
        <f>SUM(E41:E51)</f>
        <v>#REF!</v>
      </c>
      <c r="F53" s="44"/>
      <c r="G53" s="41" t="e">
        <f>SUM(G41:G51)</f>
        <v>#REF!</v>
      </c>
      <c r="H53" s="42"/>
      <c r="I53" s="41" t="e">
        <f>SUM(I41:I51)</f>
        <v>#REF!</v>
      </c>
      <c r="J53" s="43"/>
      <c r="K53" s="41" t="e">
        <f>SUM(K41:K51)</f>
        <v>#REF!</v>
      </c>
      <c r="L53" s="44"/>
      <c r="M53" s="41" t="e">
        <f>SUM(M41:M51)</f>
        <v>#REF!</v>
      </c>
      <c r="N53" s="43"/>
      <c r="O53" s="41" t="e">
        <f>SUM(O41:O51)</f>
        <v>#REF!</v>
      </c>
      <c r="P53" s="43"/>
      <c r="Q53" s="41" t="str">
        <f>'[2]Region (4A)'!G53</f>
        <v>Total</v>
      </c>
      <c r="R53" s="43"/>
      <c r="S53" s="41" t="e">
        <f>SUM(S41:S51)</f>
        <v>#REF!</v>
      </c>
      <c r="T53" s="43"/>
      <c r="U53" s="41" t="e">
        <f>SUM(U41:U51)</f>
        <v>#REF!</v>
      </c>
      <c r="V53" s="43"/>
      <c r="W53" s="41" t="e">
        <f>SUM(W41:W51)</f>
        <v>#REF!</v>
      </c>
      <c r="X53" s="43"/>
      <c r="Y53" s="41" t="e">
        <f>SUM(Y41:Y51)</f>
        <v>#REF!</v>
      </c>
      <c r="Z53" s="42"/>
      <c r="AA53" s="41" t="e">
        <f>SUM(AA41:AA51)</f>
        <v>#REF!</v>
      </c>
      <c r="AB53" s="42"/>
      <c r="AC53" s="41" t="e">
        <f>SUM(AC41:AC51)</f>
        <v>#REF!</v>
      </c>
      <c r="AD53" s="44"/>
      <c r="AE53" s="41" t="e">
        <f>SUM(AE41:AE51)</f>
        <v>#REF!</v>
      </c>
      <c r="AF53" s="44"/>
      <c r="AG53" s="41">
        <f>SUM(AG41:AG51)</f>
        <v>624316</v>
      </c>
      <c r="AH53" s="43"/>
      <c r="AI53" s="41" t="e">
        <f>SUM(AI41:AI51)</f>
        <v>#REF!</v>
      </c>
      <c r="AJ53" s="42"/>
      <c r="AK53" s="41" t="e">
        <f>SUM(AK41:AK51)</f>
        <v>#REF!</v>
      </c>
    </row>
    <row r="54" spans="1:37" x14ac:dyDescent="0.2">
      <c r="A54" s="65"/>
      <c r="B54" s="67" t="s">
        <v>26</v>
      </c>
      <c r="C54" s="65"/>
      <c r="D54" s="65"/>
      <c r="E54" s="19">
        <f>'[2]REGION (1)'!E54</f>
        <v>0</v>
      </c>
      <c r="F54" s="20"/>
      <c r="G54" s="19">
        <f>'[2]Region (1A)'!E53</f>
        <v>-103825</v>
      </c>
      <c r="I54" s="19" t="e">
        <f>'[2]REGION (2)'!G54</f>
        <v>#REF!</v>
      </c>
      <c r="K54" s="19" t="str">
        <f>'[2]REGION (3A)'!G54</f>
        <v>Total</v>
      </c>
      <c r="L54" s="20"/>
      <c r="M54" s="19">
        <f>'[2]Region (3)'!E53</f>
        <v>0</v>
      </c>
      <c r="O54" s="19">
        <f>'[2]REGION (4)'!E53</f>
        <v>-67368</v>
      </c>
      <c r="Q54" s="19" t="e">
        <f>'[2]Region (4A)'!G54</f>
        <v>#REF!</v>
      </c>
      <c r="S54" s="19">
        <f>'[2]REGION (5)'!E53</f>
        <v>-23618</v>
      </c>
      <c r="U54" s="19">
        <f>'[2]REGION (6)'!E53</f>
        <v>-33938</v>
      </c>
      <c r="W54" s="19" t="e">
        <f>'[2]REGION (7)'!G53</f>
        <v>#REF!</v>
      </c>
      <c r="Y54" s="19" t="e">
        <f>'[2]REGION (8)'!G54</f>
        <v>#REF!</v>
      </c>
      <c r="AA54" s="41" t="e">
        <f>SUM(E54:Y54)</f>
        <v>#REF!</v>
      </c>
      <c r="AC54" s="19">
        <f>'[2]GAS-Price'!E52</f>
        <v>0</v>
      </c>
      <c r="AD54" s="20"/>
      <c r="AE54" s="19">
        <f>'[2]Hedge-Basis'!E53</f>
        <v>0</v>
      </c>
      <c r="AF54" s="20"/>
      <c r="AG54" s="19">
        <f>[2]SO2!E56</f>
        <v>0</v>
      </c>
      <c r="AH54" s="6"/>
      <c r="AI54" s="55">
        <f>SUM(AC54:AG54)</f>
        <v>0</v>
      </c>
      <c r="AJ54" s="42"/>
      <c r="AK54" s="41" t="e">
        <f>AI54+AA54</f>
        <v>#REF!</v>
      </c>
    </row>
    <row r="55" spans="1:37" x14ac:dyDescent="0.2">
      <c r="A55" s="65"/>
      <c r="B55" s="69" t="s">
        <v>91</v>
      </c>
      <c r="C55" s="65"/>
      <c r="D55" s="65"/>
      <c r="E55" s="19">
        <f>'[2]REGION (1)'!E55</f>
        <v>-3486</v>
      </c>
      <c r="F55" s="20"/>
      <c r="G55" s="19">
        <f>'[2]Region (1A)'!E54</f>
        <v>-2227</v>
      </c>
      <c r="I55" s="19" t="e">
        <f>'[2]REGION (2)'!G55</f>
        <v>#REF!</v>
      </c>
      <c r="K55" s="19" t="e">
        <f>'[2]REGION (3A)'!G55</f>
        <v>#REF!</v>
      </c>
      <c r="L55" s="20"/>
      <c r="M55" s="19">
        <f>'[2]Region (3)'!E54</f>
        <v>-43027</v>
      </c>
      <c r="O55" s="19">
        <f>'[2]REGION (4)'!E54</f>
        <v>-212145</v>
      </c>
      <c r="Q55" s="19" t="e">
        <f>'[2]Region (4A)'!G55</f>
        <v>#REF!</v>
      </c>
      <c r="S55" s="19">
        <f>'[2]REGION (5)'!E54</f>
        <v>1283</v>
      </c>
      <c r="U55" s="19">
        <f>'[2]REGION (6)'!E54</f>
        <v>21870</v>
      </c>
      <c r="W55" s="19" t="e">
        <f>'[2]REGION (7)'!G54</f>
        <v>#REF!</v>
      </c>
      <c r="Y55" s="19" t="e">
        <f>'[2]REGION (8)'!G55</f>
        <v>#REF!</v>
      </c>
      <c r="AA55" s="41" t="e">
        <f>SUM(E55:Y55)</f>
        <v>#REF!</v>
      </c>
      <c r="AC55" s="19">
        <f>'[2]GAS-Price'!E53</f>
        <v>-147</v>
      </c>
      <c r="AD55" s="61"/>
      <c r="AE55" s="19">
        <f>'[2]Hedge-Basis'!E53</f>
        <v>0</v>
      </c>
      <c r="AF55" s="20"/>
      <c r="AG55" s="19">
        <f>[2]SO2!E57</f>
        <v>0</v>
      </c>
      <c r="AH55" s="6"/>
      <c r="AI55" s="55">
        <f>SUM(AC55:AG55)</f>
        <v>-147</v>
      </c>
      <c r="AJ55" s="42"/>
      <c r="AK55" s="41" t="e">
        <f>AI55+AA55</f>
        <v>#REF!</v>
      </c>
    </row>
    <row r="56" spans="1:37" x14ac:dyDescent="0.2">
      <c r="A56" s="65"/>
      <c r="B56" s="69" t="s">
        <v>92</v>
      </c>
      <c r="C56" s="65"/>
      <c r="D56" s="65"/>
      <c r="E56" s="19">
        <f>'[2]REGION (1)'!E56</f>
        <v>-68573</v>
      </c>
      <c r="F56" s="20"/>
      <c r="G56" s="19">
        <f>'[2]Region (1A)'!E55</f>
        <v>-201718</v>
      </c>
      <c r="I56" s="19" t="e">
        <f>'[2]REGION (2)'!G56</f>
        <v>#REF!</v>
      </c>
      <c r="K56" s="19" t="e">
        <f>'[2]REGION (3A)'!G56</f>
        <v>#REF!</v>
      </c>
      <c r="L56" s="20"/>
      <c r="M56" s="19">
        <f>'[2]Region (3)'!E55</f>
        <v>32756</v>
      </c>
      <c r="O56" s="19">
        <f>'[2]REGION (4)'!E55</f>
        <v>-2382244</v>
      </c>
      <c r="Q56" s="19" t="e">
        <f>'[2]Region (4A)'!G56</f>
        <v>#REF!</v>
      </c>
      <c r="S56" s="19">
        <f>'[2]REGION (5)'!E55</f>
        <v>800880</v>
      </c>
      <c r="U56" s="19">
        <f>'[2]REGION (6)'!E55</f>
        <v>-1271941</v>
      </c>
      <c r="W56" s="19" t="e">
        <f>'[2]REGION (7)'!G55</f>
        <v>#REF!</v>
      </c>
      <c r="Y56" s="19" t="e">
        <f>'[2]REGION (8)'!G56</f>
        <v>#REF!</v>
      </c>
      <c r="AA56" s="41" t="e">
        <f>SUM(E56:Y56)</f>
        <v>#REF!</v>
      </c>
      <c r="AC56" s="19">
        <f>'[2]GAS-Price'!E54</f>
        <v>0</v>
      </c>
      <c r="AD56" s="61"/>
      <c r="AE56" s="19">
        <f>'[2]Hedge-Basis'!E54</f>
        <v>0</v>
      </c>
      <c r="AF56" s="20"/>
      <c r="AG56" s="19">
        <f>[2]SO2!E58</f>
        <v>0</v>
      </c>
      <c r="AH56" s="6"/>
      <c r="AI56" s="55">
        <f>SUM(AC56:AG56)</f>
        <v>0</v>
      </c>
      <c r="AJ56" s="42"/>
      <c r="AK56" s="41" t="e">
        <f>AI56+AA56</f>
        <v>#REF!</v>
      </c>
    </row>
    <row r="57" spans="1:37" x14ac:dyDescent="0.2">
      <c r="A57" s="65"/>
      <c r="B57" s="67" t="s">
        <v>27</v>
      </c>
      <c r="C57" s="65"/>
      <c r="D57" s="65"/>
      <c r="E57" s="19">
        <f>'[2]REGION (1)'!E57</f>
        <v>2344</v>
      </c>
      <c r="F57" s="20"/>
      <c r="G57" s="19">
        <f>'[2]Region (1A)'!E56</f>
        <v>-111827</v>
      </c>
      <c r="I57" s="19" t="e">
        <f>'[2]REGION (2)'!G57</f>
        <v>#REF!</v>
      </c>
      <c r="K57" s="19" t="e">
        <f>'[2]REGION (3A)'!G57</f>
        <v>#REF!</v>
      </c>
      <c r="L57" s="20"/>
      <c r="M57" s="19">
        <f>'[2]Region (3)'!E56</f>
        <v>57137</v>
      </c>
      <c r="O57" s="19">
        <f>'[2]REGION (4)'!E56</f>
        <v>415652</v>
      </c>
      <c r="Q57" s="19" t="e">
        <f>'[2]Region (4A)'!G57</f>
        <v>#REF!</v>
      </c>
      <c r="S57" s="19">
        <f>'[2]REGION (5)'!E56</f>
        <v>107125</v>
      </c>
      <c r="U57" s="19">
        <f>'[2]REGION (6)'!E56</f>
        <v>-168711</v>
      </c>
      <c r="W57" s="19" t="e">
        <f>'[2]REGION (7)'!G56</f>
        <v>#REF!</v>
      </c>
      <c r="Y57" s="19" t="e">
        <f>'[2]REGION (8)'!G57</f>
        <v>#REF!</v>
      </c>
      <c r="AA57" s="41" t="e">
        <f>SUM(E57:Y57)</f>
        <v>#REF!</v>
      </c>
      <c r="AC57" s="19">
        <f>'[2]GAS-Price'!E55</f>
        <v>-2000206</v>
      </c>
      <c r="AD57" s="20"/>
      <c r="AE57" s="19">
        <f>'[2]Hedge-Basis'!E56</f>
        <v>0</v>
      </c>
      <c r="AF57" s="20"/>
      <c r="AG57" s="19">
        <f>[2]SO2!E59</f>
        <v>-8412</v>
      </c>
      <c r="AH57" s="6"/>
      <c r="AI57" s="55">
        <f>SUM(AC57:AG57)</f>
        <v>-2008618</v>
      </c>
      <c r="AJ57" s="42"/>
      <c r="AK57" s="41" t="e">
        <f>AI57+AA57</f>
        <v>#REF!</v>
      </c>
    </row>
    <row r="58" spans="1:37" x14ac:dyDescent="0.2">
      <c r="A58" s="67" t="s">
        <v>28</v>
      </c>
      <c r="B58" s="65"/>
      <c r="C58" s="65"/>
      <c r="D58" s="65"/>
      <c r="E58" s="41" t="e">
        <f>E38+E53+E54+E55+E56+E57</f>
        <v>#REF!</v>
      </c>
      <c r="F58" s="44"/>
      <c r="G58" s="41" t="e">
        <f>G38+G53+G54+G55+G56+G57</f>
        <v>#REF!</v>
      </c>
      <c r="H58" s="42"/>
      <c r="I58" s="41" t="e">
        <f>I38+I53+I54+I55+I56+I57</f>
        <v>#REF!</v>
      </c>
      <c r="J58" s="43"/>
      <c r="K58" s="41" t="e">
        <f>K38+K53+K54+K55+K56+K57</f>
        <v>#REF!</v>
      </c>
      <c r="L58" s="44"/>
      <c r="M58" s="41" t="e">
        <f>M38+M53+M54+M55+M56+M57</f>
        <v>#REF!</v>
      </c>
      <c r="N58" s="43"/>
      <c r="O58" s="41" t="e">
        <f>O38+O53+O54+O55+O56+O57</f>
        <v>#REF!</v>
      </c>
      <c r="P58" s="43"/>
      <c r="Q58" s="41" t="e">
        <f>'[2]Region (4A)'!G58</f>
        <v>#REF!</v>
      </c>
      <c r="R58" s="43"/>
      <c r="S58" s="41" t="e">
        <f>S38+S53+S54+S55+S56+S57</f>
        <v>#REF!</v>
      </c>
      <c r="T58" s="43"/>
      <c r="U58" s="41" t="e">
        <f>U38+U53+U54+U55+U56+U57</f>
        <v>#REF!</v>
      </c>
      <c r="V58" s="43"/>
      <c r="W58" s="41" t="e">
        <f>W38+W53+W54+W55+W56+W57</f>
        <v>#REF!</v>
      </c>
      <c r="X58" s="43"/>
      <c r="Y58" s="41" t="e">
        <f>Y38+Y53+Y54+Y55+Y56+Y57</f>
        <v>#REF!</v>
      </c>
      <c r="Z58" s="42"/>
      <c r="AA58" s="41" t="e">
        <f>AA38+AA53+AA54+AA55+AA56+AA57</f>
        <v>#REF!</v>
      </c>
      <c r="AB58" s="42"/>
      <c r="AC58" s="41" t="e">
        <f>AC38+AC53+AC54+AC55+AC56+AC57</f>
        <v>#REF!</v>
      </c>
      <c r="AD58" s="44"/>
      <c r="AE58" s="41" t="e">
        <f>AE38+AE53+AE54+AE55+AE56+AE57</f>
        <v>#REF!</v>
      </c>
      <c r="AF58" s="44"/>
      <c r="AG58" s="41">
        <f>AG38+AG53+AG54+AG55+AG56+AG57</f>
        <v>615904</v>
      </c>
      <c r="AH58" s="43"/>
      <c r="AI58" s="41" t="e">
        <f>AI38+AI53+AI54+AI55+AI56+AI57</f>
        <v>#REF!</v>
      </c>
      <c r="AJ58" s="42"/>
      <c r="AK58" s="41" t="e">
        <f>AK38+AK53+AK54+AK55+AK56+AK57</f>
        <v>#REF!</v>
      </c>
    </row>
    <row r="59" spans="1:37" s="23" customFormat="1" ht="12.75" customHeight="1" x14ac:dyDescent="0.2">
      <c r="A59" s="70" t="s">
        <v>29</v>
      </c>
      <c r="B59" s="72"/>
      <c r="C59" s="74"/>
      <c r="D59" s="74"/>
      <c r="E59" s="38" t="s">
        <v>3</v>
      </c>
      <c r="F59" s="38" t="s">
        <v>3</v>
      </c>
      <c r="G59" s="38" t="s">
        <v>3</v>
      </c>
      <c r="H59" s="39" t="s">
        <v>3</v>
      </c>
      <c r="I59" s="38" t="s">
        <v>3</v>
      </c>
      <c r="J59" s="40" t="s">
        <v>3</v>
      </c>
      <c r="K59" s="38" t="s">
        <v>3</v>
      </c>
      <c r="L59" s="38" t="s">
        <v>3</v>
      </c>
      <c r="M59" s="38" t="s">
        <v>3</v>
      </c>
      <c r="N59" s="40" t="s">
        <v>3</v>
      </c>
      <c r="O59" s="38" t="s">
        <v>3</v>
      </c>
      <c r="P59" s="40" t="s">
        <v>3</v>
      </c>
      <c r="Q59" s="38"/>
      <c r="R59" s="40"/>
      <c r="S59" s="38" t="s">
        <v>98</v>
      </c>
      <c r="T59" s="40" t="s">
        <v>3</v>
      </c>
      <c r="U59" s="38" t="s">
        <v>3</v>
      </c>
      <c r="V59" s="40" t="s">
        <v>3</v>
      </c>
      <c r="W59" s="38" t="s">
        <v>3</v>
      </c>
      <c r="X59" s="40" t="s">
        <v>3</v>
      </c>
      <c r="Y59" s="38" t="s">
        <v>3</v>
      </c>
      <c r="Z59" s="39" t="s">
        <v>3</v>
      </c>
      <c r="AA59" s="48" t="s">
        <v>3</v>
      </c>
      <c r="AB59" s="39" t="s">
        <v>3</v>
      </c>
      <c r="AC59" s="38" t="s">
        <v>3</v>
      </c>
      <c r="AD59" s="38"/>
      <c r="AE59" s="38"/>
      <c r="AF59" s="38"/>
      <c r="AG59" s="38"/>
      <c r="AH59" s="40"/>
      <c r="AI59" s="58"/>
      <c r="AJ59" s="59"/>
      <c r="AK59" s="48"/>
    </row>
    <row r="60" spans="1:37" s="23" customFormat="1" x14ac:dyDescent="0.2">
      <c r="A60" s="72"/>
      <c r="B60" s="73" t="s">
        <v>93</v>
      </c>
      <c r="C60" s="74"/>
      <c r="D60" s="74"/>
      <c r="E60" s="63">
        <f>E55</f>
        <v>-3486</v>
      </c>
      <c r="F60" s="63"/>
      <c r="G60" s="63">
        <f>G55</f>
        <v>-2227</v>
      </c>
      <c r="H60" s="26"/>
      <c r="I60" s="63" t="e">
        <f>I55</f>
        <v>#REF!</v>
      </c>
      <c r="J60" s="27"/>
      <c r="K60" s="63" t="e">
        <f>K55</f>
        <v>#REF!</v>
      </c>
      <c r="L60" s="63"/>
      <c r="M60" s="63">
        <f>M55</f>
        <v>-43027</v>
      </c>
      <c r="N60" s="27"/>
      <c r="O60" s="63">
        <f>O55</f>
        <v>-212145</v>
      </c>
      <c r="P60" s="27"/>
      <c r="Q60" s="63" t="e">
        <f>Q55</f>
        <v>#REF!</v>
      </c>
      <c r="R60" s="27"/>
      <c r="S60" s="63">
        <f>S55</f>
        <v>1283</v>
      </c>
      <c r="T60" s="27"/>
      <c r="U60" s="63">
        <f>U55</f>
        <v>21870</v>
      </c>
      <c r="V60" s="27"/>
      <c r="W60" s="63" t="e">
        <f>W55</f>
        <v>#REF!</v>
      </c>
      <c r="X60" s="27"/>
      <c r="Y60" s="63" t="e">
        <f>Y55</f>
        <v>#REF!</v>
      </c>
      <c r="Z60" s="26"/>
      <c r="AA60" s="53" t="e">
        <f>SUM(E60:Y60)</f>
        <v>#REF!</v>
      </c>
      <c r="AB60" s="26"/>
      <c r="AC60" s="63">
        <f>AC55</f>
        <v>-147</v>
      </c>
      <c r="AD60" s="37"/>
      <c r="AE60" s="63">
        <f>AE55</f>
        <v>0</v>
      </c>
      <c r="AF60" s="63"/>
      <c r="AG60" s="63">
        <f>AG55</f>
        <v>0</v>
      </c>
      <c r="AH60" s="27"/>
      <c r="AI60" s="57">
        <f>SUM(AC60:AG60)</f>
        <v>-147</v>
      </c>
      <c r="AJ60" s="46"/>
      <c r="AK60" s="53" t="e">
        <f>AI60+AA60</f>
        <v>#REF!</v>
      </c>
    </row>
    <row r="61" spans="1:37" s="23" customFormat="1" x14ac:dyDescent="0.2">
      <c r="A61" s="72"/>
      <c r="B61" s="73" t="s">
        <v>30</v>
      </c>
      <c r="C61" s="74"/>
      <c r="D61" s="74"/>
      <c r="E61" s="37">
        <v>-486112.47100000002</v>
      </c>
      <c r="F61" s="37"/>
      <c r="G61" s="37">
        <v>548826.43599999999</v>
      </c>
      <c r="H61" s="26"/>
      <c r="I61" s="37">
        <v>1316490.1549999998</v>
      </c>
      <c r="J61" s="27"/>
      <c r="K61" s="37">
        <v>122933.433</v>
      </c>
      <c r="L61" s="37"/>
      <c r="M61" s="37">
        <v>-56747</v>
      </c>
      <c r="N61" s="27"/>
      <c r="O61" s="37">
        <v>84084.9</v>
      </c>
      <c r="P61" s="27"/>
      <c r="Q61" s="37">
        <v>0</v>
      </c>
      <c r="R61" s="27"/>
      <c r="S61" s="37">
        <v>79479.998999999996</v>
      </c>
      <c r="T61" s="27"/>
      <c r="U61" s="37">
        <v>0</v>
      </c>
      <c r="V61" s="27"/>
      <c r="W61" s="37"/>
      <c r="X61" s="27"/>
      <c r="Y61" s="37">
        <v>645977.5</v>
      </c>
      <c r="Z61" s="26"/>
      <c r="AA61" s="53">
        <f>SUM(E61:Y61)</f>
        <v>2254932.9519999996</v>
      </c>
      <c r="AB61" s="26"/>
      <c r="AC61" s="37">
        <v>0</v>
      </c>
      <c r="AD61" s="37"/>
      <c r="AE61" s="37">
        <v>0</v>
      </c>
      <c r="AF61" s="37"/>
      <c r="AG61" s="37">
        <v>0</v>
      </c>
      <c r="AH61" s="27"/>
      <c r="AI61" s="92">
        <f>SUM(AC61:AG61)</f>
        <v>0</v>
      </c>
      <c r="AJ61" s="46"/>
      <c r="AK61" s="91">
        <f>AI61+AA61</f>
        <v>2254932.9519999996</v>
      </c>
    </row>
    <row r="62" spans="1:37" s="23" customFormat="1" x14ac:dyDescent="0.2">
      <c r="A62" s="72"/>
      <c r="B62" s="87" t="s">
        <v>94</v>
      </c>
      <c r="C62" s="74"/>
      <c r="D62" s="74"/>
      <c r="E62" s="88">
        <f>SUM(E60:E61)</f>
        <v>-489598.47100000002</v>
      </c>
      <c r="F62" s="37"/>
      <c r="G62" s="88">
        <f>SUM(G60:G61)</f>
        <v>546599.43599999999</v>
      </c>
      <c r="I62" s="88" t="e">
        <f>SUM(I60:I61)</f>
        <v>#REF!</v>
      </c>
      <c r="J62" s="24"/>
      <c r="K62" s="88" t="e">
        <f>SUM(K60:K61)</f>
        <v>#REF!</v>
      </c>
      <c r="L62" s="37"/>
      <c r="M62" s="88">
        <f>SUM(M60:M61)</f>
        <v>-99774</v>
      </c>
      <c r="N62" s="27"/>
      <c r="O62" s="88">
        <f>SUM(O60:O61)</f>
        <v>-128060.1</v>
      </c>
      <c r="P62" s="27"/>
      <c r="Q62" s="88" t="e">
        <f>SUM(Q60:Q61)</f>
        <v>#REF!</v>
      </c>
      <c r="R62" s="27"/>
      <c r="S62" s="88">
        <f>SUM(S60:S61)</f>
        <v>80762.998999999996</v>
      </c>
      <c r="T62" s="27"/>
      <c r="U62" s="88">
        <f>SUM(U60:U61)</f>
        <v>21870</v>
      </c>
      <c r="V62" s="24"/>
      <c r="W62" s="88" t="e">
        <f>SUM(W60:W61)</f>
        <v>#REF!</v>
      </c>
      <c r="X62" s="24"/>
      <c r="Y62" s="88" t="e">
        <f>SUM(Y60:Y61)</f>
        <v>#REF!</v>
      </c>
      <c r="AA62" s="88" t="e">
        <f>SUM(E62:Y62)</f>
        <v>#REF!</v>
      </c>
      <c r="AB62" s="26"/>
      <c r="AC62" s="37"/>
      <c r="AD62" s="37"/>
      <c r="AE62" s="37"/>
      <c r="AF62" s="37"/>
      <c r="AG62" s="37"/>
      <c r="AH62" s="27"/>
      <c r="AI62" s="57">
        <v>0</v>
      </c>
      <c r="AJ62" s="46"/>
      <c r="AK62" s="48" t="e">
        <f>AI62+AA62</f>
        <v>#REF!</v>
      </c>
    </row>
    <row r="63" spans="1:37" s="23" customFormat="1" x14ac:dyDescent="0.2">
      <c r="A63" s="72"/>
      <c r="B63" s="87" t="s">
        <v>95</v>
      </c>
      <c r="C63" s="74"/>
      <c r="D63" s="74"/>
      <c r="E63" s="37">
        <v>0</v>
      </c>
      <c r="F63" s="37"/>
      <c r="G63" s="37">
        <v>0</v>
      </c>
      <c r="I63" s="37">
        <v>0</v>
      </c>
      <c r="J63" s="24"/>
      <c r="K63" s="37">
        <v>584694</v>
      </c>
      <c r="L63" s="37"/>
      <c r="M63" s="37">
        <v>0</v>
      </c>
      <c r="N63" s="27"/>
      <c r="O63" s="37">
        <f>-4440-4400-4400-4400-4400-8898.5-4400-4440-4440-4440-8880-4440-4440</f>
        <v>-66418.5</v>
      </c>
      <c r="P63" s="27"/>
      <c r="Q63" s="37">
        <v>0</v>
      </c>
      <c r="R63" s="27"/>
      <c r="S63" s="37"/>
      <c r="T63" s="27"/>
      <c r="U63" s="37">
        <v>0</v>
      </c>
      <c r="V63" s="24"/>
      <c r="W63" s="37">
        <v>1029224</v>
      </c>
      <c r="X63" s="24"/>
      <c r="Y63" s="37">
        <v>0</v>
      </c>
      <c r="AA63" s="89">
        <f>SUM(E63:Y63)</f>
        <v>1547499.5</v>
      </c>
      <c r="AB63" s="26"/>
      <c r="AC63" s="37"/>
      <c r="AD63" s="37"/>
      <c r="AE63" s="37"/>
      <c r="AF63" s="37"/>
      <c r="AG63" s="37"/>
      <c r="AH63" s="27"/>
      <c r="AI63" s="57">
        <v>0</v>
      </c>
      <c r="AJ63" s="46"/>
      <c r="AK63" s="91">
        <f>AI63+AA63</f>
        <v>1547499.5</v>
      </c>
    </row>
    <row r="64" spans="1:37" s="23" customFormat="1" x14ac:dyDescent="0.2">
      <c r="A64" s="73" t="s">
        <v>31</v>
      </c>
      <c r="B64" s="74"/>
      <c r="C64" s="74"/>
      <c r="D64" s="74"/>
      <c r="E64" s="45">
        <f>SUM(E62:E63)</f>
        <v>-489598.47100000002</v>
      </c>
      <c r="F64" s="48"/>
      <c r="G64" s="45">
        <f>SUM(G62:G63)</f>
        <v>546599.43599999999</v>
      </c>
      <c r="H64" s="46"/>
      <c r="I64" s="45" t="e">
        <f>SUM(I62:I63)</f>
        <v>#REF!</v>
      </c>
      <c r="J64" s="47"/>
      <c r="K64" s="45" t="e">
        <f>SUM(K62:K63)</f>
        <v>#REF!</v>
      </c>
      <c r="L64" s="48"/>
      <c r="M64" s="45">
        <f>SUM(M62:M63)</f>
        <v>-99774</v>
      </c>
      <c r="N64" s="47"/>
      <c r="O64" s="45">
        <f>SUM(O62:O63)</f>
        <v>-194478.6</v>
      </c>
      <c r="P64" s="47"/>
      <c r="Q64" s="45" t="e">
        <f>SUM(Q62:Q63)</f>
        <v>#REF!</v>
      </c>
      <c r="R64" s="47"/>
      <c r="S64" s="45">
        <f>SUM(S62:S63)</f>
        <v>80762.998999999996</v>
      </c>
      <c r="T64" s="47"/>
      <c r="U64" s="45">
        <f>SUM(U62:U63)</f>
        <v>21870</v>
      </c>
      <c r="V64" s="47"/>
      <c r="W64" s="45" t="e">
        <f>SUM(W62:W63)</f>
        <v>#REF!</v>
      </c>
      <c r="X64" s="47"/>
      <c r="Y64" s="45" t="e">
        <f>SUM(Y62:Y63)</f>
        <v>#REF!</v>
      </c>
      <c r="Z64" s="46"/>
      <c r="AA64" s="45" t="e">
        <f>SUM(AA62:AA63)</f>
        <v>#REF!</v>
      </c>
      <c r="AB64" s="46"/>
      <c r="AC64" s="45">
        <v>0</v>
      </c>
      <c r="AD64" s="48"/>
      <c r="AE64" s="45">
        <v>0</v>
      </c>
      <c r="AF64" s="48"/>
      <c r="AG64" s="45">
        <v>0</v>
      </c>
      <c r="AH64" s="47"/>
      <c r="AI64" s="49">
        <f>SUM(AI60:AI61)</f>
        <v>-147</v>
      </c>
      <c r="AJ64" s="46"/>
      <c r="AK64" s="45" t="e">
        <f>SUM(AK62:AK63)</f>
        <v>#REF!</v>
      </c>
    </row>
    <row r="65" spans="1:37" x14ac:dyDescent="0.2">
      <c r="A65" s="65"/>
      <c r="B65" s="65"/>
      <c r="C65" s="65"/>
      <c r="D65" s="65"/>
      <c r="E65" s="17"/>
      <c r="F65" s="17"/>
      <c r="G65" s="17"/>
      <c r="I65" s="17"/>
      <c r="K65" s="17"/>
      <c r="L65" s="17"/>
      <c r="M65" s="17"/>
      <c r="O65" s="17"/>
      <c r="Q65" s="17"/>
      <c r="S65" s="17"/>
      <c r="U65" s="17"/>
      <c r="W65" s="17"/>
      <c r="Y65" s="17"/>
      <c r="AA65" s="54"/>
      <c r="AC65" s="17"/>
      <c r="AD65" s="17"/>
      <c r="AE65" s="17"/>
      <c r="AF65" s="17"/>
      <c r="AG65" s="17"/>
      <c r="AH65" s="6"/>
      <c r="AI65" s="56"/>
      <c r="AJ65" s="42"/>
      <c r="AK65" s="54"/>
    </row>
    <row r="66" spans="1:37" x14ac:dyDescent="0.2">
      <c r="A66" s="70" t="s">
        <v>11</v>
      </c>
      <c r="B66" s="65"/>
      <c r="C66" s="68"/>
      <c r="D66" s="75" t="e">
        <f>B3</f>
        <v>#REF!</v>
      </c>
      <c r="E66" s="17"/>
      <c r="F66" s="17"/>
      <c r="G66" s="17"/>
      <c r="I66" s="17"/>
      <c r="K66" s="17"/>
      <c r="L66" s="17"/>
      <c r="M66" s="17"/>
      <c r="O66" s="17"/>
      <c r="Q66" s="17"/>
      <c r="S66" s="17"/>
      <c r="U66" s="17"/>
      <c r="W66" s="17"/>
      <c r="Y66" s="17"/>
      <c r="AA66" s="54"/>
      <c r="AC66" s="17"/>
      <c r="AD66" s="17"/>
      <c r="AE66" s="17"/>
      <c r="AF66" s="17"/>
      <c r="AG66" s="17"/>
      <c r="AH66" s="6"/>
      <c r="AI66" s="56"/>
      <c r="AJ66" s="42"/>
      <c r="AK66" s="54"/>
    </row>
    <row r="67" spans="1:37" x14ac:dyDescent="0.2">
      <c r="A67" s="65"/>
      <c r="B67" s="65" t="s">
        <v>12</v>
      </c>
      <c r="C67" s="65"/>
      <c r="D67" s="65"/>
      <c r="E67" s="19">
        <f>'[2]REGION (1)'!E61</f>
        <v>-2695171.85</v>
      </c>
      <c r="F67" s="20"/>
      <c r="G67" s="19">
        <f>'[2]Region (1A)'!E60</f>
        <v>1112820.8000000003</v>
      </c>
      <c r="I67" s="19" t="e">
        <f>'[2]REGION (2)'!G61</f>
        <v>#REF!</v>
      </c>
      <c r="K67" s="19" t="str">
        <f>'[2]REGION (3A)'!G61</f>
        <v>Drift &amp; Rho Input Areas</v>
      </c>
      <c r="L67" s="20"/>
      <c r="M67" s="19">
        <f>'[2]Region (3)'!E60</f>
        <v>126319792.88</v>
      </c>
      <c r="O67" s="19">
        <f>'[2]REGION (4)'!E60</f>
        <v>-350850.35000000009</v>
      </c>
      <c r="Q67" s="19" t="e">
        <f>'[2]Region (4A)'!G61</f>
        <v>#REF!</v>
      </c>
      <c r="S67" s="19">
        <f>'[2]REGION (5)'!E60</f>
        <v>1002683.19</v>
      </c>
      <c r="U67" s="19">
        <f>'[2]REGION (6)'!E60</f>
        <v>-1738873.6</v>
      </c>
      <c r="W67" s="19" t="e">
        <f>'[2]REGION (7)'!G60</f>
        <v>#REF!</v>
      </c>
      <c r="Y67" s="41" t="e">
        <f>'[2]REGION (8)'!G61</f>
        <v>#REF!</v>
      </c>
      <c r="AA67" s="41" t="e">
        <f>SUM(E67:Y67)</f>
        <v>#REF!</v>
      </c>
      <c r="AC67" s="19">
        <f>'[2]GAS-Price'!E59</f>
        <v>-5285</v>
      </c>
      <c r="AD67" s="20"/>
      <c r="AE67" s="19">
        <f>'[2]Hedge-Basis'!E60</f>
        <v>-859321</v>
      </c>
      <c r="AF67" s="20"/>
      <c r="AG67" s="19">
        <f>[2]SO2!E64</f>
        <v>59556578</v>
      </c>
      <c r="AH67" s="6"/>
      <c r="AI67" s="55">
        <f>SUM(AC67:AG67)</f>
        <v>58691972</v>
      </c>
      <c r="AJ67" s="42"/>
      <c r="AK67" s="41" t="e">
        <f>AI67+AA67</f>
        <v>#REF!</v>
      </c>
    </row>
    <row r="68" spans="1:37" x14ac:dyDescent="0.2">
      <c r="A68" s="65"/>
      <c r="B68" s="67" t="s">
        <v>13</v>
      </c>
      <c r="C68" s="65"/>
      <c r="D68" s="65"/>
      <c r="E68" s="19" t="e">
        <f>'[2]REGION (1)'!E62</f>
        <v>#REF!</v>
      </c>
      <c r="F68" s="20"/>
      <c r="G68" s="19" t="e">
        <f>'[2]Region (1A)'!E61</f>
        <v>#REF!</v>
      </c>
      <c r="I68" s="19" t="e">
        <f>'[2]REGION (2)'!G62</f>
        <v>#REF!</v>
      </c>
      <c r="K68" s="19" t="str">
        <f>'[2]REGION (3A)'!G62</f>
        <v>Month-to-Date</v>
      </c>
      <c r="L68" s="20"/>
      <c r="M68" s="19" t="e">
        <f>'[2]Region (3)'!E61</f>
        <v>#REF!</v>
      </c>
      <c r="O68" s="19" t="e">
        <f>'[2]REGION (4)'!E61</f>
        <v>#REF!</v>
      </c>
      <c r="Q68" s="19" t="e">
        <f>'[2]Region (4A)'!G62</f>
        <v>#REF!</v>
      </c>
      <c r="S68" s="19" t="e">
        <f>'[2]REGION (5)'!E61</f>
        <v>#REF!</v>
      </c>
      <c r="U68" s="19" t="e">
        <f>'[2]REGION (6)'!E61</f>
        <v>#REF!</v>
      </c>
      <c r="W68" s="19" t="e">
        <f>'[2]REGION (7)'!G61</f>
        <v>#REF!</v>
      </c>
      <c r="Y68" s="41" t="e">
        <f>'[2]REGION (8)'!G62</f>
        <v>#REF!</v>
      </c>
      <c r="AA68" s="41" t="e">
        <f>SUM(E68:Y68)</f>
        <v>#REF!</v>
      </c>
      <c r="AC68" s="19">
        <f>'[2]GAS-Price'!E60</f>
        <v>-2005491</v>
      </c>
      <c r="AD68" s="20"/>
      <c r="AE68" s="19" t="e">
        <f>'[2]Hedge-Basis'!E61</f>
        <v>#REF!</v>
      </c>
      <c r="AF68" s="20"/>
      <c r="AG68" s="19">
        <f>[2]SO2!E65</f>
        <v>-957705</v>
      </c>
      <c r="AH68" s="6"/>
      <c r="AI68" s="55" t="e">
        <f>SUM(AC68:AG68)</f>
        <v>#REF!</v>
      </c>
      <c r="AJ68" s="42"/>
      <c r="AK68" s="41" t="e">
        <f>AI68+AA68</f>
        <v>#REF!</v>
      </c>
    </row>
    <row r="69" spans="1:37" x14ac:dyDescent="0.2">
      <c r="A69" s="65"/>
      <c r="B69" s="67" t="s">
        <v>99</v>
      </c>
      <c r="C69" s="65"/>
      <c r="D69" s="65"/>
      <c r="E69" s="19">
        <f>'[2]REGION (1)'!E63</f>
        <v>162245</v>
      </c>
      <c r="F69" s="20"/>
      <c r="G69" s="19">
        <f>'[2]Region (1A)'!E62</f>
        <v>6429641</v>
      </c>
      <c r="I69" s="19" t="str">
        <f>'[2]REGION (2)'!G63</f>
        <v>Drift &amp; Rho Input Areas</v>
      </c>
      <c r="K69" s="19" t="str">
        <f>'[2]REGION (3A)'!G63</f>
        <v>Beginning 4/17/95</v>
      </c>
      <c r="L69" s="20"/>
      <c r="M69" s="19">
        <f>'[2]Region (3)'!E62</f>
        <v>139228293</v>
      </c>
      <c r="O69" s="19">
        <f>'[2]REGION (4)'!E62</f>
        <v>13562179</v>
      </c>
      <c r="Q69" s="19" t="str">
        <f>'[2]Region (4A)'!G63</f>
        <v>Drift &amp; Rho Input Areas</v>
      </c>
      <c r="S69" s="19">
        <f>'[2]REGION (5)'!E62</f>
        <v>3216144</v>
      </c>
      <c r="U69" s="19">
        <f>'[2]REGION (6)'!E62</f>
        <v>4537712</v>
      </c>
      <c r="W69" s="19" t="e">
        <f>'[2]REGION (7)'!E62</f>
        <v>#REF!</v>
      </c>
      <c r="Y69" s="41" t="str">
        <f>'[2]REGION (8)'!G63</f>
        <v>Drift &amp; Rho Input Areas</v>
      </c>
      <c r="AA69" s="41" t="e">
        <f>SUM(E69:Y69)</f>
        <v>#REF!</v>
      </c>
      <c r="AC69" s="19" t="e">
        <f>'[2]GAS-Price'!E61</f>
        <v>#REF!</v>
      </c>
      <c r="AD69" s="20"/>
      <c r="AE69" s="19">
        <f>'[2]Hedge-Basis'!E62</f>
        <v>-4561356</v>
      </c>
      <c r="AF69" s="20"/>
      <c r="AG69" s="19">
        <f>[2]SO2!E66</f>
        <v>0</v>
      </c>
      <c r="AH69" s="6"/>
      <c r="AI69" s="55" t="e">
        <f>SUM(AC69:AG69)</f>
        <v>#REF!</v>
      </c>
      <c r="AJ69" s="42"/>
      <c r="AK69" s="41" t="e">
        <f>AI69+AA69</f>
        <v>#REF!</v>
      </c>
    </row>
    <row r="70" spans="1:37" x14ac:dyDescent="0.2">
      <c r="A70" s="65"/>
      <c r="B70" s="65" t="s">
        <v>32</v>
      </c>
      <c r="C70" s="65"/>
      <c r="D70" s="65"/>
      <c r="E70" s="19">
        <f>'[2]REGION (1)'!E64</f>
        <v>0</v>
      </c>
      <c r="F70" s="20"/>
      <c r="G70" s="19">
        <f>'[2]Region (1A)'!E63</f>
        <v>0</v>
      </c>
      <c r="I70" s="19" t="e">
        <f>'[2]REGION (2)'!G64</f>
        <v>#REF!</v>
      </c>
      <c r="K70" s="19" t="e">
        <f>'[2]REGION (3A)'!G64</f>
        <v>#REF!</v>
      </c>
      <c r="L70" s="20"/>
      <c r="M70" s="19">
        <f>'[2]Region (3)'!E63</f>
        <v>128419054</v>
      </c>
      <c r="O70" s="19">
        <f>'[2]REGION (4)'!E63</f>
        <v>486434</v>
      </c>
      <c r="Q70" s="19" t="e">
        <f>'[2]Region (4A)'!G64</f>
        <v>#REF!</v>
      </c>
      <c r="S70" s="19">
        <f>'[2]REGION (5)'!E63</f>
        <v>853511</v>
      </c>
      <c r="U70" s="19">
        <f>'[2]REGION (6)'!E63</f>
        <v>-219301</v>
      </c>
      <c r="W70" s="19" t="e">
        <f>'[2]REGION (7)'!G63</f>
        <v>#REF!</v>
      </c>
      <c r="Y70" s="41" t="e">
        <f>'[2]REGION (8)'!G64</f>
        <v>#REF!</v>
      </c>
      <c r="AA70" s="41" t="e">
        <f>SUM(E70:Y70)</f>
        <v>#REF!</v>
      </c>
      <c r="AC70" s="19">
        <f>'[2]GAS-Price'!E62</f>
        <v>-3122162</v>
      </c>
      <c r="AD70" s="20"/>
      <c r="AE70" s="19">
        <f>'[2]Hedge-Basis'!E63</f>
        <v>0</v>
      </c>
      <c r="AF70" s="20"/>
      <c r="AG70" s="19">
        <f>[2]SO2!E67</f>
        <v>-46172033.5</v>
      </c>
      <c r="AH70" s="6"/>
      <c r="AI70" s="55">
        <f>SUM(AC70:AG70)</f>
        <v>-49294195.5</v>
      </c>
      <c r="AJ70" s="42"/>
      <c r="AK70" s="41" t="e">
        <f>AI70+AA70</f>
        <v>#REF!</v>
      </c>
    </row>
    <row r="71" spans="1:37" x14ac:dyDescent="0.2">
      <c r="A71" s="65"/>
      <c r="B71" s="67" t="s">
        <v>33</v>
      </c>
      <c r="C71" s="65"/>
      <c r="D71" s="65"/>
      <c r="E71" s="41" t="e">
        <f>SUM(E67:E70)</f>
        <v>#REF!</v>
      </c>
      <c r="F71" s="44"/>
      <c r="G71" s="41" t="e">
        <f>SUM(G67:G70)</f>
        <v>#REF!</v>
      </c>
      <c r="H71" s="42"/>
      <c r="I71" s="41" t="e">
        <f>SUM(I67:I70)</f>
        <v>#REF!</v>
      </c>
      <c r="J71" s="43"/>
      <c r="K71" s="41" t="e">
        <f>SUM(K67:K70)</f>
        <v>#REF!</v>
      </c>
      <c r="L71" s="44"/>
      <c r="M71" s="41" t="e">
        <f>SUM(M67:M70)</f>
        <v>#REF!</v>
      </c>
      <c r="N71" s="43"/>
      <c r="O71" s="41" t="e">
        <f>SUM(O67:O70)</f>
        <v>#REF!</v>
      </c>
      <c r="P71" s="43"/>
      <c r="Q71" s="19" t="str">
        <f>'[2]Region (4A)'!G65</f>
        <v>Month-to-Date</v>
      </c>
      <c r="R71" s="43"/>
      <c r="S71" s="41" t="e">
        <f>SUM(S67:S70)</f>
        <v>#REF!</v>
      </c>
      <c r="T71" s="43"/>
      <c r="U71" s="41" t="e">
        <f>SUM(U67:U70)</f>
        <v>#REF!</v>
      </c>
      <c r="V71" s="43"/>
      <c r="W71" s="41" t="e">
        <f>SUM(W67:W70)</f>
        <v>#REF!</v>
      </c>
      <c r="X71" s="43"/>
      <c r="Y71" s="41" t="e">
        <f>SUM(Y67:Y70)</f>
        <v>#REF!</v>
      </c>
      <c r="Z71" s="42"/>
      <c r="AA71" s="41" t="e">
        <f>SUM(AA67:AA70)</f>
        <v>#REF!</v>
      </c>
      <c r="AB71" s="42"/>
      <c r="AC71" s="41" t="e">
        <f>SUM(AC67:AC70)</f>
        <v>#REF!</v>
      </c>
      <c r="AD71" s="44"/>
      <c r="AE71" s="41" t="e">
        <f>SUM(AE67:AE70)</f>
        <v>#REF!</v>
      </c>
      <c r="AF71" s="44"/>
      <c r="AG71" s="41">
        <f>SUM(AG67:AG70)</f>
        <v>12426839.5</v>
      </c>
      <c r="AH71" s="43"/>
      <c r="AI71" s="41" t="e">
        <f>SUM(AI67:AI70)</f>
        <v>#REF!</v>
      </c>
      <c r="AJ71" s="42"/>
      <c r="AK71" s="41" t="e">
        <f>SUM(AK67:AK70)</f>
        <v>#REF!</v>
      </c>
    </row>
    <row r="72" spans="1:37" ht="6" customHeight="1" x14ac:dyDescent="0.2">
      <c r="A72" s="65"/>
      <c r="B72" s="65"/>
      <c r="C72" s="65"/>
      <c r="D72" s="65"/>
      <c r="E72" s="17"/>
      <c r="F72" s="17"/>
      <c r="G72" s="17"/>
      <c r="I72" s="17"/>
      <c r="K72" s="17"/>
      <c r="L72" s="17"/>
      <c r="M72" s="17"/>
      <c r="O72" s="17"/>
      <c r="Q72" s="17"/>
      <c r="S72" s="17"/>
      <c r="U72" s="17"/>
      <c r="W72" s="17"/>
      <c r="Y72" s="17"/>
      <c r="AA72" s="17"/>
      <c r="AC72" s="17"/>
      <c r="AD72" s="17"/>
      <c r="AE72" s="22"/>
      <c r="AF72" s="22"/>
      <c r="AG72" s="22"/>
      <c r="AH72" s="6"/>
      <c r="AI72" s="18"/>
      <c r="AK72" s="17"/>
    </row>
    <row r="73" spans="1:37" x14ac:dyDescent="0.2">
      <c r="A73" s="70" t="s">
        <v>34</v>
      </c>
      <c r="B73" s="65"/>
      <c r="C73" s="68"/>
      <c r="D73" s="75" t="e">
        <f>B3</f>
        <v>#REF!</v>
      </c>
      <c r="E73" s="17"/>
      <c r="F73" s="17"/>
      <c r="G73" s="17"/>
      <c r="I73" s="17"/>
      <c r="K73" s="17"/>
      <c r="L73" s="17"/>
      <c r="M73" s="17"/>
      <c r="O73" s="17"/>
      <c r="Q73" s="17"/>
      <c r="S73" s="17"/>
      <c r="U73" s="17"/>
      <c r="W73" s="17"/>
      <c r="Y73" s="17"/>
      <c r="AA73" s="17"/>
      <c r="AC73" s="17"/>
      <c r="AD73" s="17"/>
      <c r="AE73" s="22"/>
      <c r="AF73" s="22"/>
      <c r="AG73" s="22"/>
      <c r="AH73" s="6"/>
      <c r="AI73" s="18"/>
      <c r="AK73" s="17"/>
    </row>
    <row r="74" spans="1:37" x14ac:dyDescent="0.2">
      <c r="A74" s="70"/>
      <c r="B74" s="65" t="s">
        <v>100</v>
      </c>
      <c r="C74" s="68"/>
      <c r="D74" s="75"/>
      <c r="E74" s="17"/>
      <c r="F74" s="17"/>
      <c r="G74" s="17"/>
      <c r="I74" s="17"/>
      <c r="K74" s="17"/>
      <c r="L74" s="17"/>
      <c r="M74" s="17"/>
      <c r="O74" s="17"/>
      <c r="Q74" s="17"/>
      <c r="S74" s="17"/>
      <c r="U74" s="17"/>
      <c r="W74" s="17"/>
      <c r="Y74" s="17"/>
      <c r="AA74" s="17"/>
      <c r="AC74" s="17"/>
      <c r="AD74" s="17"/>
      <c r="AE74" s="22"/>
      <c r="AF74" s="22"/>
      <c r="AG74" s="84">
        <f>[2]SO2!E74</f>
        <v>0</v>
      </c>
      <c r="AH74" s="6"/>
      <c r="AI74" s="18"/>
      <c r="AK74" s="17"/>
    </row>
    <row r="75" spans="1:37" x14ac:dyDescent="0.2">
      <c r="A75" s="65"/>
      <c r="B75" s="65" t="s">
        <v>12</v>
      </c>
      <c r="C75" s="65"/>
      <c r="D75" s="65"/>
      <c r="E75" s="84" t="e">
        <f>'[2]REGION (1)'!E71</f>
        <v>#REF!</v>
      </c>
      <c r="F75" s="64"/>
      <c r="G75" s="84" t="e">
        <f>'[2]Region (1A)'!E70</f>
        <v>#REF!</v>
      </c>
      <c r="H75" s="86"/>
      <c r="I75" s="19" t="e">
        <f>'[2]REGION (2)'!G71</f>
        <v>#REF!</v>
      </c>
      <c r="J75" s="85"/>
      <c r="K75" s="84" t="str">
        <f>'[2]REGION (3A)'!G71</f>
        <v>Input Area</v>
      </c>
      <c r="L75" s="64"/>
      <c r="M75" s="84" t="e">
        <f>'[2]Region (3)'!E70</f>
        <v>#REF!</v>
      </c>
      <c r="N75" s="85"/>
      <c r="O75" s="84" t="e">
        <f>'[2]REGION (4)'!E70</f>
        <v>#REF!</v>
      </c>
      <c r="P75" s="85"/>
      <c r="Q75" s="84" t="e">
        <f>'[2]Region (4A)'!G71</f>
        <v>#REF!</v>
      </c>
      <c r="R75" s="85"/>
      <c r="S75" s="84" t="e">
        <f>'[2]REGION (5)'!E70</f>
        <v>#REF!</v>
      </c>
      <c r="T75" s="85"/>
      <c r="U75" s="84" t="e">
        <f>'[2]REGION (6)'!E70</f>
        <v>#REF!</v>
      </c>
      <c r="V75" s="85"/>
      <c r="W75" s="84" t="e">
        <f>'[2]REGION (7)'!G70</f>
        <v>#REF!</v>
      </c>
      <c r="X75" s="85"/>
      <c r="Y75" s="84" t="e">
        <f>'[2]REGION (8)'!G71</f>
        <v>#REF!</v>
      </c>
      <c r="Z75" s="50"/>
      <c r="AA75" s="41" t="e">
        <f>SUM(E75:Y75)</f>
        <v>#REF!</v>
      </c>
      <c r="AB75" s="50"/>
      <c r="AC75" s="84" t="e">
        <f>'[2]GAS-Price'!E69</f>
        <v>#REF!</v>
      </c>
      <c r="AD75" s="64"/>
      <c r="AE75" s="84" t="e">
        <f>'[2]Hedge-Basis'!E70</f>
        <v>#REF!</v>
      </c>
      <c r="AF75" s="64"/>
      <c r="AG75" s="84">
        <f>[2]SO2!E75</f>
        <v>20583957</v>
      </c>
      <c r="AH75" s="85"/>
      <c r="AI75" s="55" t="e">
        <f>SUM(AC75:AG75)</f>
        <v>#REF!</v>
      </c>
      <c r="AJ75" s="50"/>
      <c r="AK75" s="41" t="e">
        <f>AI75+AA75</f>
        <v>#REF!</v>
      </c>
    </row>
    <row r="76" spans="1:37" x14ac:dyDescent="0.2">
      <c r="A76" s="65"/>
      <c r="B76" s="67" t="s">
        <v>13</v>
      </c>
      <c r="C76" s="65"/>
      <c r="D76" s="65"/>
      <c r="E76" s="84">
        <f>'[2]REGION (1)'!E72</f>
        <v>-8075158</v>
      </c>
      <c r="F76" s="64"/>
      <c r="G76" s="84">
        <f>'[2]Region (1A)'!E71</f>
        <v>23114320</v>
      </c>
      <c r="H76" s="86"/>
      <c r="I76" s="19" t="str">
        <f>'[2]REGION (2)'!G72</f>
        <v>Liquidation Rollforward</v>
      </c>
      <c r="J76" s="85"/>
      <c r="K76" s="84" t="e">
        <f>'[2]REGION (3A)'!G72</f>
        <v>#REF!</v>
      </c>
      <c r="L76" s="64"/>
      <c r="M76" s="84">
        <f>'[2]Region (3)'!E71</f>
        <v>93108254</v>
      </c>
      <c r="N76" s="85"/>
      <c r="O76" s="84">
        <f>'[2]REGION (4)'!E71</f>
        <v>-726241</v>
      </c>
      <c r="P76" s="85"/>
      <c r="Q76" s="84" t="str">
        <f>'[2]Region (4A)'!G72</f>
        <v>Liquidation Rollforward</v>
      </c>
      <c r="R76" s="85"/>
      <c r="S76" s="84">
        <f>'[2]REGION (5)'!E71</f>
        <v>173440</v>
      </c>
      <c r="T76" s="85"/>
      <c r="U76" s="84">
        <f>'[2]REGION (6)'!E71</f>
        <v>23993</v>
      </c>
      <c r="V76" s="85"/>
      <c r="W76" s="84" t="e">
        <f>'[2]REGION (7)'!G71</f>
        <v>#REF!</v>
      </c>
      <c r="X76" s="85"/>
      <c r="Y76" s="84" t="str">
        <f>'[2]REGION (8)'!G72</f>
        <v>Liquidation Rollforward</v>
      </c>
      <c r="Z76" s="50"/>
      <c r="AA76" s="41" t="e">
        <f>SUM(E76:Y76)</f>
        <v>#REF!</v>
      </c>
      <c r="AB76" s="50"/>
      <c r="AC76" s="84">
        <f>'[2]GAS-Price'!E70</f>
        <v>-28102081</v>
      </c>
      <c r="AD76" s="64"/>
      <c r="AE76" s="84">
        <f>'[2]Hedge-Basis'!E71</f>
        <v>15108138</v>
      </c>
      <c r="AF76" s="64"/>
      <c r="AG76" s="84">
        <f>[2]SO2!E76</f>
        <v>0</v>
      </c>
      <c r="AH76" s="85"/>
      <c r="AI76" s="55">
        <f>SUM(AC76:AG76)</f>
        <v>-12993943</v>
      </c>
      <c r="AJ76" s="50"/>
      <c r="AK76" s="41" t="e">
        <f>AI76+AA76</f>
        <v>#REF!</v>
      </c>
    </row>
    <row r="77" spans="1:37" x14ac:dyDescent="0.2">
      <c r="A77" s="65"/>
      <c r="B77" s="67" t="s">
        <v>99</v>
      </c>
      <c r="C77" s="65"/>
      <c r="D77" s="65"/>
      <c r="E77" s="84" t="e">
        <f>'[2]REGION (1)'!E73</f>
        <v>#REF!</v>
      </c>
      <c r="F77" s="64"/>
      <c r="G77" s="84" t="e">
        <f>'[2]Region (1A)'!E72</f>
        <v>#REF!</v>
      </c>
      <c r="H77" s="86"/>
      <c r="I77" s="19" t="str">
        <f>'[2]REGION (2)'!G73</f>
        <v>Input Area</v>
      </c>
      <c r="J77" s="85"/>
      <c r="K77" s="84" t="str">
        <f>'[2]REGION (3A)'!G73</f>
        <v>LTD Balance</v>
      </c>
      <c r="L77" s="64"/>
      <c r="M77" s="84" t="e">
        <f>'[2]Region (3)'!E72</f>
        <v>#REF!</v>
      </c>
      <c r="N77" s="85"/>
      <c r="O77" s="84" t="e">
        <f>'[2]REGION (4)'!E72</f>
        <v>#REF!</v>
      </c>
      <c r="P77" s="85"/>
      <c r="Q77" s="84" t="str">
        <f>'[2]Region (4A)'!G73</f>
        <v>Input Area</v>
      </c>
      <c r="R77" s="85"/>
      <c r="S77" s="84" t="e">
        <f>'[2]REGION (5)'!E72</f>
        <v>#REF!</v>
      </c>
      <c r="T77" s="85"/>
      <c r="U77" s="84" t="e">
        <f>'[2]REGION (6)'!E72</f>
        <v>#REF!</v>
      </c>
      <c r="V77" s="85"/>
      <c r="W77" s="84" t="e">
        <f>'[2]REGION (7)'!G72</f>
        <v>#REF!</v>
      </c>
      <c r="X77" s="85"/>
      <c r="Y77" s="84" t="str">
        <f>'[2]REGION (8)'!G73</f>
        <v>Input Area</v>
      </c>
      <c r="Z77" s="50"/>
      <c r="AA77" s="41" t="e">
        <f>SUM(E77:Y77)</f>
        <v>#REF!</v>
      </c>
      <c r="AB77" s="50"/>
      <c r="AC77" s="84" t="e">
        <f>'[2]GAS-Price'!E71</f>
        <v>#REF!</v>
      </c>
      <c r="AD77" s="64"/>
      <c r="AE77" s="84" t="e">
        <f>'[2]Hedge-Basis'!E72</f>
        <v>#REF!</v>
      </c>
      <c r="AF77" s="64"/>
      <c r="AG77" s="84">
        <f>[2]SO2!E77</f>
        <v>0</v>
      </c>
      <c r="AH77" s="85"/>
      <c r="AI77" s="55" t="e">
        <f>SUM(AC77:AG77)</f>
        <v>#REF!</v>
      </c>
      <c r="AJ77" s="50"/>
      <c r="AK77" s="41" t="e">
        <f>AI77+AA77</f>
        <v>#REF!</v>
      </c>
    </row>
    <row r="78" spans="1:37" x14ac:dyDescent="0.2">
      <c r="A78" s="65"/>
      <c r="B78" s="65" t="s">
        <v>14</v>
      </c>
      <c r="C78" s="65"/>
      <c r="D78" s="65"/>
      <c r="E78" s="84" t="e">
        <f>'[2]REGION (1)'!E74</f>
        <v>#REF!</v>
      </c>
      <c r="F78" s="64"/>
      <c r="G78" s="84" t="e">
        <f>'[2]Region (1A)'!E73</f>
        <v>#REF!</v>
      </c>
      <c r="H78" s="86"/>
      <c r="I78" s="19" t="e">
        <f>'[2]REGION (2)'!G74</f>
        <v>#REF!</v>
      </c>
      <c r="J78" s="85"/>
      <c r="K78" s="84" t="e">
        <f>'[2]REGION (3A)'!G74</f>
        <v>#REF!</v>
      </c>
      <c r="L78" s="64"/>
      <c r="M78" s="84" t="e">
        <f>'[2]Region (3)'!E73</f>
        <v>#REF!</v>
      </c>
      <c r="N78" s="85"/>
      <c r="O78" s="84" t="e">
        <f>'[2]REGION (4)'!E73</f>
        <v>#REF!</v>
      </c>
      <c r="P78" s="85"/>
      <c r="Q78" s="84" t="e">
        <f>'[2]Region (4A)'!G74</f>
        <v>#REF!</v>
      </c>
      <c r="R78" s="85"/>
      <c r="S78" s="84" t="e">
        <f>'[2]REGION (5)'!E73</f>
        <v>#REF!</v>
      </c>
      <c r="T78" s="85"/>
      <c r="U78" s="84" t="e">
        <f>'[2]REGION (6)'!E73</f>
        <v>#REF!</v>
      </c>
      <c r="V78" s="85"/>
      <c r="W78" s="84" t="e">
        <f>'[2]REGION (7)'!G73</f>
        <v>#REF!</v>
      </c>
      <c r="X78" s="85"/>
      <c r="Y78" s="84" t="e">
        <f>'[2]REGION (8)'!G74</f>
        <v>#REF!</v>
      </c>
      <c r="Z78" s="50"/>
      <c r="AA78" s="41" t="e">
        <f>SUM(E78:Y78)</f>
        <v>#REF!</v>
      </c>
      <c r="AB78" s="50"/>
      <c r="AC78" s="84" t="e">
        <f>'[2]GAS-Price'!E72</f>
        <v>#REF!</v>
      </c>
      <c r="AD78" s="64"/>
      <c r="AE78" s="84" t="e">
        <f>'[2]Hedge-Basis'!E73</f>
        <v>#REF!</v>
      </c>
      <c r="AF78" s="64"/>
      <c r="AG78" s="84">
        <f>[2]SO2!E78</f>
        <v>-19647279.5</v>
      </c>
      <c r="AH78" s="85"/>
      <c r="AI78" s="55" t="e">
        <f>SUM(AC78:AG78)</f>
        <v>#REF!</v>
      </c>
      <c r="AJ78" s="50"/>
      <c r="AK78" s="41" t="e">
        <f>AI78+AA78</f>
        <v>#REF!</v>
      </c>
    </row>
    <row r="79" spans="1:37" x14ac:dyDescent="0.2">
      <c r="A79" s="65"/>
      <c r="B79" s="67" t="s">
        <v>33</v>
      </c>
      <c r="C79" s="65"/>
      <c r="D79" s="65"/>
      <c r="E79" s="41" t="e">
        <f>SUM(E75:E78)</f>
        <v>#REF!</v>
      </c>
      <c r="F79" s="44"/>
      <c r="G79" s="41" t="e">
        <f>SUM(G75:G78)</f>
        <v>#REF!</v>
      </c>
      <c r="H79" s="42"/>
      <c r="I79" s="41" t="e">
        <f>SUM(I75:I78)</f>
        <v>#REF!</v>
      </c>
      <c r="J79" s="43"/>
      <c r="K79" s="41" t="e">
        <f>SUM(K75:K78)</f>
        <v>#REF!</v>
      </c>
      <c r="L79" s="44"/>
      <c r="M79" s="41" t="e">
        <f>SUM(M75:M78)</f>
        <v>#REF!</v>
      </c>
      <c r="N79" s="43"/>
      <c r="O79" s="41" t="e">
        <f>SUM(O75:O78)</f>
        <v>#REF!</v>
      </c>
      <c r="P79" s="43"/>
      <c r="Q79" s="84" t="e">
        <f>'[2]Region (4A)'!G75</f>
        <v>#REF!</v>
      </c>
      <c r="R79" s="43"/>
      <c r="S79" s="41" t="e">
        <f>SUM(S75:S78)</f>
        <v>#REF!</v>
      </c>
      <c r="T79" s="43"/>
      <c r="U79" s="41" t="e">
        <f>SUM(U75:U78)</f>
        <v>#REF!</v>
      </c>
      <c r="V79" s="43"/>
      <c r="W79" s="41" t="e">
        <f>SUM(W75:W78)</f>
        <v>#REF!</v>
      </c>
      <c r="X79" s="43"/>
      <c r="Y79" s="41" t="e">
        <f>SUM(Y75:Y78)</f>
        <v>#REF!</v>
      </c>
      <c r="Z79" s="50"/>
      <c r="AA79" s="41" t="e">
        <f>SUM(AA75:AA78)</f>
        <v>#REF!</v>
      </c>
      <c r="AB79" s="50"/>
      <c r="AC79" s="41" t="e">
        <f>SUM(AC75:AC78)</f>
        <v>#REF!</v>
      </c>
      <c r="AD79" s="44"/>
      <c r="AE79" s="41" t="e">
        <f>SUM(AE75:AE78)</f>
        <v>#REF!</v>
      </c>
      <c r="AF79" s="44"/>
      <c r="AG79" s="41">
        <f>SUM(AG75:AG78)</f>
        <v>936677.5</v>
      </c>
      <c r="AH79" s="43"/>
      <c r="AI79" s="55" t="e">
        <f>SUM(AI75:AI78)</f>
        <v>#REF!</v>
      </c>
      <c r="AJ79" s="42"/>
      <c r="AK79" s="41" t="e">
        <f>SUM(AK75:AK78)</f>
        <v>#REF!</v>
      </c>
    </row>
    <row r="80" spans="1:37" ht="6" customHeight="1" x14ac:dyDescent="0.2">
      <c r="A80" s="16"/>
      <c r="B80" s="16"/>
      <c r="C80" s="16"/>
      <c r="E80" s="17"/>
      <c r="F80" s="17"/>
      <c r="G80" s="17"/>
      <c r="I80" s="17"/>
      <c r="K80" s="17"/>
      <c r="L80" s="17"/>
      <c r="M80" s="17"/>
      <c r="O80" s="17"/>
      <c r="Q80" s="17"/>
      <c r="S80" s="17"/>
      <c r="U80" s="17"/>
      <c r="W80" s="17"/>
      <c r="Y80" s="17"/>
      <c r="AA80" s="17"/>
      <c r="AC80" s="17"/>
      <c r="AD80" s="17"/>
      <c r="AE80" s="17"/>
      <c r="AF80" s="17"/>
      <c r="AG80" s="17"/>
      <c r="AH80" s="6"/>
      <c r="AI80" s="18"/>
      <c r="AK80" s="17"/>
    </row>
    <row r="81" spans="1:37" s="25" customFormat="1" ht="13.5" x14ac:dyDescent="0.25">
      <c r="A81" s="15" t="s">
        <v>6</v>
      </c>
      <c r="B81" s="23"/>
      <c r="C81" s="23"/>
      <c r="D81" s="23"/>
      <c r="E81" s="23"/>
      <c r="F81" s="23"/>
      <c r="G81" s="23"/>
      <c r="H81" s="23"/>
      <c r="I81" s="23"/>
      <c r="J81" s="24"/>
      <c r="K81" s="23"/>
      <c r="L81" s="23"/>
      <c r="M81" s="23"/>
      <c r="N81" s="24"/>
      <c r="O81" s="23"/>
      <c r="P81" s="24"/>
      <c r="Q81" s="23"/>
      <c r="R81" s="24"/>
      <c r="S81" s="23"/>
      <c r="T81" s="24"/>
      <c r="U81" s="23"/>
      <c r="V81" s="24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s="25" customFormat="1" x14ac:dyDescent="0.2">
      <c r="A82" s="76" t="s">
        <v>7</v>
      </c>
      <c r="B82" s="72"/>
      <c r="C82" s="77"/>
      <c r="D82" s="75" t="e">
        <f>B3</f>
        <v>#REF!</v>
      </c>
      <c r="E82" s="23"/>
      <c r="F82" s="23"/>
      <c r="G82" s="23"/>
      <c r="H82" s="23"/>
      <c r="I82" s="23"/>
      <c r="J82" s="24"/>
      <c r="K82" s="23"/>
      <c r="L82" s="23"/>
      <c r="M82" s="23"/>
      <c r="N82" s="24"/>
      <c r="O82" s="23"/>
      <c r="P82" s="24"/>
      <c r="Q82" s="23"/>
      <c r="R82" s="24"/>
      <c r="S82" s="23"/>
      <c r="T82" s="24"/>
      <c r="U82" s="23"/>
      <c r="V82" s="24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s="25" customFormat="1" x14ac:dyDescent="0.2">
      <c r="A83" s="74"/>
      <c r="B83" s="74" t="s">
        <v>101</v>
      </c>
      <c r="C83" s="74"/>
      <c r="D83" s="74"/>
      <c r="E83" s="32">
        <f>'[2]REGION (1)'!E9</f>
        <v>-293111.14</v>
      </c>
      <c r="F83" s="35"/>
      <c r="G83" s="32">
        <f>'[2]Region (1A)'!E9</f>
        <v>-54273798.272</v>
      </c>
      <c r="H83" s="33"/>
      <c r="I83" s="32">
        <f>'[2]REGION (2)'!G10</f>
        <v>0</v>
      </c>
      <c r="J83" s="34"/>
      <c r="K83" s="32" t="e">
        <f>'[2]REGION (3A)'!G10</f>
        <v>#REF!</v>
      </c>
      <c r="L83" s="35"/>
      <c r="M83" s="32">
        <f>'[2]Region (3)'!E9</f>
        <v>-19903220</v>
      </c>
      <c r="N83" s="34"/>
      <c r="O83" s="32">
        <f>'[2]REGION (4)'!E9</f>
        <v>-75383825.399999991</v>
      </c>
      <c r="P83" s="34"/>
      <c r="Q83" s="32" t="str">
        <f>'[2]Region (4A)'!G10</f>
        <v>Prior Months numbers</v>
      </c>
      <c r="R83" s="34"/>
      <c r="S83" s="32">
        <f>'[2]REGION (5)'!E9</f>
        <v>1925990</v>
      </c>
      <c r="T83" s="34"/>
      <c r="U83" s="32">
        <f>'[2]REGION (6)'!E9</f>
        <v>-23111130</v>
      </c>
      <c r="V83" s="34"/>
      <c r="W83" s="32" t="e">
        <f>'[2]REGION (7)'!G9</f>
        <v>#REF!</v>
      </c>
      <c r="X83" s="34"/>
      <c r="Y83" s="32" t="e">
        <f>'[2]REGION (8)'!G10</f>
        <v>#REF!</v>
      </c>
      <c r="Z83" s="33"/>
      <c r="AA83" s="51" t="e">
        <f>SUM(E83:Y83)</f>
        <v>#REF!</v>
      </c>
      <c r="AB83" s="33"/>
      <c r="AC83" s="32">
        <f>'[2]GAS-Price'!E9</f>
        <v>-144000</v>
      </c>
      <c r="AD83" s="35"/>
      <c r="AE83" s="32">
        <f>'[2]Hedge-Basis'!E9</f>
        <v>818000</v>
      </c>
      <c r="AF83" s="35"/>
      <c r="AG83" s="32">
        <f>[2]SO2!E8</f>
        <v>-16994</v>
      </c>
      <c r="AH83" s="34"/>
      <c r="AI83" s="51">
        <f>SUM(AC83:AG83)</f>
        <v>657006</v>
      </c>
      <c r="AJ83" s="46"/>
      <c r="AK83" s="51" t="e">
        <f>AI83+AA83</f>
        <v>#REF!</v>
      </c>
    </row>
    <row r="84" spans="1:37" s="25" customFormat="1" x14ac:dyDescent="0.2">
      <c r="A84" s="74"/>
      <c r="B84" s="74"/>
      <c r="C84" s="74"/>
      <c r="D84" s="74"/>
      <c r="E84" s="36"/>
      <c r="F84" s="36"/>
      <c r="G84" s="36"/>
      <c r="H84" s="33"/>
      <c r="I84" s="36"/>
      <c r="J84" s="34"/>
      <c r="K84" s="36"/>
      <c r="L84" s="36"/>
      <c r="M84" s="36"/>
      <c r="N84" s="34"/>
      <c r="O84" s="36"/>
      <c r="P84" s="34"/>
      <c r="Q84" s="93"/>
      <c r="R84" s="34"/>
      <c r="S84" s="36"/>
      <c r="T84" s="34"/>
      <c r="U84" s="36"/>
      <c r="V84" s="34"/>
      <c r="W84" s="36"/>
      <c r="X84" s="34"/>
      <c r="Y84" s="36"/>
      <c r="Z84" s="33"/>
      <c r="AA84" s="60"/>
      <c r="AB84" s="33"/>
      <c r="AC84" s="36"/>
      <c r="AD84" s="36"/>
      <c r="AE84" s="36"/>
      <c r="AF84" s="36"/>
      <c r="AG84" s="36"/>
      <c r="AH84" s="34"/>
      <c r="AI84" s="60"/>
      <c r="AJ84" s="46"/>
      <c r="AK84" s="60"/>
    </row>
    <row r="85" spans="1:37" s="25" customFormat="1" x14ac:dyDescent="0.2">
      <c r="A85" s="74"/>
      <c r="B85" s="74" t="s">
        <v>8</v>
      </c>
      <c r="C85" s="74"/>
      <c r="D85" s="74"/>
      <c r="E85" s="32">
        <f>'[2]REGION (1)'!E11</f>
        <v>12192</v>
      </c>
      <c r="F85" s="35"/>
      <c r="G85" s="32">
        <f>'[2]Region (1A)'!E11</f>
        <v>22044765</v>
      </c>
      <c r="H85" s="33"/>
      <c r="I85" s="32" t="str">
        <f>'[2]REGION (2)'!G12</f>
        <v>MSCPA</v>
      </c>
      <c r="J85" s="34"/>
      <c r="K85" s="32" t="e">
        <f>'[2]REGION (3A)'!G12</f>
        <v>#REF!</v>
      </c>
      <c r="L85" s="35"/>
      <c r="M85" s="32">
        <f>'[2]Region (3)'!E11</f>
        <v>193326</v>
      </c>
      <c r="N85" s="34"/>
      <c r="O85" s="32">
        <f>'[2]REGION (4)'!E11</f>
        <v>8862142</v>
      </c>
      <c r="P85" s="34"/>
      <c r="Q85" s="32" t="e">
        <f>'[2]Region (4A)'!G12</f>
        <v>#REF!</v>
      </c>
      <c r="R85" s="34"/>
      <c r="S85" s="32">
        <f>'[2]REGION (5)'!E11</f>
        <v>9599746</v>
      </c>
      <c r="T85" s="34"/>
      <c r="U85" s="32">
        <f>'[2]REGION (6)'!E11</f>
        <v>2100800</v>
      </c>
      <c r="V85" s="34"/>
      <c r="W85" s="32" t="e">
        <f>'[2]REGION (7)'!G11</f>
        <v>#REF!</v>
      </c>
      <c r="X85" s="34"/>
      <c r="Y85" s="32" t="e">
        <f>'[2]REGION (8)'!G12</f>
        <v>#REF!</v>
      </c>
      <c r="Z85" s="33"/>
      <c r="AA85" s="51" t="e">
        <f>SUM(E85:Y85)</f>
        <v>#REF!</v>
      </c>
      <c r="AB85" s="33"/>
      <c r="AC85" s="32">
        <f>'[2]GAS-Price'!E11</f>
        <v>267980000</v>
      </c>
      <c r="AD85" s="35"/>
      <c r="AE85" s="32">
        <f>'[2]Hedge-Basis'!E11</f>
        <v>38170000</v>
      </c>
      <c r="AF85" s="35"/>
      <c r="AG85" s="32">
        <f>[2]SO2!E11</f>
        <v>1550356</v>
      </c>
      <c r="AH85" s="34"/>
      <c r="AI85" s="51">
        <f>SUM(AC85:AG85)</f>
        <v>307700356</v>
      </c>
      <c r="AJ85" s="46"/>
      <c r="AK85" s="51" t="e">
        <f>AI85+AA85</f>
        <v>#REF!</v>
      </c>
    </row>
    <row r="86" spans="1:37" s="25" customFormat="1" x14ac:dyDescent="0.2">
      <c r="A86" s="74"/>
      <c r="B86" s="74" t="s">
        <v>9</v>
      </c>
      <c r="C86" s="74"/>
      <c r="D86" s="74"/>
      <c r="E86" s="32">
        <f>'[2]REGION (1)'!E12</f>
        <v>-47219</v>
      </c>
      <c r="F86" s="35"/>
      <c r="G86" s="32">
        <f>'[2]Region (1A)'!E12</f>
        <v>-26955800</v>
      </c>
      <c r="H86" s="33"/>
      <c r="I86" s="32">
        <f>'[2]REGION (2)'!G13</f>
        <v>0</v>
      </c>
      <c r="J86" s="34"/>
      <c r="K86" s="32" t="e">
        <f>'[2]REGION (3A)'!G13</f>
        <v>#REF!</v>
      </c>
      <c r="L86" s="35"/>
      <c r="M86" s="32">
        <f>'[2]Region (3)'!E12</f>
        <v>-2871010</v>
      </c>
      <c r="N86" s="34"/>
      <c r="O86" s="32">
        <f>'[2]REGION (4)'!E12</f>
        <v>-17635973</v>
      </c>
      <c r="P86" s="34"/>
      <c r="Q86" s="32" t="e">
        <f>'[2]Region (4A)'!G13</f>
        <v>#REF!</v>
      </c>
      <c r="R86" s="34"/>
      <c r="S86" s="32">
        <f>'[2]REGION (5)'!E12</f>
        <v>-8877496</v>
      </c>
      <c r="T86" s="34"/>
      <c r="U86" s="32">
        <f>'[2]REGION (6)'!E12</f>
        <v>-4440000</v>
      </c>
      <c r="V86" s="34"/>
      <c r="W86" s="32" t="e">
        <f>'[2]REGION (7)'!G12</f>
        <v>#REF!</v>
      </c>
      <c r="X86" s="34"/>
      <c r="Y86" s="32" t="e">
        <f>'[2]REGION (8)'!G13</f>
        <v>#REF!</v>
      </c>
      <c r="Z86" s="33"/>
      <c r="AA86" s="51" t="e">
        <f>SUM(E86:Y86)</f>
        <v>#REF!</v>
      </c>
      <c r="AB86" s="33"/>
      <c r="AC86" s="32">
        <f>'[2]GAS-Price'!E12</f>
        <v>-270020000</v>
      </c>
      <c r="AD86" s="35"/>
      <c r="AE86" s="32">
        <f>'[2]Hedge-Basis'!E12</f>
        <v>-29890000</v>
      </c>
      <c r="AF86" s="35"/>
      <c r="AG86" s="32">
        <f>[2]SO2!E12</f>
        <v>-1805108</v>
      </c>
      <c r="AH86" s="34"/>
      <c r="AI86" s="51">
        <f>SUM(AC86:AG86)</f>
        <v>-301715108</v>
      </c>
      <c r="AJ86" s="46"/>
      <c r="AK86" s="51" t="e">
        <f>AI86+AA86</f>
        <v>#REF!</v>
      </c>
    </row>
    <row r="87" spans="1:37" s="25" customFormat="1" x14ac:dyDescent="0.2">
      <c r="A87" s="74"/>
      <c r="B87" s="76" t="s">
        <v>10</v>
      </c>
      <c r="C87" s="74"/>
      <c r="D87" s="74"/>
      <c r="E87" s="51">
        <f>SUM(E85:E86)</f>
        <v>-35027</v>
      </c>
      <c r="F87" s="52"/>
      <c r="G87" s="51">
        <f>SUM(G85:G86)</f>
        <v>-4911035</v>
      </c>
      <c r="H87" s="46"/>
      <c r="I87" s="51">
        <f>SUM(I85:I86)</f>
        <v>0</v>
      </c>
      <c r="J87" s="47"/>
      <c r="K87" s="51" t="e">
        <f>SUM(K85:K86)</f>
        <v>#REF!</v>
      </c>
      <c r="L87" s="52"/>
      <c r="M87" s="51">
        <f>SUM(M85:M86)</f>
        <v>-2677684</v>
      </c>
      <c r="N87" s="47"/>
      <c r="O87" s="51">
        <f>SUM(O85:O86)</f>
        <v>-8773831</v>
      </c>
      <c r="P87" s="47"/>
      <c r="Q87" s="32" t="e">
        <f>'[2]Region (4A)'!G14</f>
        <v>#REF!</v>
      </c>
      <c r="R87" s="47"/>
      <c r="S87" s="51">
        <f>SUM(S85:S86)</f>
        <v>722250</v>
      </c>
      <c r="T87" s="47"/>
      <c r="U87" s="51">
        <f>SUM(U85:U86)</f>
        <v>-2339200</v>
      </c>
      <c r="V87" s="47"/>
      <c r="W87" s="51" t="e">
        <f>SUM(W85:W86)</f>
        <v>#REF!</v>
      </c>
      <c r="X87" s="47"/>
      <c r="Y87" s="51" t="e">
        <f>SUM(Y85:Y86)</f>
        <v>#REF!</v>
      </c>
      <c r="Z87" s="46"/>
      <c r="AA87" s="51" t="e">
        <f>SUM(AA85:AA86)</f>
        <v>#REF!</v>
      </c>
      <c r="AB87" s="46"/>
      <c r="AC87" s="51">
        <f>SUM(AC85:AC86)</f>
        <v>-2040000</v>
      </c>
      <c r="AD87" s="52"/>
      <c r="AE87" s="51">
        <f>SUM(AE85:AE86)</f>
        <v>8280000</v>
      </c>
      <c r="AF87" s="52"/>
      <c r="AG87" s="51">
        <f>SUM(AG85:AG86)</f>
        <v>-254752</v>
      </c>
      <c r="AH87" s="47"/>
      <c r="AI87" s="51">
        <f>SUM(AI85:AI86)</f>
        <v>5985248</v>
      </c>
      <c r="AJ87" s="46"/>
      <c r="AK87" s="51" t="e">
        <f>SUM(AK85:AK86)</f>
        <v>#REF!</v>
      </c>
    </row>
    <row r="88" spans="1:37" s="23" customFormat="1" x14ac:dyDescent="0.2">
      <c r="A88" s="74"/>
      <c r="B88" s="74"/>
      <c r="C88" s="74"/>
      <c r="D88" s="74"/>
      <c r="E88" s="28"/>
      <c r="F88" s="28"/>
      <c r="G88" s="28"/>
      <c r="I88" s="28"/>
      <c r="J88" s="24"/>
      <c r="K88" s="28"/>
      <c r="L88" s="28"/>
      <c r="M88" s="28"/>
      <c r="N88" s="24"/>
      <c r="O88" s="28"/>
      <c r="P88" s="24"/>
      <c r="Q88" s="24"/>
      <c r="R88" s="24"/>
      <c r="S88" s="28"/>
      <c r="T88" s="24"/>
      <c r="U88" s="28"/>
      <c r="V88" s="24"/>
      <c r="W88" s="28"/>
      <c r="X88" s="24"/>
      <c r="Y88" s="28"/>
      <c r="AA88" s="28"/>
      <c r="AC88" s="28"/>
      <c r="AD88" s="28"/>
      <c r="AE88" s="28"/>
      <c r="AF88" s="28"/>
      <c r="AG88" s="28"/>
      <c r="AH88" s="24"/>
      <c r="AI88" s="29"/>
      <c r="AK88" s="28"/>
    </row>
    <row r="89" spans="1:37" x14ac:dyDescent="0.2">
      <c r="A89" s="31"/>
      <c r="E89" s="5" t="s">
        <v>102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Line="0" autoPict="0" macro="[0]!Macro3">
                <anchor moveWithCells="1" sizeWithCells="1">
                  <from>
                    <xdr:col>1</xdr:col>
                    <xdr:colOff>781050</xdr:colOff>
                    <xdr:row>0</xdr:row>
                    <xdr:rowOff>123825</xdr:rowOff>
                  </from>
                  <to>
                    <xdr:col>3</xdr:col>
                    <xdr:colOff>142875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Line="0" autoPict="0" macro="[0]!Macro4">
                <anchor moveWithCells="1" sizeWithCells="1">
                  <from>
                    <xdr:col>34</xdr:col>
                    <xdr:colOff>66675</xdr:colOff>
                    <xdr:row>4</xdr:row>
                    <xdr:rowOff>47625</xdr:rowOff>
                  </from>
                  <to>
                    <xdr:col>36</xdr:col>
                    <xdr:colOff>114300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Line="0" autoPict="0" macro="[0]!Macro5">
                <anchor moveWithCells="1" sizeWithCells="1">
                  <from>
                    <xdr:col>34</xdr:col>
                    <xdr:colOff>47625</xdr:colOff>
                    <xdr:row>0</xdr:row>
                    <xdr:rowOff>142875</xdr:rowOff>
                  </from>
                  <to>
                    <xdr:col>36</xdr:col>
                    <xdr:colOff>85725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EL1648"/>
  <sheetViews>
    <sheetView showGridLines="0" tabSelected="1" topLeftCell="B2" zoomScale="85" zoomScaleNormal="80" workbookViewId="0">
      <pane xSplit="2" ySplit="6" topLeftCell="D8" activePane="bottomRight" state="frozen"/>
      <selection activeCell="B2" sqref="B2"/>
      <selection pane="topRight" activeCell="D2" sqref="D2"/>
      <selection pane="bottomLeft" activeCell="B8" sqref="B8"/>
      <selection pane="bottomRight" activeCell="D4" sqref="D4"/>
    </sheetView>
  </sheetViews>
  <sheetFormatPr defaultRowHeight="12.75" x14ac:dyDescent="0.2"/>
  <cols>
    <col min="1" max="1" width="8.7109375" style="124" customWidth="1"/>
    <col min="2" max="2" width="0.85546875" style="124" customWidth="1"/>
    <col min="3" max="3" width="42" style="124" customWidth="1"/>
    <col min="4" max="5" width="20.7109375" style="132" customWidth="1"/>
    <col min="6" max="6" width="23.85546875" style="132" customWidth="1"/>
    <col min="7" max="7" width="26" style="132" customWidth="1"/>
    <col min="8" max="8" width="24.85546875" style="132" customWidth="1"/>
    <col min="9" max="11" width="24.7109375" style="132" customWidth="1"/>
    <col min="12" max="12" width="22.140625" style="124" hidden="1" customWidth="1"/>
    <col min="13" max="14" width="26.5703125" style="124" hidden="1" customWidth="1"/>
    <col min="15" max="15" width="18.5703125" style="124" hidden="1" customWidth="1"/>
    <col min="16" max="16" width="17.7109375" style="124" hidden="1" customWidth="1"/>
    <col min="17" max="17" width="18.140625" style="124" hidden="1" customWidth="1"/>
    <col min="18" max="18" width="17.5703125" style="124" hidden="1" customWidth="1"/>
    <col min="19" max="20" width="16.28515625" style="124" hidden="1" customWidth="1"/>
    <col min="21" max="79" width="0" style="124" hidden="1" customWidth="1"/>
    <col min="80" max="16384" width="9.140625" style="124"/>
  </cols>
  <sheetData>
    <row r="1" spans="1:142" ht="15" hidden="1" customHeight="1" thickBot="1" x14ac:dyDescent="0.25">
      <c r="A1" s="125" t="s">
        <v>0</v>
      </c>
    </row>
    <row r="2" spans="1:142" ht="15" customHeight="1" x14ac:dyDescent="0.3">
      <c r="A2" s="125" t="s">
        <v>168</v>
      </c>
      <c r="D2" s="138"/>
      <c r="E2" s="138"/>
      <c r="F2" s="138"/>
      <c r="G2" s="138"/>
      <c r="H2" s="138"/>
      <c r="I2" s="138"/>
      <c r="J2" s="138"/>
      <c r="K2" s="138"/>
      <c r="L2" s="134"/>
      <c r="M2" s="145" t="s">
        <v>192</v>
      </c>
      <c r="N2" s="145" t="s">
        <v>193</v>
      </c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2" ht="15" customHeight="1" x14ac:dyDescent="0.3">
      <c r="A3" s="125" t="s">
        <v>2</v>
      </c>
      <c r="B3" s="127">
        <v>36202</v>
      </c>
      <c r="C3" s="137">
        <f>'[28]Power-Summary'!B3</f>
        <v>37215</v>
      </c>
      <c r="D3" s="138"/>
      <c r="E3" s="138"/>
      <c r="F3" s="138"/>
      <c r="G3" s="138"/>
      <c r="H3" s="138"/>
      <c r="I3" s="138"/>
      <c r="J3" s="138"/>
      <c r="K3" s="138"/>
      <c r="L3" s="134"/>
      <c r="M3" s="146" t="s">
        <v>179</v>
      </c>
      <c r="N3" s="146" t="s">
        <v>179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2" ht="20.25" customHeight="1" x14ac:dyDescent="0.3">
      <c r="D4" s="138"/>
      <c r="E4" s="138"/>
      <c r="F4" s="138"/>
      <c r="G4" s="138"/>
      <c r="H4" s="138"/>
      <c r="I4" s="138"/>
      <c r="J4" s="138"/>
      <c r="K4" s="138"/>
      <c r="L4" s="134"/>
      <c r="M4" s="146" t="s">
        <v>180</v>
      </c>
      <c r="N4" s="146" t="s">
        <v>180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2" ht="20.25" customHeight="1" thickBot="1" x14ac:dyDescent="0.35">
      <c r="A5" s="124" t="s">
        <v>3</v>
      </c>
      <c r="D5" s="126"/>
      <c r="E5" s="126"/>
      <c r="F5" s="126"/>
      <c r="G5" s="126"/>
      <c r="H5" s="126"/>
      <c r="I5" s="147"/>
      <c r="J5" s="147"/>
      <c r="K5" s="147"/>
      <c r="L5" s="134"/>
      <c r="M5" s="148" t="s">
        <v>181</v>
      </c>
      <c r="N5" s="148" t="s">
        <v>181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2" ht="27.75" customHeight="1" thickBot="1" x14ac:dyDescent="0.4">
      <c r="B6" s="128"/>
      <c r="C6" s="128" t="str">
        <f>IF([25]WEST_DPR!C5,[25]WEST_DPR!A5,[25]WEST_DPR!A6)</f>
        <v>PRELIMINARY</v>
      </c>
      <c r="D6" s="126"/>
      <c r="E6" s="126"/>
      <c r="F6" s="126"/>
      <c r="G6" s="126"/>
      <c r="H6" s="126"/>
      <c r="I6" s="149"/>
      <c r="J6" s="149"/>
      <c r="K6" s="149"/>
      <c r="L6" s="150" t="s">
        <v>191</v>
      </c>
      <c r="M6" s="151"/>
      <c r="N6" s="151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2" ht="30" customHeight="1" thickBot="1" x14ac:dyDescent="0.35">
      <c r="A7" s="130" t="s">
        <v>3</v>
      </c>
      <c r="B7" s="131" t="s">
        <v>3</v>
      </c>
      <c r="C7" s="152" t="s">
        <v>103</v>
      </c>
      <c r="D7" s="152" t="s">
        <v>104</v>
      </c>
      <c r="E7" s="152" t="s">
        <v>105</v>
      </c>
      <c r="F7" s="152" t="s">
        <v>106</v>
      </c>
      <c r="G7" s="152" t="s">
        <v>208</v>
      </c>
      <c r="H7" s="152" t="s">
        <v>207</v>
      </c>
      <c r="I7" s="152" t="s">
        <v>206</v>
      </c>
      <c r="J7" s="152" t="s">
        <v>213</v>
      </c>
      <c r="K7" s="152" t="s">
        <v>39</v>
      </c>
      <c r="L7" s="152" t="str">
        <f>'[28]Power West P&amp;L'!$K$7</f>
        <v>YTD</v>
      </c>
      <c r="M7" s="162" t="s">
        <v>39</v>
      </c>
      <c r="N7" s="163" t="s">
        <v>151</v>
      </c>
      <c r="O7" s="164" t="s">
        <v>209</v>
      </c>
      <c r="P7" s="164" t="s">
        <v>210</v>
      </c>
      <c r="Q7" s="153" t="s">
        <v>154</v>
      </c>
      <c r="R7" s="153" t="s">
        <v>153</v>
      </c>
      <c r="S7" s="153" t="s">
        <v>152</v>
      </c>
      <c r="T7" s="153" t="s">
        <v>150</v>
      </c>
      <c r="U7" s="134"/>
      <c r="V7" s="134" t="s">
        <v>194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</row>
    <row r="8" spans="1:142" ht="27" customHeight="1" x14ac:dyDescent="0.2">
      <c r="A8" s="134"/>
      <c r="B8" s="134"/>
      <c r="C8" s="123" t="s">
        <v>162</v>
      </c>
      <c r="D8" s="171">
        <f>'[28]Power West P&amp;L'!D8</f>
        <v>-737774.14414730435</v>
      </c>
      <c r="E8" s="171">
        <f>'[28]Power West P&amp;L'!E8</f>
        <v>222573.05518928438</v>
      </c>
      <c r="F8" s="171">
        <f>'[28]Power West P&amp;L'!F8</f>
        <v>1001197.6360714854</v>
      </c>
      <c r="G8" s="171">
        <f>'[28]Power West P&amp;L'!G8</f>
        <v>17897293.134666082</v>
      </c>
      <c r="H8" s="171">
        <f>'[28]Power West P&amp;L'!H8</f>
        <v>53693239.498084694</v>
      </c>
      <c r="I8" s="171">
        <f>'[28]Power West P&amp;L'!I8</f>
        <v>2519994.5662654215</v>
      </c>
      <c r="J8" s="171">
        <f>'[28]Power West P&amp;L'!J8</f>
        <v>5574312.700912809</v>
      </c>
      <c r="K8" s="171">
        <f>'[28]Power West P&amp;L'!K8</f>
        <v>79684839.899929002</v>
      </c>
      <c r="L8" s="165">
        <f>'[28]Power West P&amp;L'!$K$8</f>
        <v>79684839.899929002</v>
      </c>
      <c r="M8" s="138">
        <f>+[25]WEST_DPR!BB71-[25]WEST_DPR!BB67</f>
        <v>75538505.774925128</v>
      </c>
      <c r="N8" s="155">
        <f>M8-K8+37229*0</f>
        <v>-4146334.1250038743</v>
      </c>
      <c r="O8" s="154">
        <f>'[27]Power West P&amp;L'!J8+D8-K8</f>
        <v>-8950815.0602838546</v>
      </c>
      <c r="P8" s="154">
        <f>'[27]Power West P&amp;L'!F8+D8-F8</f>
        <v>-1857705.429177118</v>
      </c>
      <c r="Q8" s="134"/>
      <c r="R8" s="138">
        <f>[25]WEST_DPR!BB103-[25]WEST_DPR!BB111</f>
        <v>4782577.1880645631</v>
      </c>
      <c r="S8" s="138">
        <f>[25]WEST_DPR!BB102-[25]WEST_DPR!BB110</f>
        <v>53693239.498084694</v>
      </c>
      <c r="T8" s="138">
        <f>[25]WEST_DPR!BB101-[25]WEST_DPR!BB109</f>
        <v>17897293.134666082</v>
      </c>
      <c r="U8" s="134"/>
      <c r="V8" s="134" t="s">
        <v>195</v>
      </c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</row>
    <row r="9" spans="1:142" ht="27" customHeight="1" x14ac:dyDescent="0.2">
      <c r="A9" s="134"/>
      <c r="B9" s="134"/>
      <c r="C9" s="123" t="s">
        <v>163</v>
      </c>
      <c r="D9" s="171">
        <f>'[28]Power West P&amp;L'!D9</f>
        <v>-176529.82821118191</v>
      </c>
      <c r="E9" s="171">
        <f>'[28]Power West P&amp;L'!E9</f>
        <v>7597572.7709347112</v>
      </c>
      <c r="F9" s="171">
        <f>'[28]Power West P&amp;L'!F9</f>
        <v>9652680.2532719932</v>
      </c>
      <c r="G9" s="171">
        <f>'[28]Power West P&amp;L'!G9</f>
        <v>130392637.829981</v>
      </c>
      <c r="H9" s="171">
        <f>'[28]Power West P&amp;L'!H9</f>
        <v>8451445.1914427094</v>
      </c>
      <c r="I9" s="171">
        <f>'[28]Power West P&amp;L'!I9</f>
        <v>48365801.568365693</v>
      </c>
      <c r="J9" s="171">
        <f>'[28]Power West P&amp;L'!J9</f>
        <v>29780832.964037992</v>
      </c>
      <c r="K9" s="171">
        <f>'[28]Power West P&amp;L'!K9</f>
        <v>216990717.5538274</v>
      </c>
      <c r="L9" s="165">
        <f>'[28]Power West P&amp;L'!$K$9</f>
        <v>216990717.5538274</v>
      </c>
      <c r="M9" s="138">
        <f>+[25]WEST_DPR!BJ71-[25]WEST_DPR!BJ67</f>
        <v>158420500.42941776</v>
      </c>
      <c r="N9" s="155">
        <f>M9-K9+450636</f>
        <v>-58119581.124409646</v>
      </c>
      <c r="O9" s="154">
        <f>'[27]Power West P&amp;L'!J9+D9-K9</f>
        <v>-82606300.781865478</v>
      </c>
      <c r="P9" s="154">
        <f>'[27]Power West P&amp;L'!F9+D9-F9</f>
        <v>-14112346.502733774</v>
      </c>
      <c r="Q9" s="134"/>
      <c r="R9" s="138">
        <f>[25]WEST_DPR!BJ103-[25]WEST_DPR!BJ111</f>
        <v>21543364.155296799</v>
      </c>
      <c r="S9" s="138">
        <f>[25]WEST_DPR!BJ102-[25]WEST_DPR!BJ110</f>
        <v>8451445.1914427094</v>
      </c>
      <c r="T9" s="138">
        <f>[25]WEST_DPR!BJ101-[25]WEST_DPR!BJ109</f>
        <v>130392637.829981</v>
      </c>
      <c r="U9" s="134"/>
      <c r="V9" s="134" t="s">
        <v>196</v>
      </c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</row>
    <row r="10" spans="1:142" ht="26.25" customHeight="1" x14ac:dyDescent="0.2">
      <c r="A10" s="134"/>
      <c r="B10" s="134"/>
      <c r="C10" s="123" t="s">
        <v>164</v>
      </c>
      <c r="D10" s="171">
        <f>'[28]Power West P&amp;L'!D10</f>
        <v>-570590.30285017588</v>
      </c>
      <c r="E10" s="171">
        <f>'[28]Power West P&amp;L'!E10</f>
        <v>93001.930209108046</v>
      </c>
      <c r="F10" s="171">
        <f>'[28]Power West P&amp;L'!F10</f>
        <v>1371342.4549036729</v>
      </c>
      <c r="G10" s="171">
        <f>'[28]Power West P&amp;L'!G10</f>
        <v>41488353.679258794</v>
      </c>
      <c r="H10" s="171">
        <f>'[28]Power West P&amp;L'!H10</f>
        <v>79269214.499621928</v>
      </c>
      <c r="I10" s="171">
        <f>'[28]Power West P&amp;L'!I10</f>
        <v>10468195.026174063</v>
      </c>
      <c r="J10" s="171">
        <f>'[28]Power West P&amp;L'!J10</f>
        <v>1209256.5932919723</v>
      </c>
      <c r="K10" s="171">
        <f>'[28]Power West P&amp;L'!K10</f>
        <v>132435019.79834676</v>
      </c>
      <c r="L10" s="165">
        <f>'[28]Power West P&amp;L'!$K$10</f>
        <v>132435019.79834676</v>
      </c>
      <c r="M10" s="138">
        <f>+[25]WEST_DPR!BR71-[25]WEST_DPR!BR67</f>
        <v>124822750.37166366</v>
      </c>
      <c r="N10" s="155">
        <f>M10-K10</f>
        <v>-7612269.4266830981</v>
      </c>
      <c r="O10" s="154">
        <f>'[27]Power West P&amp;L'!J10+D10-K10</f>
        <v>-13079005.950912729</v>
      </c>
      <c r="P10" s="154">
        <f>'[27]Power West P&amp;L'!F10+D10-F10</f>
        <v>-2772896.786350375</v>
      </c>
      <c r="Q10" s="134"/>
      <c r="R10" s="138">
        <f>[25]WEST_DPR!BR103-[25]WEST_DPR!BR111</f>
        <v>3986075.0455908882</v>
      </c>
      <c r="S10" s="138">
        <f>[25]WEST_DPR!BR102-[25]WEST_DPR!BR110</f>
        <v>79269214.499621928</v>
      </c>
      <c r="T10" s="138">
        <f>[25]WEST_DPR!BR101-[25]WEST_DPR!BR109</f>
        <v>41488353.679258794</v>
      </c>
      <c r="U10" s="134"/>
      <c r="V10" s="134" t="s">
        <v>197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</row>
    <row r="11" spans="1:142" ht="26.25" customHeight="1" x14ac:dyDescent="0.2">
      <c r="A11" s="134"/>
      <c r="B11" s="134"/>
      <c r="C11" s="123" t="s">
        <v>165</v>
      </c>
      <c r="D11" s="171">
        <f>'[28]Power West P&amp;L'!D11</f>
        <v>-591620.79922386352</v>
      </c>
      <c r="E11" s="171">
        <f>'[28]Power West P&amp;L'!E11</f>
        <v>6319204.8655599905</v>
      </c>
      <c r="F11" s="171">
        <f>'[28]Power West P&amp;L'!F11</f>
        <v>16107116.857657507</v>
      </c>
      <c r="G11" s="171">
        <f>'[28]Power West P&amp;L'!G11</f>
        <v>52016276.693169452</v>
      </c>
      <c r="H11" s="171">
        <f>'[28]Power West P&amp;L'!H11</f>
        <v>50792745.156740308</v>
      </c>
      <c r="I11" s="171">
        <f>'[28]Power West P&amp;L'!I11</f>
        <v>69198167.671311021</v>
      </c>
      <c r="J11" s="171">
        <f>'[28]Power West P&amp;L'!J11</f>
        <v>-6531622.1569215879</v>
      </c>
      <c r="K11" s="171">
        <f>'[28]Power West P&amp;L'!K11</f>
        <v>165475567.36429918</v>
      </c>
      <c r="L11" s="165">
        <f>'[28]Power West P&amp;L'!$K$11</f>
        <v>165475567.36429918</v>
      </c>
      <c r="M11" s="138">
        <f>+[25]WEST_DPR!BZ71-[25]WEST_DPR!BZ67</f>
        <v>121561554.88213903</v>
      </c>
      <c r="N11" s="155">
        <f>M11-K11-98453</f>
        <v>-44012465.482160151</v>
      </c>
      <c r="O11" s="154">
        <f>'[27]Power West P&amp;L'!J11+D11-K11</f>
        <v>-63944278.139457449</v>
      </c>
      <c r="P11" s="154">
        <f>'[27]Power West P&amp;L'!F11+D11-F11</f>
        <v>-17384849.482725535</v>
      </c>
      <c r="Q11" s="134"/>
      <c r="R11" s="138">
        <f>[25]WEST_DPR!BZ103-[25]WEST_DPR!BZ111</f>
        <v>18830430.294600192</v>
      </c>
      <c r="S11" s="138">
        <f>[25]WEST_DPR!BZ102-[25]WEST_DPR!BZ110</f>
        <v>50792745.156740308</v>
      </c>
      <c r="T11" s="138">
        <f>[25]WEST_DPR!BZ101-[25]WEST_DPR!BZ109</f>
        <v>52016276.693169452</v>
      </c>
      <c r="U11" s="134"/>
      <c r="V11" s="134" t="s">
        <v>198</v>
      </c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</row>
    <row r="12" spans="1:142" ht="26.25" customHeight="1" x14ac:dyDescent="0.2">
      <c r="A12" s="134"/>
      <c r="B12" s="134"/>
      <c r="C12" s="136" t="s">
        <v>166</v>
      </c>
      <c r="D12" s="171">
        <f>'[28]Power West P&amp;L'!D12</f>
        <v>0</v>
      </c>
      <c r="E12" s="171">
        <f>'[28]Power West P&amp;L'!E12</f>
        <v>0</v>
      </c>
      <c r="F12" s="171">
        <f>'[28]Power West P&amp;L'!F12</f>
        <v>0</v>
      </c>
      <c r="G12" s="171">
        <f>'[28]Power West P&amp;L'!G12</f>
        <v>-0.25377068482339382</v>
      </c>
      <c r="H12" s="171">
        <f>'[28]Power West P&amp;L'!H12</f>
        <v>0.33680896554142237</v>
      </c>
      <c r="I12" s="171">
        <f>'[28]Power West P&amp;L'!I12</f>
        <v>0.39389108773320913</v>
      </c>
      <c r="J12" s="171">
        <f>'[28]Power West P&amp;L'!J12</f>
        <v>7.4360286816954613E-9</v>
      </c>
      <c r="K12" s="171">
        <f>'[28]Power West P&amp;L'!K12</f>
        <v>0.47692937588726636</v>
      </c>
      <c r="L12" s="165"/>
      <c r="M12" s="138">
        <f>+[25]WEST_DPR!CD71-[25]WEST_DPR!CD67</f>
        <v>-4505108.2528983932</v>
      </c>
      <c r="N12" s="155">
        <f>M12-K12+118805</f>
        <v>-4386303.7298277691</v>
      </c>
      <c r="O12" s="154">
        <f>'[27]Power West P&amp;L'!J12+D12-K12</f>
        <v>-9184.8772354008834</v>
      </c>
      <c r="P12" s="154">
        <f>'[27]Power West P&amp;L'!F12+D12-F12</f>
        <v>-9184.4833443057141</v>
      </c>
      <c r="Q12" s="134"/>
      <c r="R12" s="138">
        <f>[25]WEST_DPR!CD103-[25]WEST_DPR!CD111</f>
        <v>-4307031.1208404284</v>
      </c>
      <c r="S12" s="138">
        <f>[25]WEST_DPR!CD102-[25]WEST_DPR!CD110</f>
        <v>0.33680896554142237</v>
      </c>
      <c r="T12" s="138">
        <f>[25]WEST_DPR!CD101-[25]WEST_DPR!CD109</f>
        <v>-0.25377068482339382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</row>
    <row r="13" spans="1:142" ht="26.25" customHeight="1" thickBot="1" x14ac:dyDescent="0.25">
      <c r="A13" s="134"/>
      <c r="B13" s="134"/>
      <c r="C13" s="136" t="s">
        <v>187</v>
      </c>
      <c r="D13" s="171">
        <f>'[28]Power West P&amp;L'!D13</f>
        <v>-4344.0343643665983</v>
      </c>
      <c r="E13" s="171">
        <f>'[28]Power West P&amp;L'!E13</f>
        <v>-43411.863718648681</v>
      </c>
      <c r="F13" s="171">
        <f>'[28]Power West P&amp;L'!F13</f>
        <v>-46383.103300520648</v>
      </c>
      <c r="G13" s="171">
        <f>'[28]Power West P&amp;L'!G13</f>
        <v>0</v>
      </c>
      <c r="H13" s="171">
        <f>'[28]Power West P&amp;L'!H13</f>
        <v>1201062.7714094771</v>
      </c>
      <c r="I13" s="171">
        <f>'[28]Power West P&amp;L'!I13</f>
        <v>-1561154.4090242246</v>
      </c>
      <c r="J13" s="171">
        <f>'[28]Power West P&amp;L'!J13</f>
        <v>176580.36265425544</v>
      </c>
      <c r="K13" s="171">
        <f>'[28]Power West P&amp;L'!K13</f>
        <v>-183511.27496049204</v>
      </c>
      <c r="L13" s="165"/>
      <c r="M13" s="166">
        <f>+[25]WEST_DPR!CB71-[25]WEST_DPR!CB67</f>
        <v>-407500.83352071734</v>
      </c>
      <c r="N13" s="155">
        <f>M13-K13</f>
        <v>-223989.5585602253</v>
      </c>
      <c r="O13" s="154">
        <f>'[27]Power West P&amp;L'!J13+D13-K13</f>
        <v>1334531.9079610379</v>
      </c>
      <c r="P13" s="154">
        <f>'[27]Power West P&amp;L'!F13+D13-F13</f>
        <v>-3659.0351084106005</v>
      </c>
      <c r="Q13" s="134"/>
      <c r="R13" s="138">
        <f>[25]WEST_DPR!CB103-[25]WEST_DPR!CB111</f>
        <v>-1600763.6416343281</v>
      </c>
      <c r="S13" s="138">
        <f>[25]WEST_DPR!CB102-[25]WEST_DPR!CB110</f>
        <v>1201062.7714094771</v>
      </c>
      <c r="T13" s="138">
        <f>[25]WEST_DPR!CB101-[25]WEST_DPR!CB109</f>
        <v>0</v>
      </c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</row>
    <row r="14" spans="1:142" ht="13.5" hidden="1" thickBot="1" x14ac:dyDescent="0.25">
      <c r="A14" s="134"/>
      <c r="B14" s="134"/>
      <c r="C14" s="136" t="s">
        <v>157</v>
      </c>
      <c r="D14" s="171">
        <f>'[28]Power West P&amp;L'!D14</f>
        <v>0</v>
      </c>
      <c r="E14" s="171">
        <f>'[28]Power West P&amp;L'!E14</f>
        <v>0</v>
      </c>
      <c r="F14" s="171">
        <f>'[28]Power West P&amp;L'!F14</f>
        <v>0</v>
      </c>
      <c r="G14" s="171">
        <f>'[28]Power West P&amp;L'!G14</f>
        <v>0</v>
      </c>
      <c r="H14" s="171">
        <f>'[28]Power West P&amp;L'!H14</f>
        <v>0</v>
      </c>
      <c r="I14" s="171">
        <f>'[28]Power West P&amp;L'!I14</f>
        <v>0</v>
      </c>
      <c r="J14" s="171">
        <f>'[28]Power West P&amp;L'!J14</f>
        <v>0</v>
      </c>
      <c r="K14" s="171">
        <f>'[28]Power West P&amp;L'!K14</f>
        <v>0</v>
      </c>
      <c r="L14" s="165">
        <f>'[28]Power West P&amp;L'!$K$8</f>
        <v>79684839.899929002</v>
      </c>
      <c r="M14" s="138"/>
      <c r="N14" s="155">
        <f>M14-K14</f>
        <v>0</v>
      </c>
      <c r="O14" s="154">
        <f>'[27]Power West P&amp;L'!H14+D14+I14-K14</f>
        <v>0</v>
      </c>
      <c r="P14" s="154">
        <f>'[27]Power West P&amp;L'!I14+E14-L14</f>
        <v>-79684839.899929002</v>
      </c>
      <c r="Q14" s="134"/>
      <c r="R14" s="134"/>
      <c r="S14" s="134"/>
      <c r="T14" s="138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</row>
    <row r="15" spans="1:142" ht="13.5" hidden="1" thickBot="1" x14ac:dyDescent="0.25">
      <c r="A15" s="134"/>
      <c r="B15" s="134"/>
      <c r="C15" s="136" t="s">
        <v>158</v>
      </c>
      <c r="D15" s="171">
        <f>'[28]Power West P&amp;L'!D15</f>
        <v>0</v>
      </c>
      <c r="E15" s="171">
        <f>'[28]Power West P&amp;L'!E15</f>
        <v>0</v>
      </c>
      <c r="F15" s="171">
        <f>'[28]Power West P&amp;L'!F15</f>
        <v>0</v>
      </c>
      <c r="G15" s="171">
        <f>'[28]Power West P&amp;L'!G15</f>
        <v>0</v>
      </c>
      <c r="H15" s="171">
        <f>'[28]Power West P&amp;L'!H15</f>
        <v>0</v>
      </c>
      <c r="I15" s="171">
        <f>'[28]Power West P&amp;L'!I15</f>
        <v>0</v>
      </c>
      <c r="J15" s="171">
        <f>'[28]Power West P&amp;L'!J15</f>
        <v>0</v>
      </c>
      <c r="K15" s="171">
        <f>'[28]Power West P&amp;L'!K15</f>
        <v>0</v>
      </c>
      <c r="L15" s="165">
        <f>'[28]Power West P&amp;L'!$K$8</f>
        <v>79684839.899929002</v>
      </c>
      <c r="M15" s="138"/>
      <c r="N15" s="155">
        <f>M15-K15</f>
        <v>0</v>
      </c>
      <c r="O15" s="154">
        <f>'[27]Power West P&amp;L'!H15+D15+I15-K15</f>
        <v>0</v>
      </c>
      <c r="P15" s="154">
        <f>'[27]Power West P&amp;L'!I15+E15-L15</f>
        <v>-79684839.899929002</v>
      </c>
      <c r="Q15" s="134"/>
      <c r="R15" s="134"/>
      <c r="S15" s="134"/>
      <c r="T15" s="138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</row>
    <row r="16" spans="1:142" ht="13.5" hidden="1" thickBot="1" x14ac:dyDescent="0.25">
      <c r="A16" s="134"/>
      <c r="B16" s="134"/>
      <c r="C16" s="136"/>
      <c r="D16" s="171">
        <f>'[28]Power West P&amp;L'!D16</f>
        <v>0</v>
      </c>
      <c r="E16" s="171">
        <f>'[28]Power West P&amp;L'!E16</f>
        <v>0</v>
      </c>
      <c r="F16" s="171">
        <f>'[28]Power West P&amp;L'!F16</f>
        <v>0</v>
      </c>
      <c r="G16" s="171">
        <f>'[28]Power West P&amp;L'!G16</f>
        <v>0</v>
      </c>
      <c r="H16" s="171">
        <f>'[28]Power West P&amp;L'!H16</f>
        <v>0</v>
      </c>
      <c r="I16" s="171">
        <f>'[28]Power West P&amp;L'!I16</f>
        <v>0</v>
      </c>
      <c r="J16" s="171">
        <f>'[28]Power West P&amp;L'!J16</f>
        <v>0</v>
      </c>
      <c r="K16" s="171">
        <f>'[28]Power West P&amp;L'!K16</f>
        <v>0</v>
      </c>
      <c r="L16" s="165">
        <f>'[28]Power West P&amp;L'!$K$8</f>
        <v>79684839.899929002</v>
      </c>
      <c r="M16" s="138"/>
      <c r="N16" s="155">
        <f>M16-K16</f>
        <v>0</v>
      </c>
      <c r="O16" s="154">
        <f>'[27]Power West P&amp;L'!H16+D16+I16-K16</f>
        <v>0</v>
      </c>
      <c r="P16" s="154">
        <f>'[27]Power West P&amp;L'!I16+E16-L16</f>
        <v>-79684839.899929002</v>
      </c>
      <c r="Q16" s="134"/>
      <c r="R16" s="134"/>
      <c r="S16" s="134"/>
      <c r="T16" s="138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</row>
    <row r="17" spans="1:142" ht="13.5" hidden="1" thickBot="1" x14ac:dyDescent="0.25">
      <c r="A17" s="134"/>
      <c r="B17" s="134"/>
      <c r="C17" s="136"/>
      <c r="D17" s="171">
        <f>'[28]Power West P&amp;L'!D17</f>
        <v>0</v>
      </c>
      <c r="E17" s="171">
        <f>'[28]Power West P&amp;L'!E17</f>
        <v>0</v>
      </c>
      <c r="F17" s="171">
        <f>'[28]Power West P&amp;L'!F17</f>
        <v>0</v>
      </c>
      <c r="G17" s="171">
        <f>'[28]Power West P&amp;L'!G17</f>
        <v>0</v>
      </c>
      <c r="H17" s="171">
        <f>'[28]Power West P&amp;L'!H17</f>
        <v>0</v>
      </c>
      <c r="I17" s="171">
        <f>'[28]Power West P&amp;L'!I17</f>
        <v>0</v>
      </c>
      <c r="J17" s="171">
        <f>'[28]Power West P&amp;L'!J17</f>
        <v>0</v>
      </c>
      <c r="K17" s="171">
        <f>'[28]Power West P&amp;L'!K17</f>
        <v>0</v>
      </c>
      <c r="L17" s="165">
        <f>'[28]Power West P&amp;L'!$K$8</f>
        <v>79684839.899929002</v>
      </c>
      <c r="M17" s="138"/>
      <c r="N17" s="155">
        <f>M17-K17</f>
        <v>0</v>
      </c>
      <c r="O17" s="154">
        <f>'[27]Power West P&amp;L'!H17+D17+I17-K17</f>
        <v>0</v>
      </c>
      <c r="P17" s="154">
        <f>'[27]Power West P&amp;L'!I17+E17-L17</f>
        <v>-79684839.899929002</v>
      </c>
      <c r="Q17" s="134"/>
      <c r="R17" s="134"/>
      <c r="S17" s="134"/>
      <c r="T17" s="138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</row>
    <row r="18" spans="1:142" ht="17.25" thickBot="1" x14ac:dyDescent="0.3">
      <c r="A18" s="134"/>
      <c r="B18" s="134"/>
      <c r="C18" s="156" t="s">
        <v>107</v>
      </c>
      <c r="D18" s="172">
        <f>'[28]Power West P&amp;L'!D18</f>
        <v>-2080859.1087968925</v>
      </c>
      <c r="E18" s="173">
        <f>'[28]Power West P&amp;L'!E18</f>
        <v>14188940.758174445</v>
      </c>
      <c r="F18" s="173">
        <f>'[28]Power West P&amp;L'!F18</f>
        <v>28085954.098604139</v>
      </c>
      <c r="G18" s="173">
        <f>'[28]Power West P&amp;L'!G18</f>
        <v>241794561.08330464</v>
      </c>
      <c r="H18" s="173">
        <f>'[28]Power West P&amp;L'!H18</f>
        <v>193407707.45410809</v>
      </c>
      <c r="I18" s="173">
        <f>'[28]Power West P&amp;L'!I18</f>
        <v>128991004.81698304</v>
      </c>
      <c r="J18" s="173">
        <f>'[28]Power West P&amp;L'!J18</f>
        <v>30209360.463975452</v>
      </c>
      <c r="K18" s="174">
        <f>'[28]Power West P&amp;L'!K18</f>
        <v>594402633.8183713</v>
      </c>
      <c r="L18" s="165"/>
      <c r="M18" s="167">
        <f>SUM(M8:M13)</f>
        <v>475430702.37172645</v>
      </c>
      <c r="N18" s="155">
        <f>M18-K18+508218-37230</f>
        <v>-118500943.44664484</v>
      </c>
      <c r="O18" s="154">
        <f>'[27]Power West P&amp;L'!J18+D18-K18</f>
        <v>-167255052.90179402</v>
      </c>
      <c r="P18" s="154">
        <f>'[27]Power West P&amp;L'!F18+D18-F18</f>
        <v>-36140641.719439521</v>
      </c>
      <c r="Q18" s="134"/>
      <c r="R18" s="157">
        <f>[25]WEST_DPR!CS103-[25]WEST_DPR!CS111</f>
        <v>43234651.921077684</v>
      </c>
      <c r="S18" s="157">
        <f>[25]WEST_DPR!CS102-[25]WEST_DPR!CS110</f>
        <v>193407707.45410806</v>
      </c>
      <c r="T18" s="157">
        <f>[25]WEST_DPR!CS101-[25]WEST_DPR!CS109</f>
        <v>241794561.08330464</v>
      </c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</row>
    <row r="19" spans="1:142" ht="27" customHeight="1" x14ac:dyDescent="0.2">
      <c r="A19" s="134"/>
      <c r="B19" s="134"/>
      <c r="C19" s="123" t="s">
        <v>217</v>
      </c>
      <c r="D19" s="171">
        <f>'[28]Power West P&amp;L'!D19</f>
        <v>-239275.24516497087</v>
      </c>
      <c r="E19" s="171">
        <f>'[28]Power West P&amp;L'!E19</f>
        <v>410557.73319428414</v>
      </c>
      <c r="F19" s="171">
        <f>'[28]Power West P&amp;L'!F19</f>
        <v>479069.38535287837</v>
      </c>
      <c r="G19" s="171">
        <f>'[28]Power West P&amp;L'!G19</f>
        <v>48906961.593967125</v>
      </c>
      <c r="H19" s="171">
        <f>'[28]Power West P&amp;L'!H19</f>
        <v>10783907.235843407</v>
      </c>
      <c r="I19" s="171">
        <f>'[28]Power West P&amp;L'!I19</f>
        <v>14701077.708107695</v>
      </c>
      <c r="J19" s="171">
        <f>'[28]Power West P&amp;L'!J19</f>
        <v>-1742171.5266331728</v>
      </c>
      <c r="K19" s="171">
        <f>'[28]Power West P&amp;L'!K19</f>
        <v>72649775.011285052</v>
      </c>
      <c r="L19" s="165">
        <f>'[28]Power West P&amp;L'!$K$19</f>
        <v>72649775.011285052</v>
      </c>
      <c r="M19" s="138">
        <f>[25]WEST_DPR!E71-[25]WEST_DPR!E67</f>
        <v>68589266.355120391</v>
      </c>
      <c r="N19" s="155">
        <f>M19-K19-8810</f>
        <v>-4069318.656164661</v>
      </c>
      <c r="O19" s="154">
        <f>'[27]Power West P&amp;L'!J19+D19-K19</f>
        <v>-13381537.665490396</v>
      </c>
      <c r="P19" s="154">
        <f>'[27]Power West P&amp;L'!F19+D19-F19</f>
        <v>-901700.86936875503</v>
      </c>
      <c r="Q19" s="134"/>
      <c r="R19" s="138">
        <f>[25]WEST_DPR!E103-[25]WEST_DPR!E111</f>
        <v>9191404.9252568744</v>
      </c>
      <c r="S19" s="138">
        <f>[25]WEST_DPR!E102-[25]WEST_DPR!E110</f>
        <v>10783907.235843407</v>
      </c>
      <c r="T19" s="138">
        <f>[25]WEST_DPR!E101-[25]WEST_DPR!E109</f>
        <v>48906961.593967125</v>
      </c>
      <c r="U19" s="134"/>
      <c r="V19" s="134" t="s">
        <v>199</v>
      </c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</row>
    <row r="20" spans="1:142" ht="27" customHeight="1" x14ac:dyDescent="0.2">
      <c r="A20" s="134"/>
      <c r="B20" s="134"/>
      <c r="C20" s="123" t="s">
        <v>184</v>
      </c>
      <c r="D20" s="171">
        <f>'[28]Power West P&amp;L'!D20</f>
        <v>-61975.468503072392</v>
      </c>
      <c r="E20" s="171">
        <f>'[28]Power West P&amp;L'!E20</f>
        <v>238759.64934954001</v>
      </c>
      <c r="F20" s="171">
        <f>'[28]Power West P&amp;L'!F20</f>
        <v>469568.42117158667</v>
      </c>
      <c r="G20" s="171">
        <f>'[28]Power West P&amp;L'!G20</f>
        <v>37048710.784441151</v>
      </c>
      <c r="H20" s="171">
        <f>'[28]Power West P&amp;L'!H20</f>
        <v>-8407249.3004484419</v>
      </c>
      <c r="I20" s="171">
        <f>'[28]Power West P&amp;L'!I20</f>
        <v>3462110.8732200158</v>
      </c>
      <c r="J20" s="171">
        <f>'[28]Power West P&amp;L'!J20</f>
        <v>-155379.09185041249</v>
      </c>
      <c r="K20" s="171">
        <f>'[28]Power West P&amp;L'!K20</f>
        <v>31948193.265362311</v>
      </c>
      <c r="L20" s="165">
        <f>'[28]Power West P&amp;L'!$K$20</f>
        <v>31948193.265362311</v>
      </c>
      <c r="M20" s="138">
        <f>+[25]WEST_DPR!P71-[25]WEST_DPR!P67</f>
        <v>31206704.55262021</v>
      </c>
      <c r="N20" s="155">
        <f>M20-K20-1218</f>
        <v>-742706.7127421014</v>
      </c>
      <c r="O20" s="154">
        <f>'[27]Power West P&amp;L'!J20+D20-K20</f>
        <v>-3466553.7326937579</v>
      </c>
      <c r="P20" s="154">
        <f>'[27]Power West P&amp;L'!F20+D20-F20</f>
        <v>-629390.37249574286</v>
      </c>
      <c r="Q20" s="134"/>
      <c r="R20" s="138">
        <f>[25]WEST_DPR!P103-[25]WEST_DPR!P111</f>
        <v>2973892.3010690054</v>
      </c>
      <c r="S20" s="138">
        <f>[25]WEST_DPR!P102-[25]WEST_DPR!P110</f>
        <v>-8407249.3004484419</v>
      </c>
      <c r="T20" s="138">
        <f>[25]WEST_DPR!P101-[25]WEST_DPR!P109</f>
        <v>37048710.784441151</v>
      </c>
      <c r="U20" s="134"/>
      <c r="V20" s="134" t="s">
        <v>200</v>
      </c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</row>
    <row r="21" spans="1:142" ht="27" customHeight="1" x14ac:dyDescent="0.2">
      <c r="A21" s="134"/>
      <c r="B21" s="134"/>
      <c r="C21" s="136" t="s">
        <v>167</v>
      </c>
      <c r="D21" s="171">
        <f>'[28]Power West P&amp;L'!D21</f>
        <v>-94133.034434280591</v>
      </c>
      <c r="E21" s="171">
        <f>'[28]Power West P&amp;L'!E21</f>
        <v>-1971618.9862420347</v>
      </c>
      <c r="F21" s="171">
        <f>'[28]Power West P&amp;L'!F21</f>
        <v>-1578921.7349085356</v>
      </c>
      <c r="G21" s="171">
        <f>'[28]Power West P&amp;L'!G21</f>
        <v>17732186.331388291</v>
      </c>
      <c r="H21" s="171">
        <f>'[28]Power West P&amp;L'!H21</f>
        <v>9418324.4300834127</v>
      </c>
      <c r="I21" s="171">
        <f>'[28]Power West P&amp;L'!I21</f>
        <v>3006454.4549690182</v>
      </c>
      <c r="J21" s="171">
        <f>'[28]Power West P&amp;L'!J21</f>
        <v>-1665063.3870446263</v>
      </c>
      <c r="K21" s="171">
        <f>'[28]Power West P&amp;L'!K21</f>
        <v>28491901.829396095</v>
      </c>
      <c r="L21" s="165">
        <f>'[28]Power West P&amp;L'!$K$21</f>
        <v>28491901.829396095</v>
      </c>
      <c r="M21" s="138">
        <f>+[25]WEST_DPR!AF71-[25]WEST_DPR!AF67</f>
        <v>27837071.475512806</v>
      </c>
      <c r="N21" s="155">
        <f>M21-K21</f>
        <v>-654830.3538832888</v>
      </c>
      <c r="O21" s="154">
        <f>'[27]Power West P&amp;L'!J21+D21-K21</f>
        <v>-2321045.5918951221</v>
      </c>
      <c r="P21" s="154">
        <f>'[27]Power West P&amp;L'!F21+D21-F21</f>
        <v>599267.21093780582</v>
      </c>
      <c r="Q21" s="134"/>
      <c r="R21" s="138">
        <f>[25]WEST_DPR!AF103-[25]WEST_DPR!AF111</f>
        <v>842266.3310813345</v>
      </c>
      <c r="S21" s="138">
        <f>[25]WEST_DPR!AF102-[25]WEST_DPR!AF110</f>
        <v>9418324.4300834127</v>
      </c>
      <c r="T21" s="138">
        <f>[25]WEST_DPR!AF101-[25]WEST_DPR!AF109</f>
        <v>17732186.331388291</v>
      </c>
      <c r="U21" s="134"/>
      <c r="V21" s="134" t="s">
        <v>201</v>
      </c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</row>
    <row r="22" spans="1:142" ht="26.25" customHeight="1" x14ac:dyDescent="0.2">
      <c r="A22" s="134"/>
      <c r="B22" s="134"/>
      <c r="C22" s="129" t="s">
        <v>182</v>
      </c>
      <c r="D22" s="171">
        <f>'[28]Power West P&amp;L'!D22</f>
        <v>-107.90757348015904</v>
      </c>
      <c r="E22" s="171">
        <f>'[28]Power West P&amp;L'!E22</f>
        <v>368846.56763272197</v>
      </c>
      <c r="F22" s="171">
        <f>'[28]Power West P&amp;L'!F22</f>
        <v>486166.82792431687</v>
      </c>
      <c r="G22" s="171">
        <f>'[28]Power West P&amp;L'!G22</f>
        <v>14074165.307942722</v>
      </c>
      <c r="H22" s="171">
        <f>'[28]Power West P&amp;L'!H22</f>
        <v>5452177.2004717737</v>
      </c>
      <c r="I22" s="171">
        <f>'[28]Power West P&amp;L'!I22</f>
        <v>2125668.3361253645</v>
      </c>
      <c r="J22" s="171">
        <f>'[28]Power West P&amp;L'!J22</f>
        <v>1107731.8876156677</v>
      </c>
      <c r="K22" s="171">
        <f>'[28]Power West P&amp;L'!K22</f>
        <v>22759742.732155528</v>
      </c>
      <c r="L22" s="165"/>
      <c r="M22" s="138">
        <f>+[25]WEST_DPR!AL71-[25]WEST_DPR!AL67</f>
        <v>20184501.923615593</v>
      </c>
      <c r="N22" s="155">
        <f>M22-K22-1016</f>
        <v>-2576256.8085399345</v>
      </c>
      <c r="O22" s="154">
        <f>'[27]Power West P&amp;L'!J22+D22-K22</f>
        <v>-3210729.4506106041</v>
      </c>
      <c r="P22" s="154">
        <f>'[27]Power West P&amp;L'!F22+D22-F22</f>
        <v>-463496.05479388998</v>
      </c>
      <c r="Q22" s="134"/>
      <c r="R22" s="138">
        <f>[25]WEST_DPR!AL103-[25]WEST_DPR!AL111</f>
        <v>657143.4152011195</v>
      </c>
      <c r="S22" s="138">
        <f>[25]WEST_DPR!AL102-[25]WEST_DPR!AL110</f>
        <v>5452177.2004717737</v>
      </c>
      <c r="T22" s="138">
        <f>[25]WEST_DPR!AL101-[25]WEST_DPR!AL109</f>
        <v>14074165.307942722</v>
      </c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</row>
    <row r="23" spans="1:142" ht="26.25" customHeight="1" x14ac:dyDescent="0.2">
      <c r="A23" s="134"/>
      <c r="B23" s="134"/>
      <c r="C23" s="123" t="s">
        <v>155</v>
      </c>
      <c r="D23" s="171">
        <f>'[28]Power West P&amp;L'!D23</f>
        <v>-29.292103801562916</v>
      </c>
      <c r="E23" s="171">
        <f>'[28]Power West P&amp;L'!E23</f>
        <v>-99.249127688468434</v>
      </c>
      <c r="F23" s="171">
        <f>'[28]Power West P&amp;L'!F23</f>
        <v>-274.46836625545791</v>
      </c>
      <c r="G23" s="171">
        <f>'[28]Power West P&amp;L'!G23</f>
        <v>-625818.74247360218</v>
      </c>
      <c r="H23" s="171">
        <f>'[28]Power West P&amp;L'!H23</f>
        <v>2038.708318811822</v>
      </c>
      <c r="I23" s="171">
        <f>'[28]Power West P&amp;L'!I23</f>
        <v>13849.463900124772</v>
      </c>
      <c r="J23" s="171">
        <f>'[28]Power West P&amp;L'!J23</f>
        <v>-2181.6123108462289</v>
      </c>
      <c r="K23" s="171">
        <f>'[28]Power West P&amp;L'!K23</f>
        <v>-612112.18256551179</v>
      </c>
      <c r="L23" s="138"/>
      <c r="M23" s="138">
        <f>+[25]WEST_DPR!X71-[25]WEST_DPR!X67</f>
        <v>-295771.89968011307</v>
      </c>
      <c r="N23" s="155">
        <f t="shared" ref="N23:N31" si="0">M23-K23</f>
        <v>316340.28288539872</v>
      </c>
      <c r="O23" s="154">
        <f>'[27]Power West P&amp;L'!J23+D23-K23</f>
        <v>-11192.992139669252</v>
      </c>
      <c r="P23" s="154">
        <f>'[27]Power West P&amp;L'!F23+D23-F23</f>
        <v>749.32781586470423</v>
      </c>
      <c r="Q23" s="134"/>
      <c r="R23" s="138">
        <f>[25]WEST_DPR!X103-[25]WEST_DPR!X111</f>
        <v>-230.66552557186378</v>
      </c>
      <c r="S23" s="138">
        <f>[25]WEST_DPR!X102-[25]WEST_DPR!X110</f>
        <v>2038.708318811822</v>
      </c>
      <c r="T23" s="138">
        <f>[25]WEST_DPR!X101-[25]WEST_DPR!X109</f>
        <v>-625818.74247360218</v>
      </c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</row>
    <row r="24" spans="1:142" ht="26.25" customHeight="1" x14ac:dyDescent="0.2">
      <c r="A24" s="134"/>
      <c r="B24" s="134"/>
      <c r="C24" s="123" t="s">
        <v>183</v>
      </c>
      <c r="D24" s="171">
        <f>'[28]Power West P&amp;L'!D24</f>
        <v>-3793.3810747228563</v>
      </c>
      <c r="E24" s="171">
        <f>'[28]Power West P&amp;L'!E24</f>
        <v>-194.3325981105445</v>
      </c>
      <c r="F24" s="171">
        <f>'[28]Power West P&amp;L'!F24</f>
        <v>2694.7484907903709</v>
      </c>
      <c r="G24" s="171">
        <f>'[28]Power West P&amp;L'!G24</f>
        <v>27798.112927361668</v>
      </c>
      <c r="H24" s="171">
        <f>'[28]Power West P&amp;L'!H24</f>
        <v>700286.994681507</v>
      </c>
      <c r="I24" s="171">
        <f>'[28]Power West P&amp;L'!I24</f>
        <v>422855.56830440677</v>
      </c>
      <c r="J24" s="171">
        <f>'[28]Power West P&amp;L'!J24</f>
        <v>579.41786093673818</v>
      </c>
      <c r="K24" s="171">
        <f>'[28]Power West P&amp;L'!K24</f>
        <v>1151520.0937742121</v>
      </c>
      <c r="L24" s="138"/>
      <c r="M24" s="166">
        <f>+[25]WEST_DPR!AN71-[25]WEST_DPR!AN67</f>
        <v>842405.22951942624</v>
      </c>
      <c r="N24" s="155">
        <f t="shared" si="0"/>
        <v>-309114.86425478582</v>
      </c>
      <c r="O24" s="154">
        <f>'[27]Power West P&amp;L'!J24+D24-K24</f>
        <v>-427228.36724006629</v>
      </c>
      <c r="P24" s="154">
        <f>'[27]Power West P&amp;L'!F24+D24-F24</f>
        <v>-6488.1295655132271</v>
      </c>
      <c r="Q24" s="134"/>
      <c r="R24" s="138">
        <f>[25]WEST_DPR!AN103-[25]WEST_DPR!AN111</f>
        <v>114319.2482979249</v>
      </c>
      <c r="S24" s="138">
        <f>[25]WEST_DPR!AN102-[25]WEST_DPR!AN110</f>
        <v>700286.994681507</v>
      </c>
      <c r="T24" s="138">
        <f>[25]WEST_DPR!AN101-[25]WEST_DPR!AN109</f>
        <v>27798.112927361668</v>
      </c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</row>
    <row r="25" spans="1:142" ht="21.75" customHeight="1" x14ac:dyDescent="0.2">
      <c r="A25" s="134"/>
      <c r="B25" s="134"/>
      <c r="C25" s="136" t="s">
        <v>189</v>
      </c>
      <c r="D25" s="171">
        <f>'[28]Power West P&amp;L'!D25</f>
        <v>29301.550208671018</v>
      </c>
      <c r="E25" s="171">
        <f>'[28]Power West P&amp;L'!E25</f>
        <v>24539.397581627127</v>
      </c>
      <c r="F25" s="171">
        <f>'[28]Power West P&amp;L'!F25</f>
        <v>179831.03420117698</v>
      </c>
      <c r="G25" s="171">
        <f>'[28]Power West P&amp;L'!G25</f>
        <v>1500934.7847080287</v>
      </c>
      <c r="H25" s="171">
        <f>'[28]Power West P&amp;L'!H25</f>
        <v>4190308.4969315981</v>
      </c>
      <c r="I25" s="171">
        <f>'[28]Power West P&amp;L'!I25</f>
        <v>2666534.6724852677</v>
      </c>
      <c r="J25" s="171">
        <f>'[28]Power West P&amp;L'!J25</f>
        <v>773804.55668886134</v>
      </c>
      <c r="K25" s="171">
        <f>'[28]Power West P&amp;L'!K25</f>
        <v>9131582.5108137559</v>
      </c>
      <c r="L25" s="138"/>
      <c r="M25" s="138">
        <f>+[25]WEST_DPR!AM71-[25]WEST_DPR!AM67</f>
        <v>6331303.5281975279</v>
      </c>
      <c r="N25" s="155">
        <f t="shared" si="0"/>
        <v>-2800278.9826162281</v>
      </c>
      <c r="O25" s="154">
        <f>'[27]Power West P&amp;L'!J25+D25-K25</f>
        <v>-3451529.947152664</v>
      </c>
      <c r="P25" s="154">
        <f>'[27]Power West P&amp;L'!F25+D25-F25</f>
        <v>-191021.75217971162</v>
      </c>
      <c r="Q25" s="134"/>
      <c r="R25" s="138">
        <f>[25]WEST_DPR!AM103-[25]WEST_DPR!AM111</f>
        <v>707735.66330289957</v>
      </c>
      <c r="S25" s="138">
        <f>[25]WEST_DPR!AM102-[25]WEST_DPR!AM110</f>
        <v>4190308.4969315981</v>
      </c>
      <c r="T25" s="138">
        <f>[25]WEST_DPR!AM101-[25]WEST_DPR!AM109</f>
        <v>1500934.7847080287</v>
      </c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</row>
    <row r="26" spans="1:142" ht="20.25" customHeight="1" x14ac:dyDescent="0.2">
      <c r="A26" s="134"/>
      <c r="B26" s="134"/>
      <c r="C26" s="123" t="s">
        <v>205</v>
      </c>
      <c r="D26" s="171">
        <f>'[28]Power West P&amp;L'!D26</f>
        <v>-983.17974131980736</v>
      </c>
      <c r="E26" s="171">
        <f>'[28]Power West P&amp;L'!E26</f>
        <v>-7947.0371111398126</v>
      </c>
      <c r="F26" s="171">
        <f>'[28]Power West P&amp;L'!F26</f>
        <v>12905.690745942729</v>
      </c>
      <c r="G26" s="171">
        <f>'[28]Power West P&amp;L'!G26</f>
        <v>0</v>
      </c>
      <c r="H26" s="171">
        <f>'[28]Power West P&amp;L'!H26</f>
        <v>114633.96049398975</v>
      </c>
      <c r="I26" s="171">
        <f>'[28]Power West P&amp;L'!I26</f>
        <v>621278.6387447716</v>
      </c>
      <c r="J26" s="171">
        <f>'[28]Power West P&amp;L'!J26</f>
        <v>60863.214159034193</v>
      </c>
      <c r="K26" s="171">
        <f>'[28]Power West P&amp;L'!K26</f>
        <v>796775.81339779554</v>
      </c>
      <c r="L26" s="138"/>
      <c r="M26" s="138">
        <f>+[25]WEST_DPR!G71-[25]WEST_DPR!G67</f>
        <v>660244.87892071577</v>
      </c>
      <c r="N26" s="155">
        <f t="shared" si="0"/>
        <v>-136530.93447707978</v>
      </c>
      <c r="O26" s="154">
        <f>'[27]Power West P&amp;L'!J26+D26-K26</f>
        <v>-682346.07655009208</v>
      </c>
      <c r="P26" s="154">
        <f>'[27]Power West P&amp;L'!F26+D26-F26</f>
        <v>-13109.914392229046</v>
      </c>
      <c r="Q26" s="134"/>
      <c r="R26" s="138">
        <f>[25]WEST_DPR!G103-[25]WEST_DPR!G111</f>
        <v>545416.11653116439</v>
      </c>
      <c r="S26" s="138">
        <f>[25]WEST_DPR!G102-[25]WEST_DPR!G110</f>
        <v>114633.96049398975</v>
      </c>
      <c r="T26" s="138">
        <f>[25]WEST_DPR!G101-[25]WEST_DPR!G109</f>
        <v>0</v>
      </c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</row>
    <row r="27" spans="1:142" hidden="1" x14ac:dyDescent="0.2">
      <c r="A27" s="134"/>
      <c r="B27" s="134"/>
      <c r="C27" s="123"/>
      <c r="D27" s="171">
        <f>'[28]Power West P&amp;L'!D27</f>
        <v>0</v>
      </c>
      <c r="E27" s="171">
        <f>'[28]Power West P&amp;L'!E27</f>
        <v>0</v>
      </c>
      <c r="F27" s="171">
        <f>'[28]Power West P&amp;L'!F27</f>
        <v>0</v>
      </c>
      <c r="G27" s="171">
        <f>'[28]Power West P&amp;L'!G27</f>
        <v>0</v>
      </c>
      <c r="H27" s="171">
        <f>'[28]Power West P&amp;L'!H27</f>
        <v>0</v>
      </c>
      <c r="I27" s="171">
        <f>'[28]Power West P&amp;L'!I27</f>
        <v>0</v>
      </c>
      <c r="J27" s="171">
        <f>'[28]Power West P&amp;L'!J27</f>
        <v>0</v>
      </c>
      <c r="K27" s="171">
        <f>'[28]Power West P&amp;L'!K27</f>
        <v>0</v>
      </c>
      <c r="L27" s="138"/>
      <c r="M27" s="138"/>
      <c r="N27" s="155">
        <f t="shared" si="0"/>
        <v>0</v>
      </c>
      <c r="O27" s="154">
        <f>'[27]Power West P&amp;L'!H27+D27+I27-K27</f>
        <v>0</v>
      </c>
      <c r="P27" s="154">
        <f>'[27]Power West P&amp;L'!I27+E27-L27</f>
        <v>0</v>
      </c>
      <c r="Q27" s="134"/>
      <c r="R27" s="138"/>
      <c r="S27" s="138"/>
      <c r="T27" s="138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</row>
    <row r="28" spans="1:142" x14ac:dyDescent="0.2">
      <c r="A28" s="134"/>
      <c r="B28" s="134"/>
      <c r="C28" s="136"/>
      <c r="D28" s="171"/>
      <c r="E28" s="171"/>
      <c r="F28" s="171"/>
      <c r="G28" s="171"/>
      <c r="H28" s="171"/>
      <c r="I28" s="171"/>
      <c r="J28" s="171"/>
      <c r="K28" s="171"/>
      <c r="L28" s="138"/>
      <c r="M28" s="138"/>
      <c r="N28" s="155"/>
      <c r="O28" s="154"/>
      <c r="P28" s="154"/>
      <c r="Q28" s="134"/>
      <c r="R28" s="138"/>
      <c r="S28" s="138"/>
      <c r="T28" s="138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</row>
    <row r="29" spans="1:142" x14ac:dyDescent="0.2">
      <c r="A29" s="1"/>
      <c r="B29" s="1"/>
      <c r="C29" s="123" t="s">
        <v>218</v>
      </c>
      <c r="D29" s="175">
        <f>'[28]Power West P&amp;L'!$D$29</f>
        <v>-71237.145686286924</v>
      </c>
      <c r="E29" s="175">
        <f>'[28]Power West P&amp;L'!$E$29</f>
        <v>517107.6442082015</v>
      </c>
      <c r="F29" s="175">
        <f>'[28]Power West P&amp;L'!$F$29</f>
        <v>4075922.5996231837</v>
      </c>
      <c r="G29" s="175">
        <f>'[28]Power West P&amp;L'!$G$29</f>
        <v>0</v>
      </c>
      <c r="H29" s="175">
        <f>'[28]Power West P&amp;L'!$H$29</f>
        <v>0</v>
      </c>
      <c r="I29" s="175">
        <f>'[28]Power West P&amp;L'!$I$29</f>
        <v>0</v>
      </c>
      <c r="J29" s="175">
        <f>'[28]Power West P&amp;L'!$J$29</f>
        <v>4075922.5996231837</v>
      </c>
      <c r="K29" s="175">
        <f>'[28]Power West P&amp;L'!$K$29</f>
        <v>4075922.5996231837</v>
      </c>
      <c r="L29" s="176"/>
      <c r="M29" s="114">
        <f>+[28]WEST_DPR!CP72-[28]WEST_DPR!CP68</f>
        <v>-3841686.0103686964</v>
      </c>
      <c r="N29" s="177">
        <f>M29-K29</f>
        <v>-7917608.6099918801</v>
      </c>
      <c r="O29" s="178">
        <f>'[29]Power West P&amp;L'!K29+D29-K29</f>
        <v>-4147159.7453094707</v>
      </c>
      <c r="P29" s="178">
        <f>'[29]Power West P&amp;L'!F29+D29-F29</f>
        <v>-4147159.7453094707</v>
      </c>
      <c r="Q29" s="175">
        <f>+[28]WEST_DPR!$G105-[28]WEST_DPR!$G113</f>
        <v>0</v>
      </c>
      <c r="R29" s="114">
        <f>[28]WEST_DPR!CP104-[28]WEST_DPR!CP112</f>
        <v>4075922.5996231837</v>
      </c>
      <c r="S29" s="114">
        <f>[28]WEST_DPR!CP103-[28]WEST_DPR!CP111</f>
        <v>0</v>
      </c>
      <c r="T29" s="114">
        <f>[28]WEST_DPR!CP102-[28]WEST_DPR!CP110</f>
        <v>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</row>
    <row r="30" spans="1:142" hidden="1" x14ac:dyDescent="0.2">
      <c r="A30" s="134"/>
      <c r="B30" s="134"/>
      <c r="C30" s="123"/>
      <c r="D30" s="171">
        <f>'[28]Power West P&amp;L'!D29</f>
        <v>-71237.145686286924</v>
      </c>
      <c r="E30" s="171">
        <f>'[28]Power West P&amp;L'!E29</f>
        <v>517107.6442082015</v>
      </c>
      <c r="F30" s="171">
        <f>'[28]Power West P&amp;L'!F29</f>
        <v>4075922.5996231837</v>
      </c>
      <c r="G30" s="171">
        <f>'[28]Power West P&amp;L'!G29</f>
        <v>0</v>
      </c>
      <c r="H30" s="171">
        <f>'[28]Power West P&amp;L'!H29</f>
        <v>0</v>
      </c>
      <c r="I30" s="171">
        <f>'[28]Power West P&amp;L'!I29</f>
        <v>0</v>
      </c>
      <c r="J30" s="171">
        <f>'[28]Power West P&amp;L'!J29</f>
        <v>4075922.5996231837</v>
      </c>
      <c r="K30" s="171">
        <f>'[28]Power West P&amp;L'!K29</f>
        <v>4075922.5996231837</v>
      </c>
      <c r="L30" s="138"/>
      <c r="M30" s="138"/>
      <c r="N30" s="155">
        <f t="shared" si="0"/>
        <v>-4075922.5996231837</v>
      </c>
      <c r="O30" s="154">
        <f>'[27]Power West P&amp;L'!H29+D30+I30-K30</f>
        <v>-4147159.7453094707</v>
      </c>
      <c r="P30" s="154">
        <f>'[27]Power West P&amp;L'!I29+E30-L30</f>
        <v>517107.6442082015</v>
      </c>
      <c r="Q30" s="134"/>
      <c r="R30" s="138"/>
      <c r="S30" s="138"/>
      <c r="T30" s="13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</row>
    <row r="31" spans="1:142" ht="13.5" thickBot="1" x14ac:dyDescent="0.25">
      <c r="A31" s="134"/>
      <c r="B31" s="134"/>
      <c r="C31" s="123"/>
      <c r="D31" s="171"/>
      <c r="E31" s="171"/>
      <c r="F31" s="171"/>
      <c r="G31" s="171"/>
      <c r="H31" s="171"/>
      <c r="I31" s="171"/>
      <c r="J31" s="171"/>
      <c r="K31" s="171"/>
      <c r="L31" s="138"/>
      <c r="M31" s="138"/>
      <c r="N31" s="155">
        <f t="shared" si="0"/>
        <v>0</v>
      </c>
      <c r="O31" s="154">
        <f>'[27]Power West P&amp;L'!H31+D31+I31-K31</f>
        <v>0</v>
      </c>
      <c r="P31" s="154">
        <f>'[27]Power West P&amp;L'!I31+E31-L31</f>
        <v>0</v>
      </c>
      <c r="Q31" s="158"/>
      <c r="R31" s="138"/>
      <c r="S31" s="138"/>
      <c r="T31" s="138"/>
      <c r="U31" s="158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</row>
    <row r="32" spans="1:142" ht="17.25" thickBot="1" x14ac:dyDescent="0.3">
      <c r="A32" s="134"/>
      <c r="B32" s="134"/>
      <c r="C32" s="156" t="s">
        <v>108</v>
      </c>
      <c r="D32" s="172">
        <f>'[28]Power West P&amp;L'!D32</f>
        <v>-442233.10407326411</v>
      </c>
      <c r="E32" s="173">
        <f>'[28]Power West P&amp;L'!E32</f>
        <v>-420048.61311259901</v>
      </c>
      <c r="F32" s="173">
        <f>'[28]Power West P&amp;L'!F32</f>
        <v>4126962.5042350846</v>
      </c>
      <c r="G32" s="173">
        <f>'[28]Power West P&amp;L'!G32</f>
        <v>118664938.17290109</v>
      </c>
      <c r="H32" s="173">
        <f>'[28]Power West P&amp;L'!H32</f>
        <v>22254427.726376064</v>
      </c>
      <c r="I32" s="173">
        <f>'[28]Power West P&amp;L'!I32</f>
        <v>27019829.71585666</v>
      </c>
      <c r="J32" s="173">
        <f>'[28]Power West P&amp;L'!J32</f>
        <v>2454106.0581086259</v>
      </c>
      <c r="K32" s="174">
        <f>'[28]Power West P&amp;L'!K32</f>
        <v>170393301.67324245</v>
      </c>
      <c r="L32" s="167"/>
      <c r="M32" s="167">
        <f>SUM(M19:M26)</f>
        <v>155355726.04382655</v>
      </c>
      <c r="N32" s="155">
        <f>M32-K32-11044</f>
        <v>-15048619.6294159</v>
      </c>
      <c r="O32" s="154">
        <f>'[27]Power West P&amp;L'!J32+D32-K32</f>
        <v>-31099323.569081843</v>
      </c>
      <c r="P32" s="154">
        <f>'[27]Power West P&amp;L'!F32+D32-F32</f>
        <v>-5752350.2993516419</v>
      </c>
      <c r="Q32" s="134"/>
      <c r="R32" s="157">
        <f>[25]WEST_DPR!AT103-[25]WEST_DPR!AT111</f>
        <v>15031947.335214751</v>
      </c>
      <c r="S32" s="157">
        <f>[25]WEST_DPR!AT102-[25]WEST_DPR!AT110</f>
        <v>22254427.726376064</v>
      </c>
      <c r="T32" s="157">
        <f>[25]WEST_DPR!AT101-[25]WEST_DPR!AT109</f>
        <v>118664938.17290109</v>
      </c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</row>
    <row r="33" spans="1:142" ht="17.25" thickBot="1" x14ac:dyDescent="0.3">
      <c r="A33" s="134"/>
      <c r="B33" s="134"/>
      <c r="C33" s="156" t="s">
        <v>190</v>
      </c>
      <c r="D33" s="171">
        <f>'[28]Power West P&amp;L'!D33</f>
        <v>0</v>
      </c>
      <c r="E33" s="171">
        <f>'[28]Power West P&amp;L'!E33</f>
        <v>0</v>
      </c>
      <c r="F33" s="171">
        <f>'[28]Power West P&amp;L'!F33</f>
        <v>0</v>
      </c>
      <c r="G33" s="171">
        <f>'[28]Power West P&amp;L'!G33</f>
        <v>10647640</v>
      </c>
      <c r="H33" s="171">
        <f>'[28]Power West P&amp;L'!H33</f>
        <v>26994388</v>
      </c>
      <c r="I33" s="171">
        <f>'[28]Power West P&amp;L'!I33</f>
        <v>14773602</v>
      </c>
      <c r="J33" s="171">
        <f>'[28]Power West P&amp;L'!J33</f>
        <v>189224</v>
      </c>
      <c r="K33" s="171">
        <f>'[28]Power West P&amp;L'!K33</f>
        <v>52604854</v>
      </c>
      <c r="L33" s="167"/>
      <c r="M33" s="167"/>
      <c r="N33" s="134"/>
      <c r="O33" s="154"/>
      <c r="P33" s="154"/>
      <c r="Q33" s="134"/>
      <c r="R33" s="157">
        <f>G33</f>
        <v>10647640</v>
      </c>
      <c r="S33" s="157">
        <v>26994388</v>
      </c>
      <c r="T33" s="157">
        <v>10647640</v>
      </c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</row>
    <row r="34" spans="1:142" ht="27" customHeight="1" thickBot="1" x14ac:dyDescent="0.35">
      <c r="A34" s="134"/>
      <c r="B34" s="134"/>
      <c r="C34" s="159" t="s">
        <v>211</v>
      </c>
      <c r="D34" s="172">
        <f>'[28]Power West P&amp;L'!D34</f>
        <v>-2523092.2128701564</v>
      </c>
      <c r="E34" s="173">
        <f>'[28]Power West P&amp;L'!E34</f>
        <v>13768892.145061849</v>
      </c>
      <c r="F34" s="173">
        <f>'[28]Power West P&amp;L'!F34</f>
        <v>32212916.602839224</v>
      </c>
      <c r="G34" s="173">
        <f>'[28]Power West P&amp;L'!G34</f>
        <v>371107139.25620568</v>
      </c>
      <c r="H34" s="173">
        <f>'[28]Power West P&amp;L'!H34</f>
        <v>242656523.18048418</v>
      </c>
      <c r="I34" s="173">
        <f>'[28]Power West P&amp;L'!I34</f>
        <v>170784436.53283972</v>
      </c>
      <c r="J34" s="173">
        <f>'[28]Power West P&amp;L'!J34</f>
        <v>32852690.522084076</v>
      </c>
      <c r="K34" s="174">
        <f>'[28]Power West P&amp;L'!K34</f>
        <v>817400789.49161363</v>
      </c>
      <c r="L34" s="157">
        <f>'[28]Power West P&amp;L'!$K$34</f>
        <v>817400789.49161363</v>
      </c>
      <c r="M34" s="167">
        <f>M32+M18</f>
        <v>630786428.41555297</v>
      </c>
      <c r="N34" s="155"/>
      <c r="O34" s="154">
        <f>'[27]Power West P&amp;L'!J34+D34-K34</f>
        <v>-213317202.47087574</v>
      </c>
      <c r="P34" s="154">
        <f>'[27]Power West P&amp;L'!F34+D34-F34</f>
        <v>-41892992.018791161</v>
      </c>
      <c r="Q34" s="134"/>
      <c r="R34" s="157">
        <f>[25]WEST_DPR!CU103-[25]WEST_DPR!CU111+R33</f>
        <v>68914239.256292433</v>
      </c>
      <c r="S34" s="157">
        <f>[25]WEST_DPR!CU102-[25]WEST_DPR!CU110+S33</f>
        <v>242656523.18048418</v>
      </c>
      <c r="T34" s="157">
        <f>[25]WEST_DPR!CU101-[25]WEST_DPR!CU109+T33</f>
        <v>371107139.25620568</v>
      </c>
      <c r="U34" s="134"/>
      <c r="V34" s="134" t="s">
        <v>202</v>
      </c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</row>
    <row r="35" spans="1:142" ht="27" customHeight="1" thickBot="1" x14ac:dyDescent="0.25">
      <c r="A35" s="134"/>
      <c r="B35" s="134"/>
      <c r="C35" s="169" t="s">
        <v>212</v>
      </c>
      <c r="D35" s="171">
        <f>'[28]Power West P&amp;L'!D35</f>
        <v>0</v>
      </c>
      <c r="E35" s="171">
        <f>'[28]Power West P&amp;L'!E35</f>
        <v>0</v>
      </c>
      <c r="F35" s="171">
        <f>'[28]Power West P&amp;L'!F35</f>
        <v>0</v>
      </c>
      <c r="G35" s="171">
        <f>'[28]Power West P&amp;L'!G35</f>
        <v>232770</v>
      </c>
      <c r="H35" s="171">
        <f>'[28]Power West P&amp;L'!H35</f>
        <v>8137935</v>
      </c>
      <c r="I35" s="171">
        <f>'[28]Power West P&amp;L'!I35</f>
        <v>253220</v>
      </c>
      <c r="J35" s="171">
        <f>'[28]Power West P&amp;L'!J35</f>
        <v>10360</v>
      </c>
      <c r="K35" s="171">
        <f>'[28]Power West P&amp;L'!K35</f>
        <v>8634285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</row>
    <row r="36" spans="1:142" ht="27" customHeight="1" thickBot="1" x14ac:dyDescent="0.35">
      <c r="A36" s="134"/>
      <c r="B36" s="134"/>
      <c r="C36" s="159" t="s">
        <v>156</v>
      </c>
      <c r="D36" s="172">
        <f>'[28]Power West P&amp;L'!D36</f>
        <v>-2523092.2128701564</v>
      </c>
      <c r="E36" s="173">
        <f>'[28]Power West P&amp;L'!E36</f>
        <v>13768892.145061849</v>
      </c>
      <c r="F36" s="173">
        <f>'[28]Power West P&amp;L'!F36</f>
        <v>32212916.602839224</v>
      </c>
      <c r="G36" s="173">
        <f>'[28]Power West P&amp;L'!G36</f>
        <v>371339909.25620568</v>
      </c>
      <c r="H36" s="173">
        <f>'[28]Power West P&amp;L'!H36</f>
        <v>250794458.18048418</v>
      </c>
      <c r="I36" s="173">
        <f>'[28]Power West P&amp;L'!I36</f>
        <v>171037656.53283972</v>
      </c>
      <c r="J36" s="173">
        <f>'[28]Power West P&amp;L'!J36</f>
        <v>32863050.522084076</v>
      </c>
      <c r="K36" s="174">
        <f>'[28]Power West P&amp;L'!K36</f>
        <v>826035074.49161363</v>
      </c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</row>
    <row r="37" spans="1:142" ht="27" customHeight="1" x14ac:dyDescent="0.2">
      <c r="A37" s="134"/>
      <c r="B37" s="134"/>
      <c r="C37" s="170" t="s">
        <v>214</v>
      </c>
      <c r="D37" s="171">
        <f>'[28]Power West P&amp;L'!D38</f>
        <v>-78323.58912575306</v>
      </c>
      <c r="E37" s="171">
        <f>'[28]Power West P&amp;L'!E38</f>
        <v>-51692.027173023467</v>
      </c>
      <c r="F37" s="171">
        <f>'[28]Power West P&amp;L'!F38</f>
        <v>27649.649290955509</v>
      </c>
      <c r="G37" s="171">
        <f>'[28]Power West P&amp;L'!G38</f>
        <v>-1071644.3325642075</v>
      </c>
      <c r="H37" s="171">
        <f>'[28]Power West P&amp;L'!H38</f>
        <v>214587.4800104915</v>
      </c>
      <c r="I37" s="171">
        <f>'[28]Power West P&amp;L'!I38</f>
        <v>-68414.131473115529</v>
      </c>
      <c r="J37" s="171">
        <f>'[28]Power West P&amp;L'!J38</f>
        <v>-214811.98854992189</v>
      </c>
      <c r="K37" s="171">
        <f>'[28]Power West P&amp;L'!K38</f>
        <v>-1140282.9725767532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</row>
    <row r="38" spans="1:142" ht="27" customHeight="1" x14ac:dyDescent="0.2">
      <c r="A38" s="134"/>
      <c r="B38" s="134"/>
      <c r="C38" s="170" t="s">
        <v>215</v>
      </c>
      <c r="D38" s="171">
        <f>'[28]Power West P&amp;L'!D39</f>
        <v>72334.723334993207</v>
      </c>
      <c r="E38" s="171">
        <f>'[28]Power West P&amp;L'!E39</f>
        <v>106001.29769846324</v>
      </c>
      <c r="F38" s="171">
        <f>'[28]Power West P&amp;L'!F39</f>
        <v>252687.69370295503</v>
      </c>
      <c r="G38" s="171">
        <f>'[28]Power West P&amp;L'!G39</f>
        <v>7566.4322907374553</v>
      </c>
      <c r="H38" s="171">
        <f>'[28]Power West P&amp;L'!H39</f>
        <v>69181.539120529109</v>
      </c>
      <c r="I38" s="171">
        <f>'[28]Power West P&amp;L'!I39</f>
        <v>356294.6029950931</v>
      </c>
      <c r="J38" s="171">
        <f>'[28]Power West P&amp;L'!J39</f>
        <v>324288.198414421</v>
      </c>
      <c r="K38" s="171">
        <f>'[28]Power West P&amp;L'!K39</f>
        <v>757330.77282078075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</row>
    <row r="39" spans="1:142" ht="27" customHeight="1" x14ac:dyDescent="0.2">
      <c r="A39" s="134"/>
      <c r="B39" s="134"/>
      <c r="C39" s="170" t="s">
        <v>216</v>
      </c>
      <c r="D39" s="171">
        <f>'[28]Power West P&amp;L'!D40</f>
        <v>103.91914277862669</v>
      </c>
      <c r="E39" s="171">
        <f>'[28]Power West P&amp;L'!E40</f>
        <v>227.75790453298669</v>
      </c>
      <c r="F39" s="171">
        <f>'[28]Power West P&amp;L'!F40</f>
        <v>1129.3675565816977</v>
      </c>
      <c r="G39" s="171">
        <f>'[28]Power West P&amp;L'!G40</f>
        <v>0</v>
      </c>
      <c r="H39" s="171">
        <f>'[28]Power West P&amp;L'!H40</f>
        <v>34571.565384961978</v>
      </c>
      <c r="I39" s="171">
        <f>'[28]Power West P&amp;L'!I40</f>
        <v>19371.278980851555</v>
      </c>
      <c r="J39" s="171">
        <f>'[28]Power West P&amp;L'!J40</f>
        <v>7596.6199136695241</v>
      </c>
      <c r="K39" s="171">
        <f>'[28]Power West P&amp;L'!K40</f>
        <v>61539.464279483058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</row>
    <row r="40" spans="1:142" ht="27" customHeight="1" x14ac:dyDescent="0.2">
      <c r="A40" s="134"/>
      <c r="B40" s="134"/>
      <c r="C40" s="135" t="s">
        <v>185</v>
      </c>
      <c r="D40" s="171">
        <f>'[28]Power West P&amp;L'!D41</f>
        <v>0</v>
      </c>
      <c r="E40" s="171">
        <f>'[28]Power West P&amp;L'!E41</f>
        <v>0</v>
      </c>
      <c r="F40" s="171">
        <f>'[28]Power West P&amp;L'!F41</f>
        <v>3051.5501613959873</v>
      </c>
      <c r="G40" s="171">
        <f>'[28]Power West P&amp;L'!G41</f>
        <v>26010225.196676299</v>
      </c>
      <c r="H40" s="171">
        <f>'[28]Power West P&amp;L'!H41</f>
        <v>3339208.012483167</v>
      </c>
      <c r="I40" s="171">
        <f>'[28]Power West P&amp;L'!I41</f>
        <v>50198128.190162413</v>
      </c>
      <c r="J40" s="171">
        <f>'[28]Power West P&amp;L'!J41</f>
        <v>660981.50449021533</v>
      </c>
      <c r="K40" s="171">
        <f>'[28]Power West P&amp;L'!K41</f>
        <v>80208542.903812096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</row>
    <row r="41" spans="1:142" ht="27" customHeight="1" thickBot="1" x14ac:dyDescent="0.25">
      <c r="A41" s="134"/>
      <c r="B41" s="134"/>
      <c r="C41" s="150" t="s">
        <v>186</v>
      </c>
      <c r="D41" s="171">
        <f>'[28]Power West P&amp;L'!D42</f>
        <v>-468479.48307511368</v>
      </c>
      <c r="E41" s="171">
        <f>'[28]Power West P&amp;L'!E42</f>
        <v>-195795.78117532539</v>
      </c>
      <c r="F41" s="171">
        <f>'[28]Power West P&amp;L'!F42</f>
        <v>2189082.1503768805</v>
      </c>
      <c r="G41" s="171">
        <f>'[28]Power West P&amp;L'!G42</f>
        <v>88480629.047339812</v>
      </c>
      <c r="H41" s="171">
        <f>'[28]Power West P&amp;L'!H42</f>
        <v>81835742.909130797</v>
      </c>
      <c r="I41" s="171">
        <f>'[28]Power West P&amp;L'!I42</f>
        <v>67459988.609449118</v>
      </c>
      <c r="J41" s="171">
        <f>'[28]Power West P&amp;L'!J42</f>
        <v>6605512.1236758372</v>
      </c>
      <c r="K41" s="171">
        <f>'[28]Power West P&amp;L'!K42</f>
        <v>244381872.68959564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</row>
    <row r="42" spans="1:142" ht="17.25" customHeight="1" thickBot="1" x14ac:dyDescent="0.3">
      <c r="A42" s="134"/>
      <c r="B42" s="134"/>
      <c r="C42" s="156" t="s">
        <v>188</v>
      </c>
      <c r="D42" s="172">
        <f>'[28]Power West P&amp;L'!D43</f>
        <v>-474364.42972309492</v>
      </c>
      <c r="E42" s="173">
        <f>'[28]Power West P&amp;L'!E43</f>
        <v>-141258.75274535263</v>
      </c>
      <c r="F42" s="173">
        <f>'[28]Power West P&amp;L'!F43</f>
        <v>2473600.4110887689</v>
      </c>
      <c r="G42" s="173">
        <f>'[28]Power West P&amp;L'!G43</f>
        <v>113426776.34374264</v>
      </c>
      <c r="H42" s="173">
        <f>'[28]Power West P&amp;L'!H43</f>
        <v>85493291.50612995</v>
      </c>
      <c r="I42" s="173">
        <f>'[28]Power West P&amp;L'!I43</f>
        <v>117965368.55011436</v>
      </c>
      <c r="J42" s="173">
        <f>'[28]Power West P&amp;L'!J43</f>
        <v>7383566.4579442209</v>
      </c>
      <c r="K42" s="174">
        <f>'[28]Power West P&amp;L'!K43</f>
        <v>324269002.85793126</v>
      </c>
      <c r="L42" s="157">
        <f>'[28]Power West P&amp;L'!$K$39</f>
        <v>757330.77282078075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s">
        <v>203</v>
      </c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</row>
    <row r="43" spans="1:142" ht="27" customHeight="1" thickBot="1" x14ac:dyDescent="0.35">
      <c r="A43" s="134"/>
      <c r="B43" s="134"/>
      <c r="C43" s="159" t="s">
        <v>178</v>
      </c>
      <c r="D43" s="172">
        <f>'[28]Power West P&amp;L'!D44</f>
        <v>-2997456.6425932515</v>
      </c>
      <c r="E43" s="173">
        <f>'[28]Power West P&amp;L'!E44</f>
        <v>13627633.392316496</v>
      </c>
      <c r="F43" s="173">
        <f>'[28]Power West P&amp;L'!F44</f>
        <v>34686517.013927996</v>
      </c>
      <c r="G43" s="173">
        <f>'[28]Power West P&amp;L'!G44</f>
        <v>484766685.59994829</v>
      </c>
      <c r="H43" s="173">
        <f>'[28]Power West P&amp;L'!H44</f>
        <v>336287749.68661416</v>
      </c>
      <c r="I43" s="173">
        <f>'[28]Power West P&amp;L'!I44</f>
        <v>289003025.08295405</v>
      </c>
      <c r="J43" s="173">
        <f>'[28]Power West P&amp;L'!J44</f>
        <v>40246616.980028294</v>
      </c>
      <c r="K43" s="174">
        <f>'[28]Power West P&amp;L'!K44</f>
        <v>1150304077.349545</v>
      </c>
      <c r="L43" s="168"/>
      <c r="M43" s="168"/>
      <c r="N43" s="155"/>
      <c r="O43" s="154"/>
      <c r="P43" s="154"/>
      <c r="Q43" s="134"/>
      <c r="R43" s="134"/>
      <c r="S43" s="134"/>
      <c r="T43" s="160">
        <f>SUM(T36:T42)</f>
        <v>0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</row>
    <row r="44" spans="1:142" ht="27" customHeight="1" x14ac:dyDescent="0.2">
      <c r="A44" s="134"/>
      <c r="B44" s="134"/>
      <c r="C44" s="134"/>
      <c r="D44" s="171"/>
      <c r="E44" s="171"/>
      <c r="F44" s="171"/>
      <c r="G44" s="171"/>
      <c r="H44" s="171"/>
      <c r="I44" s="171"/>
      <c r="J44" s="171"/>
      <c r="K44" s="171"/>
      <c r="L44" s="134"/>
      <c r="M44" s="154"/>
      <c r="N44" s="15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</row>
    <row r="45" spans="1:142" ht="27" customHeight="1" x14ac:dyDescent="0.2">
      <c r="A45" s="134"/>
      <c r="B45" s="134"/>
      <c r="C45" s="134"/>
      <c r="D45" s="138"/>
      <c r="E45" s="138"/>
      <c r="F45" s="138"/>
      <c r="G45" s="138"/>
      <c r="H45" s="138"/>
      <c r="I45" s="138"/>
      <c r="J45" s="138"/>
      <c r="K45" s="138"/>
      <c r="L45" s="134"/>
      <c r="M45" s="154"/>
      <c r="N45" s="15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</row>
    <row r="46" spans="1:142" ht="27" customHeight="1" x14ac:dyDescent="0.2">
      <c r="A46" s="134"/>
      <c r="B46" s="134"/>
      <c r="C46" s="134" t="s">
        <v>204</v>
      </c>
      <c r="D46" s="138"/>
      <c r="E46" s="138"/>
      <c r="F46" s="138"/>
      <c r="G46" s="138"/>
      <c r="H46" s="138"/>
      <c r="I46" s="138"/>
      <c r="J46" s="138"/>
      <c r="K46" s="138"/>
      <c r="L46" s="134"/>
      <c r="M46" s="154"/>
      <c r="N46" s="15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</row>
    <row r="47" spans="1:142" ht="27" customHeight="1" x14ac:dyDescent="0.2">
      <c r="A47" s="134"/>
      <c r="B47" s="134"/>
      <c r="C47" s="134"/>
      <c r="D47" s="138"/>
      <c r="E47" s="138">
        <f>C87</f>
        <v>0</v>
      </c>
      <c r="F47" s="138"/>
      <c r="G47" s="138"/>
      <c r="H47" s="138"/>
      <c r="I47" s="138"/>
      <c r="J47" s="138"/>
      <c r="K47" s="138"/>
      <c r="L47" s="134"/>
      <c r="M47" s="154"/>
      <c r="N47" s="15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</row>
    <row r="48" spans="1:142" ht="27" customHeight="1" x14ac:dyDescent="0.2">
      <c r="A48" s="134"/>
      <c r="B48" s="134"/>
      <c r="C48" s="134"/>
      <c r="D48" s="138"/>
      <c r="E48" s="138"/>
      <c r="F48" s="138"/>
      <c r="G48" s="138"/>
      <c r="H48" s="138"/>
      <c r="I48" s="138"/>
      <c r="J48" s="138"/>
      <c r="K48" s="138"/>
      <c r="L48" s="134"/>
      <c r="M48" s="154"/>
      <c r="N48" s="15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</row>
    <row r="49" spans="1:140" ht="27" customHeight="1" x14ac:dyDescent="0.2">
      <c r="A49" s="134"/>
      <c r="B49" s="134"/>
      <c r="C49" s="134"/>
      <c r="D49" s="138"/>
      <c r="E49" s="138"/>
      <c r="F49" s="138"/>
      <c r="G49" s="138"/>
      <c r="H49" s="138"/>
      <c r="I49" s="138"/>
      <c r="J49" s="138"/>
      <c r="K49" s="138"/>
      <c r="L49" s="134"/>
      <c r="M49" s="154"/>
      <c r="N49" s="15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</row>
    <row r="50" spans="1:140" ht="27" customHeight="1" x14ac:dyDescent="0.2">
      <c r="A50" s="134"/>
      <c r="B50" s="134"/>
      <c r="C50" s="134"/>
      <c r="D50" s="138"/>
      <c r="E50" s="138"/>
      <c r="F50" s="138"/>
      <c r="G50" s="138"/>
      <c r="H50" s="138"/>
      <c r="I50" s="138"/>
      <c r="J50" s="138"/>
      <c r="K50" s="138"/>
      <c r="L50" s="134"/>
      <c r="M50" s="154"/>
      <c r="N50" s="15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</row>
    <row r="51" spans="1:140" ht="27" customHeight="1" x14ac:dyDescent="0.2">
      <c r="A51" s="134"/>
      <c r="B51" s="134"/>
      <c r="C51" s="134"/>
      <c r="D51" s="138"/>
      <c r="E51" s="138"/>
      <c r="F51" s="138"/>
      <c r="G51" s="138"/>
      <c r="H51" s="138"/>
      <c r="I51" s="138"/>
      <c r="J51" s="138"/>
      <c r="K51" s="138"/>
      <c r="L51" s="134"/>
      <c r="M51" s="154"/>
      <c r="N51" s="15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</row>
    <row r="52" spans="1:140" ht="27" customHeight="1" x14ac:dyDescent="0.2">
      <c r="A52" s="134"/>
      <c r="B52" s="134"/>
      <c r="C52" s="134"/>
      <c r="D52" s="138"/>
      <c r="E52" s="138"/>
      <c r="F52" s="138"/>
      <c r="G52" s="138"/>
      <c r="H52" s="138"/>
      <c r="I52" s="138"/>
      <c r="J52" s="138"/>
      <c r="K52" s="138"/>
      <c r="L52" s="134"/>
      <c r="M52" s="154"/>
      <c r="N52" s="15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</row>
    <row r="53" spans="1:140" ht="27" customHeight="1" x14ac:dyDescent="0.2">
      <c r="A53" s="134"/>
      <c r="B53" s="134"/>
      <c r="C53" s="134"/>
      <c r="D53" s="138"/>
      <c r="E53" s="138"/>
      <c r="F53" s="138"/>
      <c r="G53" s="138"/>
      <c r="H53" s="138"/>
      <c r="I53" s="138"/>
      <c r="J53" s="138"/>
      <c r="K53" s="138"/>
      <c r="L53" s="134"/>
      <c r="M53" s="154"/>
      <c r="N53" s="15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</row>
    <row r="54" spans="1:140" ht="27" customHeight="1" x14ac:dyDescent="0.2">
      <c r="A54" s="134"/>
      <c r="B54" s="134"/>
      <c r="C54" s="134"/>
      <c r="D54" s="138"/>
      <c r="E54" s="138"/>
      <c r="F54" s="138"/>
      <c r="G54" s="138"/>
      <c r="H54" s="138"/>
      <c r="I54" s="138"/>
      <c r="J54" s="138"/>
      <c r="K54" s="138"/>
      <c r="L54" s="134"/>
      <c r="M54" s="154"/>
      <c r="N54" s="15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/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</row>
    <row r="55" spans="1:140" ht="27" customHeight="1" x14ac:dyDescent="0.2">
      <c r="A55" s="134"/>
      <c r="B55" s="134"/>
      <c r="C55" s="134"/>
      <c r="D55" s="138"/>
      <c r="E55" s="138"/>
      <c r="F55" s="138"/>
      <c r="G55" s="138"/>
      <c r="H55" s="138"/>
      <c r="I55" s="138"/>
      <c r="J55" s="138"/>
      <c r="K55" s="138"/>
      <c r="L55" s="134"/>
      <c r="M55" s="154"/>
      <c r="N55" s="15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/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</row>
    <row r="56" spans="1:140" ht="27" customHeight="1" x14ac:dyDescent="0.2">
      <c r="A56" s="134"/>
      <c r="B56" s="134"/>
      <c r="C56" s="134"/>
      <c r="D56" s="138"/>
      <c r="E56" s="138"/>
      <c r="F56" s="138"/>
      <c r="G56" s="138"/>
      <c r="H56" s="138"/>
      <c r="I56" s="138"/>
      <c r="J56" s="138"/>
      <c r="K56" s="138"/>
      <c r="L56" s="134"/>
      <c r="M56" s="154"/>
      <c r="N56" s="15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/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</row>
    <row r="57" spans="1:140" ht="27" customHeight="1" x14ac:dyDescent="0.2">
      <c r="A57" s="134"/>
      <c r="B57" s="134"/>
      <c r="C57" s="134"/>
      <c r="D57" s="138"/>
      <c r="E57" s="138"/>
      <c r="F57" s="138"/>
      <c r="G57" s="138"/>
      <c r="H57" s="138"/>
      <c r="I57" s="138"/>
      <c r="J57" s="138"/>
      <c r="K57" s="138"/>
      <c r="L57" s="134"/>
      <c r="M57" s="154"/>
      <c r="N57" s="15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4"/>
      <c r="EH57" s="134"/>
      <c r="EI57" s="134"/>
      <c r="EJ57" s="134"/>
    </row>
    <row r="58" spans="1:140" ht="27" customHeight="1" x14ac:dyDescent="0.2">
      <c r="A58" s="134"/>
      <c r="B58" s="134"/>
      <c r="C58" s="134"/>
      <c r="D58" s="138"/>
      <c r="E58" s="138"/>
      <c r="F58" s="138"/>
      <c r="G58" s="138"/>
      <c r="H58" s="138"/>
      <c r="I58" s="138"/>
      <c r="J58" s="138"/>
      <c r="K58" s="138"/>
      <c r="L58" s="134"/>
      <c r="M58" s="154"/>
      <c r="N58" s="15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/>
      <c r="EC58" s="134"/>
      <c r="ED58" s="134"/>
      <c r="EE58" s="134"/>
      <c r="EF58" s="134"/>
      <c r="EG58" s="134"/>
      <c r="EH58" s="134"/>
      <c r="EI58" s="134"/>
      <c r="EJ58" s="134"/>
    </row>
    <row r="59" spans="1:140" s="133" customFormat="1" ht="27" customHeight="1" x14ac:dyDescent="0.2">
      <c r="A59" s="134"/>
      <c r="B59" s="134"/>
      <c r="C59" s="134"/>
      <c r="D59" s="138"/>
      <c r="E59" s="138"/>
      <c r="F59" s="138"/>
      <c r="G59" s="138"/>
      <c r="H59" s="138"/>
      <c r="I59" s="138"/>
      <c r="J59" s="138"/>
      <c r="K59" s="138"/>
      <c r="L59" s="134"/>
      <c r="M59" s="154"/>
      <c r="N59" s="15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</row>
    <row r="60" spans="1:140" s="133" customFormat="1" ht="27" customHeight="1" x14ac:dyDescent="0.2">
      <c r="A60" s="134"/>
      <c r="B60" s="134"/>
      <c r="C60" s="134"/>
      <c r="D60" s="138"/>
      <c r="E60" s="138"/>
      <c r="F60" s="138"/>
      <c r="G60" s="138"/>
      <c r="H60" s="138"/>
      <c r="I60" s="138"/>
      <c r="J60" s="138"/>
      <c r="K60" s="138"/>
      <c r="L60" s="134"/>
      <c r="M60" s="154"/>
      <c r="N60" s="15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4"/>
      <c r="EH60" s="134"/>
      <c r="EI60" s="134"/>
      <c r="EJ60" s="134"/>
    </row>
    <row r="61" spans="1:140" s="133" customFormat="1" ht="27" customHeight="1" x14ac:dyDescent="0.2">
      <c r="A61" s="134"/>
      <c r="B61" s="134"/>
      <c r="C61" s="134"/>
      <c r="D61" s="138"/>
      <c r="E61" s="138"/>
      <c r="F61" s="138"/>
      <c r="G61" s="138"/>
      <c r="H61" s="138"/>
      <c r="I61" s="138"/>
      <c r="J61" s="138"/>
      <c r="K61" s="138"/>
      <c r="L61" s="134"/>
      <c r="M61" s="154"/>
      <c r="N61" s="15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</row>
    <row r="62" spans="1:140" s="133" customFormat="1" ht="27" customHeight="1" x14ac:dyDescent="0.2">
      <c r="A62" s="134"/>
      <c r="B62" s="134"/>
      <c r="C62" s="134"/>
      <c r="D62" s="138"/>
      <c r="E62" s="138"/>
      <c r="F62" s="138"/>
      <c r="G62" s="138"/>
      <c r="H62" s="138"/>
      <c r="I62" s="138"/>
      <c r="J62" s="138"/>
      <c r="K62" s="138"/>
      <c r="L62" s="134"/>
      <c r="M62" s="154"/>
      <c r="N62" s="15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</row>
    <row r="63" spans="1:140" ht="27" customHeight="1" x14ac:dyDescent="0.2">
      <c r="A63" s="134"/>
      <c r="B63" s="134"/>
      <c r="C63" s="134"/>
      <c r="D63" s="138"/>
      <c r="E63" s="138"/>
      <c r="F63" s="138"/>
      <c r="G63" s="138"/>
      <c r="H63" s="138"/>
      <c r="I63" s="138"/>
      <c r="J63" s="138"/>
      <c r="K63" s="138"/>
      <c r="L63" s="134"/>
      <c r="M63" s="154"/>
      <c r="N63" s="15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</row>
    <row r="64" spans="1:140" ht="27" customHeight="1" x14ac:dyDescent="0.2">
      <c r="A64" s="134"/>
      <c r="B64" s="134"/>
      <c r="C64" s="134"/>
      <c r="D64" s="138"/>
      <c r="E64" s="138"/>
      <c r="F64" s="138"/>
      <c r="G64" s="138"/>
      <c r="H64" s="138"/>
      <c r="I64" s="138"/>
      <c r="J64" s="138"/>
      <c r="K64" s="138"/>
      <c r="L64" s="134"/>
      <c r="M64" s="154"/>
      <c r="N64" s="15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</row>
    <row r="65" spans="1:140" ht="27" customHeight="1" x14ac:dyDescent="0.2">
      <c r="A65" s="134"/>
      <c r="B65" s="134"/>
      <c r="C65" s="134"/>
      <c r="D65" s="138"/>
      <c r="E65" s="138"/>
      <c r="F65" s="138"/>
      <c r="G65" s="138"/>
      <c r="H65" s="138"/>
      <c r="I65" s="138"/>
      <c r="J65" s="138"/>
      <c r="K65" s="138"/>
      <c r="L65" s="134"/>
      <c r="M65" s="154"/>
      <c r="N65" s="15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</row>
    <row r="66" spans="1:140" ht="27" customHeight="1" x14ac:dyDescent="0.2">
      <c r="A66" s="134"/>
      <c r="B66" s="134"/>
      <c r="C66" s="134"/>
      <c r="D66" s="138"/>
      <c r="E66" s="138"/>
      <c r="F66" s="138"/>
      <c r="G66" s="138"/>
      <c r="H66" s="138"/>
      <c r="I66" s="138"/>
      <c r="J66" s="138"/>
      <c r="K66" s="138"/>
      <c r="L66" s="134"/>
      <c r="M66" s="154"/>
      <c r="N66" s="15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</row>
    <row r="67" spans="1:140" ht="27" customHeight="1" x14ac:dyDescent="0.2">
      <c r="A67" s="134"/>
      <c r="B67" s="134"/>
      <c r="C67" s="134"/>
      <c r="D67" s="138"/>
      <c r="E67" s="138"/>
      <c r="F67" s="138"/>
      <c r="G67" s="138"/>
      <c r="H67" s="138"/>
      <c r="I67" s="138"/>
      <c r="J67" s="138"/>
      <c r="K67" s="138"/>
      <c r="L67" s="134"/>
      <c r="M67" s="154"/>
      <c r="N67" s="15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</row>
    <row r="68" spans="1:140" ht="27" customHeight="1" x14ac:dyDescent="0.2">
      <c r="A68" s="134"/>
      <c r="B68" s="134"/>
      <c r="C68" s="134"/>
      <c r="D68" s="138"/>
      <c r="E68" s="138"/>
      <c r="F68" s="138"/>
      <c r="G68" s="138"/>
      <c r="H68" s="138"/>
      <c r="I68" s="138"/>
      <c r="J68" s="138"/>
      <c r="K68" s="138"/>
      <c r="L68" s="134"/>
      <c r="M68" s="154"/>
      <c r="N68" s="15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</row>
    <row r="69" spans="1:140" ht="27" customHeight="1" x14ac:dyDescent="0.2">
      <c r="A69" s="134"/>
      <c r="B69" s="134"/>
      <c r="C69" s="134">
        <v>-27151</v>
      </c>
      <c r="D69" s="138"/>
      <c r="E69" s="138"/>
      <c r="F69" s="138"/>
      <c r="G69" s="138"/>
      <c r="H69" s="138"/>
      <c r="I69" s="138"/>
      <c r="J69" s="138"/>
      <c r="K69" s="138"/>
      <c r="L69" s="134"/>
      <c r="M69" s="154"/>
      <c r="N69" s="15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</row>
    <row r="70" spans="1:140" ht="27" customHeight="1" x14ac:dyDescent="0.2">
      <c r="A70" s="134"/>
      <c r="B70" s="134"/>
      <c r="C70" s="155">
        <v>780343.4841893384</v>
      </c>
      <c r="D70" s="138"/>
      <c r="E70" s="138"/>
      <c r="F70" s="138"/>
      <c r="G70" s="138"/>
      <c r="H70" s="138"/>
      <c r="I70" s="138"/>
      <c r="J70" s="138"/>
      <c r="K70" s="138"/>
      <c r="L70" s="134"/>
      <c r="M70" s="154"/>
      <c r="N70" s="15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</row>
    <row r="71" spans="1:140" ht="27" customHeight="1" x14ac:dyDescent="0.2">
      <c r="A71" s="134"/>
      <c r="B71" s="134"/>
      <c r="C71" s="134">
        <v>-558558.10942052444</v>
      </c>
      <c r="D71" s="138"/>
      <c r="E71" s="138"/>
      <c r="F71" s="138"/>
      <c r="G71" s="138"/>
      <c r="H71" s="138"/>
      <c r="I71" s="138"/>
      <c r="J71" s="138"/>
      <c r="K71" s="138"/>
      <c r="L71" s="134"/>
      <c r="M71" s="154"/>
      <c r="N71" s="15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</row>
    <row r="72" spans="1:140" ht="27" customHeight="1" x14ac:dyDescent="0.2">
      <c r="A72" s="134"/>
      <c r="B72" s="134"/>
      <c r="C72" s="155">
        <v>-74357</v>
      </c>
      <c r="D72" s="138"/>
      <c r="E72" s="138"/>
      <c r="F72" s="138"/>
      <c r="G72" s="138"/>
      <c r="H72" s="138"/>
      <c r="I72" s="138"/>
      <c r="J72" s="138"/>
      <c r="K72" s="138"/>
      <c r="L72" s="134"/>
      <c r="M72" s="154"/>
      <c r="N72" s="15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</row>
    <row r="73" spans="1:140" ht="27" customHeight="1" x14ac:dyDescent="0.2">
      <c r="A73" s="134"/>
      <c r="B73" s="134"/>
      <c r="C73" s="124">
        <v>214990</v>
      </c>
      <c r="D73" s="138"/>
      <c r="E73" s="138"/>
      <c r="F73" s="138"/>
      <c r="G73" s="138"/>
      <c r="H73" s="138"/>
      <c r="I73" s="138"/>
      <c r="J73" s="138"/>
      <c r="K73" s="138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</row>
    <row r="74" spans="1:140" ht="27" customHeight="1" x14ac:dyDescent="0.2">
      <c r="A74" s="134"/>
      <c r="B74" s="134"/>
      <c r="C74" s="144">
        <v>360860</v>
      </c>
      <c r="D74" s="138"/>
      <c r="E74" s="138"/>
      <c r="F74" s="138"/>
      <c r="G74" s="138"/>
      <c r="H74" s="138"/>
      <c r="I74" s="138"/>
      <c r="J74" s="138"/>
      <c r="K74" s="138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</row>
    <row r="75" spans="1:140" ht="27" customHeight="1" x14ac:dyDescent="0.2">
      <c r="A75" s="134"/>
      <c r="B75" s="134"/>
      <c r="C75" s="134">
        <v>-274755</v>
      </c>
      <c r="D75" s="138"/>
      <c r="E75" s="138"/>
      <c r="F75" s="138"/>
      <c r="G75" s="138"/>
      <c r="H75" s="138"/>
      <c r="I75" s="138"/>
      <c r="J75" s="138"/>
      <c r="K75" s="138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</row>
    <row r="76" spans="1:140" ht="27" customHeight="1" x14ac:dyDescent="0.2">
      <c r="A76" s="134"/>
      <c r="B76" s="134"/>
      <c r="C76" s="134">
        <v>-214</v>
      </c>
      <c r="D76" s="138"/>
      <c r="E76" s="138"/>
      <c r="F76" s="138"/>
      <c r="G76" s="138"/>
      <c r="H76" s="138"/>
      <c r="I76" s="138"/>
      <c r="J76" s="138"/>
      <c r="K76" s="138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</row>
    <row r="77" spans="1:140" ht="27" customHeight="1" x14ac:dyDescent="0.2">
      <c r="A77" s="134"/>
      <c r="B77" s="134"/>
      <c r="C77" s="134">
        <v>-76</v>
      </c>
      <c r="D77" s="138"/>
      <c r="E77" s="138"/>
      <c r="F77" s="138"/>
      <c r="G77" s="138"/>
      <c r="H77" s="138"/>
      <c r="I77" s="138"/>
      <c r="J77" s="138"/>
      <c r="K77" s="138"/>
      <c r="L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</row>
    <row r="78" spans="1:140" ht="27" customHeight="1" x14ac:dyDescent="0.2">
      <c r="A78" s="134"/>
      <c r="B78" s="134"/>
      <c r="C78" s="134">
        <v>851224</v>
      </c>
      <c r="D78" s="138"/>
      <c r="E78" s="138"/>
      <c r="F78" s="138"/>
      <c r="G78" s="138"/>
      <c r="H78" s="138"/>
      <c r="I78" s="138"/>
      <c r="J78" s="138"/>
      <c r="K78" s="138"/>
      <c r="L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</row>
    <row r="79" spans="1:140" ht="27" customHeight="1" x14ac:dyDescent="0.2">
      <c r="A79" s="134"/>
      <c r="B79" s="134"/>
      <c r="C79" s="134">
        <v>97</v>
      </c>
      <c r="D79" s="138"/>
      <c r="E79" s="138"/>
      <c r="F79" s="138"/>
      <c r="G79" s="138"/>
      <c r="H79" s="138"/>
      <c r="I79" s="138"/>
      <c r="J79" s="138"/>
      <c r="K79" s="138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</row>
    <row r="80" spans="1:140" ht="27" customHeight="1" x14ac:dyDescent="0.2">
      <c r="A80" s="134"/>
      <c r="B80" s="134"/>
      <c r="C80" s="134">
        <v>-127</v>
      </c>
      <c r="D80" s="138"/>
      <c r="E80" s="138"/>
      <c r="F80" s="138"/>
      <c r="G80" s="138"/>
      <c r="H80" s="138"/>
      <c r="I80" s="138"/>
      <c r="J80" s="138"/>
      <c r="K80" s="138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</row>
    <row r="81" spans="1:140" ht="27" customHeight="1" x14ac:dyDescent="0.2">
      <c r="A81" s="134"/>
      <c r="B81" s="134"/>
      <c r="C81" s="134">
        <v>57</v>
      </c>
      <c r="D81" s="138"/>
      <c r="E81" s="138"/>
      <c r="F81" s="138"/>
      <c r="G81" s="138"/>
      <c r="H81" s="138"/>
      <c r="I81" s="138"/>
      <c r="J81" s="138"/>
      <c r="K81" s="138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</row>
    <row r="82" spans="1:140" ht="27" customHeight="1" x14ac:dyDescent="0.2">
      <c r="A82" s="134"/>
      <c r="B82" s="134"/>
      <c r="C82" s="143">
        <f>SUM(C70:C74)</f>
        <v>723278.37476881396</v>
      </c>
      <c r="D82" s="138"/>
      <c r="E82" s="138"/>
      <c r="F82" s="138"/>
      <c r="G82" s="138"/>
      <c r="H82" s="138"/>
      <c r="I82" s="138"/>
      <c r="J82" s="138"/>
      <c r="K82" s="138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</row>
    <row r="83" spans="1:140" ht="27" customHeight="1" x14ac:dyDescent="0.2">
      <c r="A83" s="134"/>
      <c r="B83" s="134"/>
      <c r="C83" s="134">
        <v>0</v>
      </c>
      <c r="D83" s="138"/>
      <c r="E83" s="138"/>
      <c r="F83" s="138"/>
      <c r="G83" s="138"/>
      <c r="H83" s="138"/>
      <c r="I83" s="138"/>
      <c r="J83" s="138"/>
      <c r="K83" s="138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</row>
    <row r="84" spans="1:140" ht="27" customHeight="1" x14ac:dyDescent="0.2">
      <c r="A84" s="134"/>
      <c r="B84" s="134"/>
      <c r="C84" s="134"/>
      <c r="D84" s="138"/>
      <c r="E84" s="138"/>
      <c r="F84" s="138"/>
      <c r="G84" s="138"/>
      <c r="H84" s="138"/>
      <c r="I84" s="138"/>
      <c r="J84" s="138"/>
      <c r="K84" s="138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</row>
    <row r="85" spans="1:140" ht="27" customHeight="1" x14ac:dyDescent="0.2">
      <c r="A85" s="134"/>
      <c r="B85" s="134"/>
      <c r="C85" s="134"/>
      <c r="D85" s="138"/>
      <c r="E85" s="138"/>
      <c r="F85" s="138"/>
      <c r="G85" s="138"/>
      <c r="H85" s="138"/>
      <c r="I85" s="138"/>
      <c r="J85" s="138"/>
      <c r="K85" s="138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</row>
    <row r="86" spans="1:140" ht="27" customHeight="1" x14ac:dyDescent="0.2">
      <c r="A86" s="134"/>
      <c r="B86" s="134"/>
      <c r="C86" s="134"/>
      <c r="D86" s="138"/>
      <c r="E86" s="138"/>
      <c r="F86" s="138"/>
      <c r="G86" s="138"/>
      <c r="H86" s="138"/>
      <c r="I86" s="138"/>
      <c r="J86" s="138"/>
      <c r="K86" s="138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</row>
    <row r="87" spans="1:140" ht="27" customHeight="1" x14ac:dyDescent="0.2">
      <c r="A87" s="134"/>
      <c r="B87" s="134"/>
      <c r="C87" s="134"/>
      <c r="D87" s="138"/>
      <c r="E87" s="138"/>
      <c r="F87" s="138"/>
      <c r="G87" s="138"/>
      <c r="H87" s="138"/>
      <c r="I87" s="138"/>
      <c r="J87" s="138"/>
      <c r="K87" s="138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</row>
    <row r="88" spans="1:140" ht="27" customHeight="1" x14ac:dyDescent="0.2">
      <c r="A88" s="134"/>
      <c r="B88" s="134"/>
      <c r="C88" s="134"/>
      <c r="D88" s="138"/>
      <c r="E88" s="138"/>
      <c r="F88" s="138"/>
      <c r="G88" s="138"/>
      <c r="H88" s="138"/>
      <c r="I88" s="138"/>
      <c r="J88" s="138"/>
      <c r="K88" s="138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</row>
    <row r="89" spans="1:140" ht="27" customHeight="1" x14ac:dyDescent="0.2">
      <c r="A89" s="134"/>
      <c r="B89" s="134"/>
      <c r="C89" s="134"/>
      <c r="D89" s="138"/>
      <c r="E89" s="138"/>
      <c r="F89" s="138"/>
      <c r="G89" s="138"/>
      <c r="H89" s="138"/>
      <c r="I89" s="138"/>
      <c r="J89" s="138"/>
      <c r="K89" s="138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</row>
    <row r="90" spans="1:140" ht="27" customHeight="1" x14ac:dyDescent="0.2">
      <c r="A90" s="134"/>
      <c r="B90" s="134"/>
      <c r="C90" s="134"/>
      <c r="D90" s="138"/>
      <c r="E90" s="138"/>
      <c r="F90" s="138"/>
      <c r="G90" s="138"/>
      <c r="H90" s="138"/>
      <c r="I90" s="138"/>
      <c r="J90" s="138"/>
      <c r="K90" s="138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</row>
    <row r="91" spans="1:140" ht="27" customHeight="1" x14ac:dyDescent="0.2">
      <c r="A91" s="134"/>
      <c r="B91" s="134"/>
      <c r="C91" s="134"/>
      <c r="D91" s="138"/>
      <c r="E91" s="138"/>
      <c r="F91" s="138"/>
      <c r="G91" s="138"/>
      <c r="H91" s="138"/>
      <c r="I91" s="138"/>
      <c r="J91" s="138"/>
      <c r="K91" s="138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</row>
    <row r="92" spans="1:140" ht="27" customHeight="1" x14ac:dyDescent="0.2">
      <c r="A92" s="134"/>
      <c r="B92" s="134"/>
      <c r="C92" s="134"/>
      <c r="D92" s="138"/>
      <c r="E92" s="138"/>
      <c r="F92" s="138"/>
      <c r="G92" s="138"/>
      <c r="H92" s="138"/>
      <c r="I92" s="138"/>
      <c r="J92" s="138"/>
      <c r="K92" s="13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</row>
    <row r="93" spans="1:140" ht="27" customHeight="1" x14ac:dyDescent="0.2">
      <c r="A93" s="134"/>
      <c r="B93" s="134"/>
      <c r="C93" s="134"/>
      <c r="D93" s="138"/>
      <c r="E93" s="138"/>
      <c r="F93" s="138"/>
      <c r="G93" s="138"/>
      <c r="H93" s="138"/>
      <c r="I93" s="138"/>
      <c r="J93" s="138"/>
      <c r="K93" s="138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</row>
    <row r="94" spans="1:140" ht="27" customHeight="1" x14ac:dyDescent="0.2">
      <c r="A94" s="134"/>
      <c r="B94" s="134"/>
      <c r="C94" s="134"/>
      <c r="D94" s="138"/>
      <c r="E94" s="138"/>
      <c r="F94" s="138"/>
      <c r="G94" s="138"/>
      <c r="H94" s="138"/>
      <c r="I94" s="138"/>
      <c r="J94" s="138"/>
      <c r="K94" s="138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</row>
    <row r="95" spans="1:140" ht="27" customHeight="1" x14ac:dyDescent="0.2">
      <c r="A95" s="134"/>
      <c r="B95" s="134"/>
      <c r="C95" s="134"/>
      <c r="D95" s="138"/>
      <c r="E95" s="138"/>
      <c r="F95" s="138"/>
      <c r="G95" s="138"/>
      <c r="H95" s="138"/>
      <c r="I95" s="138"/>
      <c r="J95" s="138"/>
      <c r="K95" s="138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</row>
    <row r="96" spans="1:140" ht="27" customHeight="1" x14ac:dyDescent="0.2">
      <c r="A96" s="134"/>
      <c r="B96" s="134"/>
      <c r="C96" s="134"/>
      <c r="D96" s="138"/>
      <c r="E96" s="138"/>
      <c r="F96" s="138"/>
      <c r="G96" s="138"/>
      <c r="H96" s="138"/>
      <c r="I96" s="138"/>
      <c r="J96" s="138"/>
      <c r="K96" s="138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</row>
    <row r="97" spans="1:140" ht="27" customHeight="1" x14ac:dyDescent="0.2">
      <c r="A97" s="134"/>
      <c r="B97" s="134"/>
      <c r="C97" s="134"/>
      <c r="D97" s="138"/>
      <c r="E97" s="138"/>
      <c r="F97" s="138"/>
      <c r="G97" s="138"/>
      <c r="H97" s="138"/>
      <c r="I97" s="138"/>
      <c r="J97" s="138"/>
      <c r="K97" s="138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</row>
    <row r="98" spans="1:140" ht="27" customHeight="1" x14ac:dyDescent="0.2">
      <c r="A98" s="134"/>
      <c r="B98" s="134"/>
      <c r="C98" s="134"/>
      <c r="D98" s="138"/>
      <c r="E98" s="138"/>
      <c r="F98" s="138"/>
      <c r="G98" s="138"/>
      <c r="H98" s="138"/>
      <c r="I98" s="138"/>
      <c r="J98" s="138"/>
      <c r="K98" s="138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</row>
    <row r="99" spans="1:140" ht="27" customHeight="1" x14ac:dyDescent="0.2">
      <c r="A99" s="134"/>
      <c r="B99" s="134"/>
      <c r="C99" s="134"/>
      <c r="D99" s="138"/>
      <c r="E99" s="138"/>
      <c r="F99" s="138"/>
      <c r="G99" s="138"/>
      <c r="H99" s="138"/>
      <c r="I99" s="138"/>
      <c r="J99" s="138"/>
      <c r="K99" s="138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</row>
    <row r="100" spans="1:140" ht="27" customHeight="1" x14ac:dyDescent="0.2">
      <c r="A100" s="134"/>
      <c r="B100" s="134"/>
      <c r="C100" s="134"/>
      <c r="D100" s="138"/>
      <c r="E100" s="138"/>
      <c r="F100" s="138"/>
      <c r="G100" s="138"/>
      <c r="H100" s="138"/>
      <c r="I100" s="138"/>
      <c r="J100" s="138"/>
      <c r="K100" s="138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</row>
    <row r="101" spans="1:140" s="134" customFormat="1" ht="27" customHeight="1" x14ac:dyDescent="0.2">
      <c r="D101" s="138"/>
      <c r="E101" s="138"/>
      <c r="F101" s="138"/>
      <c r="G101" s="138"/>
      <c r="H101" s="138"/>
      <c r="I101" s="138"/>
      <c r="J101" s="138"/>
      <c r="K101" s="138"/>
    </row>
    <row r="102" spans="1:140" s="133" customFormat="1" ht="27" customHeight="1" x14ac:dyDescent="0.2">
      <c r="A102" s="134"/>
      <c r="B102" s="134"/>
      <c r="C102" s="134"/>
      <c r="D102" s="138"/>
      <c r="E102" s="138"/>
      <c r="F102" s="138"/>
      <c r="G102" s="138"/>
      <c r="H102" s="138"/>
      <c r="I102" s="138"/>
      <c r="J102" s="138"/>
      <c r="K102" s="138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</row>
    <row r="103" spans="1:140" s="133" customFormat="1" ht="27" customHeight="1" x14ac:dyDescent="0.2">
      <c r="A103" s="134"/>
      <c r="B103" s="134"/>
      <c r="C103" s="134"/>
      <c r="D103" s="138"/>
      <c r="E103" s="138"/>
      <c r="F103" s="138"/>
      <c r="G103" s="138"/>
      <c r="H103" s="138"/>
      <c r="I103" s="138"/>
      <c r="J103" s="138"/>
      <c r="K103" s="138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</row>
    <row r="104" spans="1:140" s="133" customFormat="1" ht="27" customHeight="1" x14ac:dyDescent="0.2">
      <c r="A104" s="134"/>
      <c r="B104" s="134"/>
      <c r="C104" s="134"/>
      <c r="D104" s="138"/>
      <c r="E104" s="138"/>
      <c r="F104" s="138"/>
      <c r="G104" s="138"/>
      <c r="H104" s="138"/>
      <c r="I104" s="138"/>
      <c r="J104" s="138"/>
      <c r="K104" s="138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</row>
    <row r="105" spans="1:140" ht="27" customHeight="1" x14ac:dyDescent="0.2">
      <c r="A105" s="134"/>
      <c r="B105" s="134"/>
      <c r="C105" s="134"/>
      <c r="D105" s="138"/>
      <c r="E105" s="138"/>
      <c r="F105" s="138"/>
      <c r="G105" s="138"/>
      <c r="H105" s="138"/>
      <c r="I105" s="138"/>
      <c r="J105" s="138"/>
      <c r="K105" s="138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</row>
    <row r="106" spans="1:140" ht="27" customHeight="1" x14ac:dyDescent="0.2">
      <c r="A106" s="134"/>
      <c r="B106" s="134"/>
      <c r="C106" s="13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4"/>
      <c r="N106" s="134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</row>
    <row r="107" spans="1:140" ht="27" customHeight="1" x14ac:dyDescent="0.2">
      <c r="A107" s="134"/>
      <c r="B107" s="134"/>
      <c r="C107" s="134"/>
      <c r="D107" s="138"/>
      <c r="E107" s="138"/>
      <c r="F107" s="138"/>
      <c r="G107" s="138"/>
      <c r="H107" s="138"/>
      <c r="I107" s="138"/>
      <c r="J107" s="138"/>
      <c r="K107" s="138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</row>
    <row r="108" spans="1:140" s="135" customFormat="1" ht="27" customHeight="1" x14ac:dyDescent="0.2">
      <c r="A108" s="134"/>
      <c r="B108" s="134"/>
      <c r="C108" s="134"/>
      <c r="D108" s="138"/>
      <c r="E108" s="138"/>
      <c r="F108" s="138"/>
      <c r="G108" s="138"/>
      <c r="H108" s="138"/>
      <c r="I108" s="138"/>
      <c r="J108" s="138"/>
      <c r="K108" s="138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</row>
    <row r="109" spans="1:140" s="135" customFormat="1" ht="27" customHeight="1" x14ac:dyDescent="0.2">
      <c r="A109" s="134"/>
      <c r="B109" s="134"/>
      <c r="C109" s="134"/>
      <c r="D109" s="138"/>
      <c r="E109" s="138"/>
      <c r="F109" s="138"/>
      <c r="G109" s="138"/>
      <c r="H109" s="138"/>
      <c r="I109" s="138"/>
      <c r="J109" s="138"/>
      <c r="K109" s="138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</row>
    <row r="110" spans="1:140" s="135" customFormat="1" ht="27" customHeight="1" x14ac:dyDescent="0.2">
      <c r="A110" s="134"/>
      <c r="B110" s="134"/>
      <c r="C110" s="134"/>
      <c r="D110" s="138"/>
      <c r="E110" s="138"/>
      <c r="F110" s="138"/>
      <c r="G110" s="138"/>
      <c r="H110" s="138"/>
      <c r="I110" s="138"/>
      <c r="J110" s="138"/>
      <c r="K110" s="138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</row>
    <row r="111" spans="1:140" ht="27" customHeight="1" x14ac:dyDescent="0.2">
      <c r="A111" s="134"/>
      <c r="B111" s="134"/>
      <c r="C111" s="134"/>
      <c r="D111" s="138"/>
      <c r="E111" s="138"/>
      <c r="F111" s="138"/>
      <c r="G111" s="138"/>
      <c r="H111" s="138"/>
      <c r="I111" s="138"/>
      <c r="J111" s="138"/>
      <c r="K111" s="138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</row>
    <row r="112" spans="1:140" ht="27" customHeight="1" x14ac:dyDescent="0.2">
      <c r="A112" s="134"/>
      <c r="B112" s="134"/>
      <c r="C112" s="134"/>
      <c r="D112" s="138"/>
      <c r="E112" s="138"/>
      <c r="F112" s="138"/>
      <c r="G112" s="138"/>
      <c r="H112" s="138"/>
      <c r="I112" s="138"/>
      <c r="J112" s="138"/>
      <c r="K112" s="138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</row>
    <row r="113" spans="1:140" ht="27" customHeight="1" x14ac:dyDescent="0.2">
      <c r="A113" s="134"/>
      <c r="B113" s="134"/>
      <c r="C113" s="134"/>
      <c r="D113" s="138"/>
      <c r="E113" s="138"/>
      <c r="F113" s="138"/>
      <c r="G113" s="138"/>
      <c r="H113" s="138"/>
      <c r="I113" s="138"/>
      <c r="J113" s="138"/>
      <c r="K113" s="138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</row>
    <row r="114" spans="1:140" ht="27" customHeight="1" x14ac:dyDescent="0.2">
      <c r="A114" s="134"/>
      <c r="B114" s="134"/>
      <c r="C114" s="134"/>
      <c r="D114" s="138"/>
      <c r="E114" s="138"/>
      <c r="F114" s="138"/>
      <c r="G114" s="138"/>
      <c r="H114" s="138"/>
      <c r="I114" s="138"/>
      <c r="J114" s="138"/>
      <c r="K114" s="138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</row>
    <row r="115" spans="1:140" ht="27" customHeight="1" x14ac:dyDescent="0.2">
      <c r="A115" s="134"/>
      <c r="B115" s="134"/>
      <c r="C115" s="134"/>
      <c r="D115" s="138"/>
      <c r="E115" s="138"/>
      <c r="F115" s="138"/>
      <c r="G115" s="138"/>
      <c r="H115" s="138"/>
      <c r="I115" s="138"/>
      <c r="J115" s="138"/>
      <c r="K115" s="138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</row>
    <row r="116" spans="1:140" ht="27" customHeight="1" x14ac:dyDescent="0.2">
      <c r="A116" s="134"/>
      <c r="B116" s="134"/>
      <c r="C116" s="134"/>
      <c r="D116" s="138"/>
      <c r="E116" s="138"/>
      <c r="F116" s="138"/>
      <c r="G116" s="138"/>
      <c r="H116" s="138"/>
      <c r="I116" s="138"/>
      <c r="J116" s="138"/>
      <c r="K116" s="138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</row>
    <row r="117" spans="1:140" ht="27" customHeight="1" x14ac:dyDescent="0.2">
      <c r="A117" s="134"/>
      <c r="B117" s="134"/>
      <c r="C117" s="134"/>
      <c r="D117" s="138"/>
      <c r="E117" s="138"/>
      <c r="F117" s="138"/>
      <c r="G117" s="138"/>
      <c r="H117" s="138"/>
      <c r="I117" s="138"/>
      <c r="J117" s="138"/>
      <c r="K117" s="138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</row>
    <row r="118" spans="1:140" ht="27" customHeight="1" x14ac:dyDescent="0.2">
      <c r="A118" s="134"/>
      <c r="B118" s="134"/>
      <c r="C118" s="134"/>
      <c r="D118" s="138"/>
      <c r="E118" s="138"/>
      <c r="F118" s="138"/>
      <c r="G118" s="138"/>
      <c r="H118" s="138"/>
      <c r="I118" s="138"/>
      <c r="J118" s="138"/>
      <c r="K118" s="138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</row>
    <row r="119" spans="1:140" ht="27" customHeight="1" x14ac:dyDescent="0.2">
      <c r="A119" s="134"/>
      <c r="B119" s="134"/>
      <c r="C119" s="134"/>
      <c r="D119" s="138"/>
      <c r="E119" s="138"/>
      <c r="F119" s="138"/>
      <c r="G119" s="138"/>
      <c r="H119" s="138"/>
      <c r="I119" s="138"/>
      <c r="J119" s="138"/>
      <c r="K119" s="138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</row>
    <row r="120" spans="1:140" ht="27" customHeight="1" x14ac:dyDescent="0.2">
      <c r="A120" s="134"/>
      <c r="B120" s="134"/>
      <c r="C120" s="134"/>
      <c r="D120" s="138"/>
      <c r="E120" s="138"/>
      <c r="F120" s="138"/>
      <c r="G120" s="138"/>
      <c r="H120" s="138"/>
      <c r="I120" s="138"/>
      <c r="J120" s="138"/>
      <c r="K120" s="138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</row>
    <row r="121" spans="1:140" ht="27" customHeight="1" x14ac:dyDescent="0.2">
      <c r="A121" s="134"/>
      <c r="B121" s="134"/>
      <c r="C121" s="134"/>
      <c r="D121" s="138"/>
      <c r="E121" s="138"/>
      <c r="F121" s="138"/>
      <c r="G121" s="138"/>
      <c r="H121" s="138"/>
      <c r="I121" s="138"/>
      <c r="J121" s="138"/>
      <c r="K121" s="138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</row>
    <row r="122" spans="1:140" ht="27" customHeight="1" x14ac:dyDescent="0.2">
      <c r="A122" s="134"/>
      <c r="B122" s="134"/>
      <c r="C122" s="134"/>
      <c r="D122" s="138"/>
      <c r="E122" s="138"/>
      <c r="F122" s="138"/>
      <c r="G122" s="138"/>
      <c r="H122" s="138"/>
      <c r="I122" s="138"/>
      <c r="J122" s="138"/>
      <c r="K122" s="138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</row>
    <row r="123" spans="1:140" ht="27" customHeight="1" x14ac:dyDescent="0.2">
      <c r="A123" s="134"/>
      <c r="B123" s="134"/>
      <c r="C123" s="134"/>
      <c r="D123" s="138"/>
      <c r="E123" s="138"/>
      <c r="F123" s="138"/>
      <c r="G123" s="138"/>
      <c r="H123" s="138"/>
      <c r="I123" s="138"/>
      <c r="J123" s="138"/>
      <c r="K123" s="138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</row>
    <row r="124" spans="1:140" ht="27" customHeight="1" x14ac:dyDescent="0.2">
      <c r="A124" s="134"/>
      <c r="B124" s="134"/>
      <c r="C124" s="134"/>
      <c r="D124" s="138"/>
      <c r="E124" s="138"/>
      <c r="F124" s="138"/>
      <c r="G124" s="138"/>
      <c r="H124" s="138"/>
      <c r="I124" s="138"/>
      <c r="J124" s="138"/>
      <c r="K124" s="138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</row>
    <row r="125" spans="1:140" ht="27" customHeight="1" x14ac:dyDescent="0.2">
      <c r="A125" s="134"/>
      <c r="B125" s="134"/>
      <c r="C125" s="134"/>
      <c r="D125" s="138"/>
      <c r="E125" s="138"/>
      <c r="F125" s="138"/>
      <c r="G125" s="138"/>
      <c r="H125" s="138"/>
      <c r="I125" s="138"/>
      <c r="J125" s="138"/>
      <c r="K125" s="138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</row>
    <row r="126" spans="1:140" ht="27" customHeight="1" x14ac:dyDescent="0.2">
      <c r="A126" s="134"/>
      <c r="B126" s="134"/>
      <c r="C126" s="134"/>
      <c r="D126" s="138"/>
      <c r="E126" s="138"/>
      <c r="F126" s="138"/>
      <c r="G126" s="138"/>
      <c r="H126" s="138"/>
      <c r="I126" s="138"/>
      <c r="J126" s="138"/>
      <c r="K126" s="138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</row>
    <row r="127" spans="1:140" ht="27" customHeight="1" x14ac:dyDescent="0.2">
      <c r="A127" s="134"/>
      <c r="B127" s="134"/>
      <c r="C127" s="134"/>
      <c r="D127" s="138"/>
      <c r="E127" s="138"/>
      <c r="F127" s="138"/>
      <c r="G127" s="138"/>
      <c r="H127" s="138"/>
      <c r="I127" s="138"/>
      <c r="J127" s="138"/>
      <c r="K127" s="138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</row>
    <row r="128" spans="1:140" ht="27" customHeight="1" x14ac:dyDescent="0.2">
      <c r="A128" s="134"/>
      <c r="B128" s="134"/>
      <c r="C128" s="161"/>
      <c r="D128" s="138"/>
      <c r="E128" s="138"/>
      <c r="F128" s="138"/>
      <c r="G128" s="138"/>
      <c r="H128" s="138"/>
      <c r="I128" s="138"/>
      <c r="J128" s="138"/>
      <c r="K128" s="138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</row>
    <row r="129" spans="1:140" ht="27" customHeight="1" x14ac:dyDescent="0.2">
      <c r="A129" s="134"/>
      <c r="B129" s="134"/>
      <c r="C129" s="161"/>
      <c r="D129" s="138"/>
      <c r="E129" s="138"/>
      <c r="F129" s="138"/>
      <c r="G129" s="138"/>
      <c r="H129" s="138"/>
      <c r="I129" s="138"/>
      <c r="J129" s="138"/>
      <c r="K129" s="138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</row>
    <row r="130" spans="1:140" ht="27" customHeight="1" x14ac:dyDescent="0.2">
      <c r="A130" s="134"/>
      <c r="B130" s="134"/>
      <c r="C130" s="161"/>
      <c r="D130" s="138"/>
      <c r="E130" s="138"/>
      <c r="F130" s="138"/>
      <c r="G130" s="138"/>
      <c r="H130" s="138"/>
      <c r="I130" s="138"/>
      <c r="J130" s="138"/>
      <c r="K130" s="138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</row>
    <row r="131" spans="1:140" ht="27" customHeight="1" x14ac:dyDescent="0.2">
      <c r="A131" s="134"/>
      <c r="B131" s="134"/>
      <c r="C131" s="161"/>
      <c r="D131" s="138"/>
      <c r="E131" s="138"/>
      <c r="F131" s="138"/>
      <c r="G131" s="138"/>
      <c r="H131" s="138"/>
      <c r="I131" s="138"/>
      <c r="J131" s="138"/>
      <c r="K131" s="138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</row>
    <row r="132" spans="1:140" ht="27" customHeight="1" x14ac:dyDescent="0.2">
      <c r="A132" s="134"/>
      <c r="B132" s="134"/>
      <c r="C132" s="161"/>
      <c r="D132" s="138"/>
      <c r="E132" s="138"/>
      <c r="F132" s="138"/>
      <c r="G132" s="138"/>
      <c r="H132" s="138"/>
      <c r="I132" s="138"/>
      <c r="J132" s="138"/>
      <c r="K132" s="138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</row>
    <row r="133" spans="1:140" ht="27" customHeight="1" x14ac:dyDescent="0.2">
      <c r="A133" s="134"/>
      <c r="B133" s="134"/>
      <c r="C133" s="161"/>
      <c r="D133" s="138"/>
      <c r="E133" s="138"/>
      <c r="F133" s="138"/>
      <c r="G133" s="138"/>
      <c r="H133" s="138"/>
      <c r="I133" s="138"/>
      <c r="J133" s="138"/>
      <c r="K133" s="138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</row>
    <row r="134" spans="1:140" ht="27" customHeight="1" x14ac:dyDescent="0.2">
      <c r="A134" s="134"/>
      <c r="B134" s="134"/>
      <c r="C134" s="161"/>
      <c r="D134" s="138"/>
      <c r="E134" s="138"/>
      <c r="F134" s="138"/>
      <c r="G134" s="138"/>
      <c r="H134" s="138"/>
      <c r="I134" s="138"/>
      <c r="J134" s="138"/>
      <c r="K134" s="138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</row>
    <row r="135" spans="1:140" ht="27" customHeight="1" x14ac:dyDescent="0.2">
      <c r="A135" s="134"/>
      <c r="B135" s="134"/>
      <c r="C135" s="161"/>
      <c r="D135" s="138"/>
      <c r="E135" s="138"/>
      <c r="F135" s="138"/>
      <c r="G135" s="138"/>
      <c r="H135" s="138"/>
      <c r="I135" s="138"/>
      <c r="J135" s="138"/>
      <c r="K135" s="138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</row>
    <row r="136" spans="1:140" ht="27" customHeight="1" x14ac:dyDescent="0.2">
      <c r="A136" s="134"/>
      <c r="B136" s="134"/>
      <c r="C136" s="161"/>
      <c r="D136" s="138"/>
      <c r="E136" s="138"/>
      <c r="F136" s="138"/>
      <c r="G136" s="138"/>
      <c r="H136" s="138"/>
      <c r="I136" s="138"/>
      <c r="J136" s="138"/>
      <c r="K136" s="138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</row>
    <row r="137" spans="1:140" ht="27" customHeight="1" x14ac:dyDescent="0.2">
      <c r="A137" s="134"/>
      <c r="B137" s="134"/>
      <c r="C137" s="161"/>
      <c r="D137" s="138"/>
      <c r="E137" s="138"/>
      <c r="F137" s="138"/>
      <c r="G137" s="138"/>
      <c r="H137" s="138"/>
      <c r="I137" s="138"/>
      <c r="J137" s="138"/>
      <c r="K137" s="138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  <c r="BP137" s="134"/>
      <c r="BQ137" s="134"/>
      <c r="BR137" s="134"/>
      <c r="BS137" s="134"/>
      <c r="BT137" s="134"/>
      <c r="BU137" s="134"/>
      <c r="BV137" s="134"/>
      <c r="BW137" s="134"/>
      <c r="BX137" s="134"/>
      <c r="BY137" s="134"/>
      <c r="BZ137" s="134"/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</row>
    <row r="138" spans="1:140" ht="27" customHeight="1" x14ac:dyDescent="0.2">
      <c r="A138" s="134"/>
      <c r="B138" s="134"/>
      <c r="C138" s="161"/>
      <c r="D138" s="138"/>
      <c r="E138" s="138"/>
      <c r="F138" s="138"/>
      <c r="G138" s="138"/>
      <c r="H138" s="138"/>
      <c r="I138" s="138"/>
      <c r="J138" s="138"/>
      <c r="K138" s="138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  <c r="BP138" s="134"/>
      <c r="BQ138" s="134"/>
      <c r="BR138" s="134"/>
      <c r="BS138" s="134"/>
      <c r="BT138" s="134"/>
      <c r="BU138" s="134"/>
      <c r="BV138" s="134"/>
      <c r="BW138" s="134"/>
      <c r="BX138" s="134"/>
      <c r="BY138" s="134"/>
      <c r="BZ138" s="134"/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</row>
    <row r="139" spans="1:140" ht="27" customHeight="1" x14ac:dyDescent="0.2">
      <c r="A139" s="134"/>
      <c r="B139" s="134"/>
      <c r="C139" s="161"/>
      <c r="D139" s="138"/>
      <c r="E139" s="138"/>
      <c r="F139" s="138"/>
      <c r="G139" s="138"/>
      <c r="H139" s="138"/>
      <c r="I139" s="138"/>
      <c r="J139" s="138"/>
      <c r="K139" s="138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  <c r="BP139" s="134"/>
      <c r="BQ139" s="134"/>
      <c r="BR139" s="134"/>
      <c r="BS139" s="134"/>
      <c r="BT139" s="134"/>
      <c r="BU139" s="134"/>
      <c r="BV139" s="134"/>
      <c r="BW139" s="134"/>
      <c r="BX139" s="134"/>
      <c r="BY139" s="134"/>
      <c r="BZ139" s="134"/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</row>
    <row r="140" spans="1:140" ht="27" customHeight="1" x14ac:dyDescent="0.2">
      <c r="A140" s="134"/>
      <c r="B140" s="134"/>
      <c r="C140" s="161"/>
      <c r="D140" s="138"/>
      <c r="E140" s="138"/>
      <c r="F140" s="138"/>
      <c r="G140" s="138"/>
      <c r="H140" s="138"/>
      <c r="I140" s="138"/>
      <c r="J140" s="138"/>
      <c r="K140" s="138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  <c r="BP140" s="134"/>
      <c r="BQ140" s="134"/>
      <c r="BR140" s="134"/>
      <c r="BS140" s="134"/>
      <c r="BT140" s="134"/>
      <c r="BU140" s="134"/>
      <c r="BV140" s="134"/>
      <c r="BW140" s="134"/>
      <c r="BX140" s="134"/>
      <c r="BY140" s="134"/>
      <c r="BZ140" s="134"/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</row>
    <row r="141" spans="1:140" ht="27" customHeight="1" x14ac:dyDescent="0.2">
      <c r="A141" s="134"/>
      <c r="B141" s="134"/>
      <c r="C141" s="161"/>
      <c r="D141" s="138"/>
      <c r="E141" s="138"/>
      <c r="F141" s="138"/>
      <c r="G141" s="138"/>
      <c r="H141" s="138"/>
      <c r="I141" s="138"/>
      <c r="J141" s="138"/>
      <c r="K141" s="138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</row>
    <row r="142" spans="1:140" ht="27" customHeight="1" x14ac:dyDescent="0.2">
      <c r="A142" s="134"/>
      <c r="B142" s="134"/>
      <c r="C142" s="161"/>
      <c r="D142" s="138"/>
      <c r="E142" s="138"/>
      <c r="F142" s="138"/>
      <c r="G142" s="138"/>
      <c r="H142" s="138"/>
      <c r="I142" s="138"/>
      <c r="J142" s="138"/>
      <c r="K142" s="138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</row>
    <row r="143" spans="1:140" ht="27" customHeight="1" x14ac:dyDescent="0.2">
      <c r="A143" s="134"/>
      <c r="B143" s="134"/>
      <c r="C143" s="161"/>
      <c r="D143" s="138"/>
      <c r="E143" s="138"/>
      <c r="F143" s="138"/>
      <c r="G143" s="138"/>
      <c r="H143" s="138"/>
      <c r="I143" s="138"/>
      <c r="J143" s="138"/>
      <c r="K143" s="138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</row>
    <row r="144" spans="1:140" ht="27" customHeight="1" x14ac:dyDescent="0.2">
      <c r="A144" s="134"/>
      <c r="B144" s="134"/>
      <c r="C144" s="161"/>
      <c r="D144" s="138"/>
      <c r="E144" s="138"/>
      <c r="F144" s="138"/>
      <c r="G144" s="138"/>
      <c r="H144" s="138"/>
      <c r="I144" s="138"/>
      <c r="J144" s="138"/>
      <c r="K144" s="138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</row>
    <row r="145" spans="1:140" ht="27" customHeight="1" x14ac:dyDescent="0.2">
      <c r="A145" s="134"/>
      <c r="B145" s="134"/>
      <c r="C145" s="161"/>
      <c r="D145" s="138"/>
      <c r="E145" s="138"/>
      <c r="F145" s="138"/>
      <c r="G145" s="138"/>
      <c r="H145" s="138"/>
      <c r="I145" s="138"/>
      <c r="J145" s="138"/>
      <c r="K145" s="138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</row>
    <row r="146" spans="1:140" ht="27" customHeight="1" x14ac:dyDescent="0.2">
      <c r="A146" s="134"/>
      <c r="B146" s="134"/>
      <c r="C146" s="161"/>
      <c r="D146" s="138"/>
      <c r="E146" s="138"/>
      <c r="F146" s="138"/>
      <c r="G146" s="138"/>
      <c r="H146" s="138"/>
      <c r="I146" s="138"/>
      <c r="J146" s="138"/>
      <c r="K146" s="138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  <c r="BP146" s="134"/>
      <c r="BQ146" s="134"/>
      <c r="BR146" s="134"/>
      <c r="BS146" s="134"/>
      <c r="BT146" s="134"/>
      <c r="BU146" s="134"/>
      <c r="BV146" s="134"/>
      <c r="BW146" s="134"/>
      <c r="BX146" s="134"/>
      <c r="BY146" s="134"/>
      <c r="BZ146" s="134"/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</row>
    <row r="147" spans="1:140" ht="27" customHeight="1" x14ac:dyDescent="0.2">
      <c r="A147" s="134"/>
      <c r="B147" s="134"/>
      <c r="C147" s="161"/>
      <c r="D147" s="138"/>
      <c r="E147" s="138"/>
      <c r="F147" s="138"/>
      <c r="G147" s="138"/>
      <c r="H147" s="138"/>
      <c r="I147" s="138"/>
      <c r="J147" s="138"/>
      <c r="K147" s="138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</row>
    <row r="148" spans="1:140" ht="27" customHeight="1" x14ac:dyDescent="0.2">
      <c r="A148" s="134"/>
      <c r="B148" s="134"/>
      <c r="C148" s="161"/>
      <c r="D148" s="138"/>
      <c r="E148" s="138"/>
      <c r="F148" s="138"/>
      <c r="G148" s="138"/>
      <c r="H148" s="138"/>
      <c r="I148" s="138"/>
      <c r="J148" s="138"/>
      <c r="K148" s="138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</row>
    <row r="149" spans="1:140" ht="27" customHeight="1" x14ac:dyDescent="0.2">
      <c r="A149" s="134"/>
      <c r="B149" s="134"/>
      <c r="C149" s="161"/>
      <c r="D149" s="138"/>
      <c r="E149" s="138"/>
      <c r="F149" s="138"/>
      <c r="G149" s="138"/>
      <c r="H149" s="138"/>
      <c r="I149" s="138"/>
      <c r="J149" s="138"/>
      <c r="K149" s="138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</row>
    <row r="150" spans="1:140" ht="27" customHeight="1" x14ac:dyDescent="0.2">
      <c r="A150" s="134"/>
      <c r="B150" s="134"/>
      <c r="C150" s="161"/>
      <c r="D150" s="138"/>
      <c r="E150" s="138"/>
      <c r="F150" s="138"/>
      <c r="G150" s="138"/>
      <c r="H150" s="138"/>
      <c r="I150" s="138"/>
      <c r="J150" s="138"/>
      <c r="K150" s="138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</row>
    <row r="151" spans="1:140" ht="27" customHeight="1" x14ac:dyDescent="0.2">
      <c r="A151" s="134"/>
      <c r="B151" s="134"/>
      <c r="C151" s="161"/>
      <c r="D151" s="138"/>
      <c r="E151" s="138"/>
      <c r="F151" s="138"/>
      <c r="G151" s="138"/>
      <c r="H151" s="138"/>
      <c r="I151" s="138"/>
      <c r="J151" s="138"/>
      <c r="K151" s="138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</row>
    <row r="152" spans="1:140" ht="27" customHeight="1" x14ac:dyDescent="0.2">
      <c r="A152" s="134"/>
      <c r="B152" s="134"/>
      <c r="C152" s="161"/>
      <c r="D152" s="138"/>
      <c r="E152" s="138"/>
      <c r="F152" s="138"/>
      <c r="G152" s="138"/>
      <c r="H152" s="138"/>
      <c r="I152" s="138"/>
      <c r="J152" s="138"/>
      <c r="K152" s="138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</row>
    <row r="153" spans="1:140" ht="27" customHeight="1" x14ac:dyDescent="0.2">
      <c r="A153" s="134"/>
      <c r="B153" s="134"/>
      <c r="C153" s="161"/>
      <c r="D153" s="138"/>
      <c r="E153" s="138"/>
      <c r="F153" s="138"/>
      <c r="G153" s="138"/>
      <c r="H153" s="138"/>
      <c r="I153" s="138"/>
      <c r="J153" s="138"/>
      <c r="K153" s="138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  <c r="BP153" s="134"/>
      <c r="BQ153" s="134"/>
      <c r="BR153" s="134"/>
      <c r="BS153" s="134"/>
      <c r="BT153" s="134"/>
      <c r="BU153" s="134"/>
      <c r="BV153" s="134"/>
      <c r="BW153" s="134"/>
      <c r="BX153" s="134"/>
      <c r="BY153" s="134"/>
      <c r="BZ153" s="134"/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</row>
    <row r="154" spans="1:140" ht="27" customHeight="1" x14ac:dyDescent="0.2">
      <c r="A154" s="134"/>
      <c r="B154" s="134"/>
      <c r="C154" s="161"/>
      <c r="D154" s="138"/>
      <c r="E154" s="138"/>
      <c r="F154" s="138"/>
      <c r="G154" s="138"/>
      <c r="H154" s="138"/>
      <c r="I154" s="138"/>
      <c r="J154" s="138"/>
      <c r="K154" s="138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</row>
    <row r="155" spans="1:140" ht="27" customHeight="1" x14ac:dyDescent="0.2">
      <c r="A155" s="134"/>
      <c r="B155" s="134"/>
      <c r="C155" s="134"/>
      <c r="D155" s="138"/>
      <c r="E155" s="138"/>
      <c r="F155" s="138"/>
      <c r="G155" s="138"/>
      <c r="H155" s="138"/>
      <c r="I155" s="138"/>
      <c r="J155" s="138"/>
      <c r="K155" s="138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</row>
    <row r="156" spans="1:140" ht="27" customHeight="1" x14ac:dyDescent="0.2">
      <c r="A156" s="134"/>
      <c r="B156" s="134"/>
      <c r="C156" s="134"/>
      <c r="D156" s="138"/>
      <c r="E156" s="138"/>
      <c r="F156" s="138"/>
      <c r="G156" s="138"/>
      <c r="H156" s="138"/>
      <c r="I156" s="138"/>
      <c r="J156" s="138"/>
      <c r="K156" s="138"/>
      <c r="L156" s="134"/>
      <c r="M156" s="138"/>
      <c r="N156" s="138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  <c r="BP156" s="134"/>
      <c r="BQ156" s="134"/>
      <c r="BR156" s="134"/>
      <c r="BS156" s="134"/>
      <c r="BT156" s="134"/>
      <c r="BU156" s="134"/>
      <c r="BV156" s="134"/>
      <c r="BW156" s="134"/>
      <c r="BX156" s="134"/>
      <c r="BY156" s="134"/>
      <c r="BZ156" s="134"/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</row>
    <row r="157" spans="1:140" ht="27" customHeight="1" x14ac:dyDescent="0.2">
      <c r="A157" s="134"/>
      <c r="B157" s="134"/>
      <c r="C157" s="134"/>
      <c r="D157" s="138"/>
      <c r="E157" s="138"/>
      <c r="F157" s="138"/>
      <c r="G157" s="138"/>
      <c r="H157" s="138"/>
      <c r="I157" s="138"/>
      <c r="J157" s="138"/>
      <c r="K157" s="13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  <c r="BP157" s="134"/>
      <c r="BQ157" s="134"/>
      <c r="BR157" s="134"/>
      <c r="BS157" s="134"/>
      <c r="BT157" s="134"/>
      <c r="BU157" s="134"/>
      <c r="BV157" s="134"/>
      <c r="BW157" s="134"/>
      <c r="BX157" s="134"/>
      <c r="BY157" s="134"/>
      <c r="BZ157" s="134"/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</row>
    <row r="158" spans="1:140" ht="27" customHeight="1" x14ac:dyDescent="0.2">
      <c r="A158" s="134"/>
      <c r="B158" s="134"/>
      <c r="C158" s="134"/>
      <c r="D158" s="138"/>
      <c r="E158" s="138"/>
      <c r="F158" s="138"/>
      <c r="G158" s="138"/>
      <c r="H158" s="138"/>
      <c r="I158" s="138"/>
      <c r="J158" s="138"/>
      <c r="K158" s="138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</row>
    <row r="159" spans="1:140" ht="27" customHeight="1" x14ac:dyDescent="0.2">
      <c r="A159" s="134"/>
      <c r="B159" s="134"/>
      <c r="C159" s="134"/>
      <c r="D159" s="138"/>
      <c r="E159" s="138"/>
      <c r="F159" s="138"/>
      <c r="G159" s="138"/>
      <c r="H159" s="138"/>
      <c r="I159" s="138"/>
      <c r="J159" s="138"/>
      <c r="K159" s="138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134"/>
      <c r="BR159" s="134"/>
      <c r="BS159" s="134"/>
      <c r="BT159" s="134"/>
      <c r="BU159" s="134"/>
      <c r="BV159" s="134"/>
      <c r="BW159" s="134"/>
      <c r="BX159" s="134"/>
      <c r="BY159" s="134"/>
      <c r="BZ159" s="134"/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</row>
    <row r="160" spans="1:140" ht="27" customHeight="1" x14ac:dyDescent="0.2">
      <c r="A160" s="134"/>
      <c r="B160" s="134"/>
      <c r="C160" s="134"/>
      <c r="D160" s="138"/>
      <c r="E160" s="138"/>
      <c r="F160" s="138"/>
      <c r="G160" s="138"/>
      <c r="H160" s="138"/>
      <c r="I160" s="138"/>
      <c r="J160" s="138"/>
      <c r="K160" s="138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  <c r="BP160" s="134"/>
      <c r="BQ160" s="134"/>
      <c r="BR160" s="134"/>
      <c r="BS160" s="134"/>
      <c r="BT160" s="134"/>
      <c r="BU160" s="134"/>
      <c r="BV160" s="134"/>
      <c r="BW160" s="134"/>
      <c r="BX160" s="134"/>
      <c r="BY160" s="134"/>
      <c r="BZ160" s="134"/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</row>
    <row r="161" spans="1:140" ht="27" customHeight="1" x14ac:dyDescent="0.2">
      <c r="A161" s="134"/>
      <c r="B161" s="134"/>
      <c r="C161" s="134"/>
      <c r="D161" s="138"/>
      <c r="E161" s="138"/>
      <c r="F161" s="138"/>
      <c r="G161" s="138"/>
      <c r="H161" s="138"/>
      <c r="I161" s="138"/>
      <c r="J161" s="138"/>
      <c r="K161" s="138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  <c r="BP161" s="134"/>
      <c r="BQ161" s="134"/>
      <c r="BR161" s="134"/>
      <c r="BS161" s="134"/>
      <c r="BT161" s="134"/>
      <c r="BU161" s="134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</row>
    <row r="162" spans="1:140" ht="27" customHeight="1" x14ac:dyDescent="0.2">
      <c r="A162" s="134"/>
      <c r="B162" s="134"/>
      <c r="C162" s="134"/>
      <c r="D162" s="138"/>
      <c r="E162" s="138"/>
      <c r="F162" s="138"/>
      <c r="G162" s="138"/>
      <c r="H162" s="138"/>
      <c r="I162" s="138"/>
      <c r="J162" s="138"/>
      <c r="K162" s="138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  <c r="BP162" s="134"/>
      <c r="BQ162" s="134"/>
      <c r="BR162" s="134"/>
      <c r="BS162" s="134"/>
      <c r="BT162" s="134"/>
      <c r="BU162" s="134"/>
      <c r="BV162" s="134"/>
      <c r="BW162" s="134"/>
      <c r="BX162" s="134"/>
      <c r="BY162" s="134"/>
      <c r="BZ162" s="134"/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</row>
    <row r="163" spans="1:140" ht="27" customHeight="1" x14ac:dyDescent="0.2">
      <c r="A163" s="134"/>
      <c r="B163" s="134"/>
      <c r="C163" s="134"/>
      <c r="D163" s="138"/>
      <c r="E163" s="138"/>
      <c r="F163" s="138"/>
      <c r="G163" s="138"/>
      <c r="H163" s="138"/>
      <c r="I163" s="138"/>
      <c r="J163" s="138"/>
      <c r="K163" s="138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</row>
    <row r="164" spans="1:140" ht="27" customHeight="1" x14ac:dyDescent="0.2">
      <c r="A164" s="134"/>
      <c r="B164" s="134"/>
      <c r="C164" s="134"/>
      <c r="D164" s="138"/>
      <c r="E164" s="138"/>
      <c r="F164" s="138"/>
      <c r="G164" s="138"/>
      <c r="H164" s="138"/>
      <c r="I164" s="138"/>
      <c r="J164" s="138"/>
      <c r="K164" s="138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  <c r="BP164" s="134"/>
      <c r="BQ164" s="134"/>
      <c r="BR164" s="134"/>
      <c r="BS164" s="134"/>
      <c r="BT164" s="134"/>
      <c r="BU164" s="134"/>
      <c r="BV164" s="134"/>
      <c r="BW164" s="134"/>
      <c r="BX164" s="134"/>
      <c r="BY164" s="134"/>
      <c r="BZ164" s="134"/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</row>
    <row r="165" spans="1:140" ht="27" customHeight="1" x14ac:dyDescent="0.2">
      <c r="A165" s="134"/>
      <c r="B165" s="134"/>
      <c r="C165" s="134"/>
      <c r="D165" s="138"/>
      <c r="E165" s="138"/>
      <c r="F165" s="138"/>
      <c r="G165" s="138"/>
      <c r="H165" s="138"/>
      <c r="I165" s="138"/>
      <c r="J165" s="138"/>
      <c r="K165" s="138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</row>
    <row r="166" spans="1:140" ht="27" customHeight="1" x14ac:dyDescent="0.2">
      <c r="A166" s="134"/>
      <c r="B166" s="134"/>
      <c r="C166" s="134"/>
      <c r="D166" s="138"/>
      <c r="E166" s="138"/>
      <c r="F166" s="138"/>
      <c r="G166" s="138"/>
      <c r="H166" s="138"/>
      <c r="I166" s="138"/>
      <c r="J166" s="138"/>
      <c r="K166" s="138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/>
      <c r="CB166" s="134"/>
      <c r="CC166" s="134"/>
      <c r="CD166" s="134"/>
      <c r="CE166" s="134"/>
      <c r="CF166" s="134"/>
      <c r="CG166" s="134"/>
      <c r="CH166" s="134"/>
      <c r="CI166" s="134"/>
      <c r="CJ166" s="134"/>
      <c r="CK166" s="134"/>
      <c r="CL166" s="134"/>
      <c r="CM166" s="134"/>
      <c r="CN166" s="134"/>
      <c r="CO166" s="134"/>
      <c r="CP166" s="134"/>
      <c r="CQ166" s="134"/>
      <c r="CR166" s="134"/>
      <c r="CS166" s="134"/>
      <c r="CT166" s="134"/>
      <c r="CU166" s="134"/>
      <c r="CV166" s="134"/>
      <c r="CW166" s="134"/>
      <c r="CX166" s="134"/>
      <c r="CY166" s="134"/>
      <c r="CZ166" s="134"/>
      <c r="DA166" s="134"/>
      <c r="DB166" s="134"/>
      <c r="DC166" s="134"/>
      <c r="DD166" s="134"/>
      <c r="DE166" s="134"/>
      <c r="DF166" s="134"/>
      <c r="DG166" s="134"/>
      <c r="DH166" s="134"/>
      <c r="DI166" s="134"/>
      <c r="DJ166" s="134"/>
      <c r="DK166" s="134"/>
      <c r="DL166" s="134"/>
      <c r="DM166" s="134"/>
      <c r="DN166" s="134"/>
      <c r="DO166" s="134"/>
      <c r="DP166" s="134"/>
      <c r="DQ166" s="134"/>
      <c r="DR166" s="134"/>
      <c r="DS166" s="134"/>
      <c r="DT166" s="134"/>
      <c r="DU166" s="134"/>
      <c r="DV166" s="134"/>
      <c r="DW166" s="134"/>
      <c r="DX166" s="134"/>
      <c r="DY166" s="134"/>
      <c r="DZ166" s="134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34"/>
    </row>
    <row r="167" spans="1:140" ht="27" customHeight="1" x14ac:dyDescent="0.2">
      <c r="A167" s="134"/>
      <c r="B167" s="134"/>
      <c r="C167" s="134"/>
      <c r="D167" s="138"/>
      <c r="E167" s="138"/>
      <c r="F167" s="138"/>
      <c r="G167" s="138"/>
      <c r="H167" s="138"/>
      <c r="I167" s="138"/>
      <c r="J167" s="138"/>
      <c r="K167" s="138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  <c r="BP167" s="134"/>
      <c r="BQ167" s="134"/>
      <c r="BR167" s="134"/>
      <c r="BS167" s="134"/>
      <c r="BT167" s="134"/>
      <c r="BU167" s="134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</row>
    <row r="168" spans="1:140" ht="27" customHeight="1" x14ac:dyDescent="0.2">
      <c r="A168" s="134"/>
      <c r="B168" s="134"/>
      <c r="C168" s="134"/>
      <c r="D168" s="138"/>
      <c r="E168" s="138"/>
      <c r="F168" s="138"/>
      <c r="G168" s="138"/>
      <c r="H168" s="138"/>
      <c r="I168" s="138"/>
      <c r="J168" s="138"/>
      <c r="K168" s="138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  <c r="BP168" s="134"/>
      <c r="BQ168" s="134"/>
      <c r="BR168" s="134"/>
      <c r="BS168" s="134"/>
      <c r="BT168" s="134"/>
      <c r="BU168" s="134"/>
      <c r="BV168" s="134"/>
      <c r="BW168" s="134"/>
      <c r="BX168" s="134"/>
      <c r="BY168" s="134"/>
      <c r="BZ168" s="134"/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</row>
    <row r="169" spans="1:140" ht="27" customHeight="1" x14ac:dyDescent="0.2">
      <c r="A169" s="134"/>
      <c r="B169" s="134"/>
      <c r="C169" s="134"/>
      <c r="D169" s="138"/>
      <c r="E169" s="138"/>
      <c r="F169" s="138"/>
      <c r="G169" s="138"/>
      <c r="H169" s="138"/>
      <c r="I169" s="138"/>
      <c r="J169" s="138"/>
      <c r="K169" s="138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  <c r="BP169" s="134"/>
      <c r="BQ169" s="134"/>
      <c r="BR169" s="134"/>
      <c r="BS169" s="134"/>
      <c r="BT169" s="134"/>
      <c r="BU169" s="134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</row>
    <row r="170" spans="1:140" ht="27" customHeight="1" x14ac:dyDescent="0.2">
      <c r="A170" s="134"/>
      <c r="B170" s="134"/>
      <c r="C170" s="134"/>
      <c r="D170" s="138"/>
      <c r="E170" s="138"/>
      <c r="F170" s="138"/>
      <c r="G170" s="138"/>
      <c r="H170" s="138"/>
      <c r="I170" s="138"/>
      <c r="J170" s="138"/>
      <c r="K170" s="138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  <c r="BP170" s="134"/>
      <c r="BQ170" s="134"/>
      <c r="BR170" s="134"/>
      <c r="BS170" s="134"/>
      <c r="BT170" s="134"/>
      <c r="BU170" s="134"/>
      <c r="BV170" s="134"/>
      <c r="BW170" s="134"/>
      <c r="BX170" s="134"/>
      <c r="BY170" s="134"/>
      <c r="BZ170" s="134"/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</row>
    <row r="171" spans="1:140" ht="27" customHeight="1" x14ac:dyDescent="0.2">
      <c r="A171" s="134"/>
      <c r="B171" s="134"/>
      <c r="C171" s="134"/>
      <c r="D171" s="138"/>
      <c r="E171" s="138"/>
      <c r="F171" s="138"/>
      <c r="G171" s="138"/>
      <c r="H171" s="138"/>
      <c r="I171" s="138"/>
      <c r="J171" s="138"/>
      <c r="K171" s="138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  <c r="BP171" s="134"/>
      <c r="BQ171" s="134"/>
      <c r="BR171" s="134"/>
      <c r="BS171" s="134"/>
      <c r="BT171" s="134"/>
      <c r="BU171" s="134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</row>
    <row r="172" spans="1:140" ht="27" customHeight="1" x14ac:dyDescent="0.2">
      <c r="A172" s="134"/>
      <c r="B172" s="134"/>
      <c r="C172" s="134"/>
      <c r="D172" s="138"/>
      <c r="E172" s="138"/>
      <c r="F172" s="138"/>
      <c r="G172" s="138"/>
      <c r="H172" s="138"/>
      <c r="I172" s="138"/>
      <c r="J172" s="138"/>
      <c r="K172" s="138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</row>
    <row r="173" spans="1:140" ht="27" customHeight="1" x14ac:dyDescent="0.2">
      <c r="A173" s="134"/>
      <c r="B173" s="134"/>
      <c r="C173" s="134"/>
      <c r="D173" s="138"/>
      <c r="E173" s="138"/>
      <c r="F173" s="138"/>
      <c r="G173" s="138"/>
      <c r="H173" s="138"/>
      <c r="I173" s="138"/>
      <c r="J173" s="138"/>
      <c r="K173" s="138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</row>
    <row r="174" spans="1:140" ht="27" customHeight="1" x14ac:dyDescent="0.2">
      <c r="A174" s="134"/>
      <c r="B174" s="134"/>
      <c r="C174" s="134"/>
      <c r="D174" s="138"/>
      <c r="E174" s="138"/>
      <c r="F174" s="138"/>
      <c r="G174" s="138"/>
      <c r="H174" s="138"/>
      <c r="I174" s="138"/>
      <c r="J174" s="138"/>
      <c r="K174" s="138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</row>
    <row r="175" spans="1:140" ht="27" customHeight="1" x14ac:dyDescent="0.2">
      <c r="A175" s="134"/>
      <c r="B175" s="134"/>
      <c r="C175" s="134"/>
      <c r="D175" s="138"/>
      <c r="E175" s="138"/>
      <c r="F175" s="138"/>
      <c r="G175" s="138"/>
      <c r="H175" s="138"/>
      <c r="I175" s="138"/>
      <c r="J175" s="138"/>
      <c r="K175" s="138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</row>
    <row r="176" spans="1:140" ht="27" customHeight="1" x14ac:dyDescent="0.2">
      <c r="A176" s="134"/>
      <c r="B176" s="134"/>
      <c r="C176" s="134"/>
      <c r="D176" s="138"/>
      <c r="E176" s="138"/>
      <c r="F176" s="138"/>
      <c r="G176" s="138"/>
      <c r="H176" s="138"/>
      <c r="I176" s="138"/>
      <c r="J176" s="138"/>
      <c r="K176" s="138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</row>
    <row r="177" spans="1:140" ht="27" customHeight="1" x14ac:dyDescent="0.2">
      <c r="A177" s="134"/>
      <c r="B177" s="134"/>
      <c r="C177" s="134"/>
      <c r="D177" s="138"/>
      <c r="E177" s="138"/>
      <c r="F177" s="138"/>
      <c r="G177" s="138"/>
      <c r="H177" s="138"/>
      <c r="I177" s="138"/>
      <c r="J177" s="138"/>
      <c r="K177" s="138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</row>
    <row r="178" spans="1:140" ht="27" customHeight="1" x14ac:dyDescent="0.2">
      <c r="A178" s="134"/>
      <c r="B178" s="134"/>
      <c r="C178" s="134"/>
      <c r="D178" s="138"/>
      <c r="E178" s="138"/>
      <c r="F178" s="138"/>
      <c r="G178" s="138"/>
      <c r="H178" s="138"/>
      <c r="I178" s="138"/>
      <c r="J178" s="138"/>
      <c r="K178" s="138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</row>
    <row r="179" spans="1:140" ht="27" customHeight="1" x14ac:dyDescent="0.2">
      <c r="A179" s="134"/>
      <c r="B179" s="134"/>
      <c r="C179" s="134"/>
      <c r="D179" s="138"/>
      <c r="E179" s="138"/>
      <c r="F179" s="138"/>
      <c r="G179" s="138"/>
      <c r="H179" s="138"/>
      <c r="I179" s="138"/>
      <c r="J179" s="138"/>
      <c r="K179" s="138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</row>
    <row r="180" spans="1:140" ht="27" customHeight="1" x14ac:dyDescent="0.2">
      <c r="A180" s="134"/>
      <c r="B180" s="134"/>
      <c r="C180" s="134"/>
      <c r="D180" s="138"/>
      <c r="E180" s="138"/>
      <c r="F180" s="138"/>
      <c r="G180" s="138"/>
      <c r="H180" s="138"/>
      <c r="I180" s="138"/>
      <c r="J180" s="138"/>
      <c r="K180" s="138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</row>
    <row r="181" spans="1:140" ht="27" customHeight="1" x14ac:dyDescent="0.2">
      <c r="A181" s="134"/>
      <c r="B181" s="134"/>
      <c r="C181" s="134"/>
      <c r="D181" s="138"/>
      <c r="E181" s="138"/>
      <c r="F181" s="138"/>
      <c r="G181" s="138"/>
      <c r="H181" s="138"/>
      <c r="I181" s="138"/>
      <c r="J181" s="138"/>
      <c r="K181" s="138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</row>
    <row r="182" spans="1:140" ht="27" customHeight="1" x14ac:dyDescent="0.2">
      <c r="A182" s="134"/>
      <c r="B182" s="134"/>
      <c r="C182" s="134"/>
      <c r="D182" s="138"/>
      <c r="E182" s="138"/>
      <c r="F182" s="138"/>
      <c r="G182" s="138"/>
      <c r="H182" s="138"/>
      <c r="I182" s="138"/>
      <c r="J182" s="138"/>
      <c r="K182" s="138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</row>
    <row r="183" spans="1:140" ht="27" customHeight="1" x14ac:dyDescent="0.2">
      <c r="A183" s="134"/>
      <c r="B183" s="134"/>
      <c r="C183" s="134"/>
      <c r="D183" s="138"/>
      <c r="E183" s="138"/>
      <c r="F183" s="138"/>
      <c r="G183" s="138"/>
      <c r="H183" s="138"/>
      <c r="I183" s="138"/>
      <c r="J183" s="138"/>
      <c r="K183" s="138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</row>
    <row r="184" spans="1:140" ht="27" customHeight="1" x14ac:dyDescent="0.2">
      <c r="A184" s="134"/>
      <c r="B184" s="134"/>
      <c r="C184" s="134"/>
      <c r="D184" s="138"/>
      <c r="E184" s="138"/>
      <c r="F184" s="138"/>
      <c r="G184" s="138"/>
      <c r="H184" s="138"/>
      <c r="I184" s="138"/>
      <c r="J184" s="138"/>
      <c r="K184" s="138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</row>
    <row r="185" spans="1:140" ht="27" customHeight="1" x14ac:dyDescent="0.2">
      <c r="A185" s="134"/>
      <c r="B185" s="134"/>
      <c r="C185" s="134"/>
      <c r="D185" s="138"/>
      <c r="E185" s="138"/>
      <c r="F185" s="138"/>
      <c r="G185" s="138"/>
      <c r="H185" s="138"/>
      <c r="I185" s="138"/>
      <c r="J185" s="138"/>
      <c r="K185" s="138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</row>
    <row r="186" spans="1:140" ht="27" customHeight="1" x14ac:dyDescent="0.2">
      <c r="A186" s="134"/>
      <c r="B186" s="134"/>
      <c r="C186" s="134"/>
      <c r="D186" s="138"/>
      <c r="E186" s="138"/>
      <c r="F186" s="138"/>
      <c r="G186" s="138"/>
      <c r="H186" s="138"/>
      <c r="I186" s="138"/>
      <c r="J186" s="138"/>
      <c r="K186" s="138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</row>
    <row r="187" spans="1:140" ht="27" customHeight="1" x14ac:dyDescent="0.2">
      <c r="A187" s="134"/>
      <c r="B187" s="134"/>
      <c r="C187" s="134"/>
      <c r="D187" s="138"/>
      <c r="E187" s="138"/>
      <c r="F187" s="138"/>
      <c r="G187" s="138"/>
      <c r="H187" s="138"/>
      <c r="I187" s="138"/>
      <c r="J187" s="138"/>
      <c r="K187" s="138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  <c r="BP187" s="134"/>
      <c r="BQ187" s="134"/>
      <c r="BR187" s="134"/>
      <c r="BS187" s="134"/>
      <c r="BT187" s="134"/>
      <c r="BU187" s="134"/>
      <c r="BV187" s="134"/>
      <c r="BW187" s="134"/>
      <c r="BX187" s="134"/>
      <c r="BY187" s="134"/>
      <c r="BZ187" s="134"/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</row>
    <row r="188" spans="1:140" ht="27" customHeight="1" x14ac:dyDescent="0.2">
      <c r="A188" s="134"/>
      <c r="B188" s="134"/>
      <c r="C188" s="134"/>
      <c r="D188" s="138"/>
      <c r="E188" s="138"/>
      <c r="F188" s="138"/>
      <c r="G188" s="138"/>
      <c r="H188" s="138"/>
      <c r="I188" s="138"/>
      <c r="J188" s="138"/>
      <c r="K188" s="138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</row>
    <row r="189" spans="1:140" ht="27" customHeight="1" x14ac:dyDescent="0.2">
      <c r="A189" s="134"/>
      <c r="B189" s="134"/>
      <c r="C189" s="134"/>
      <c r="D189" s="138"/>
      <c r="E189" s="138"/>
      <c r="F189" s="138"/>
      <c r="G189" s="138"/>
      <c r="H189" s="138"/>
      <c r="I189" s="138"/>
      <c r="J189" s="138"/>
      <c r="K189" s="138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/>
      <c r="CB189" s="134"/>
      <c r="CC189" s="134"/>
      <c r="CD189" s="134"/>
      <c r="CE189" s="134"/>
      <c r="CF189" s="134"/>
      <c r="CG189" s="134"/>
      <c r="CH189" s="134"/>
      <c r="CI189" s="134"/>
      <c r="CJ189" s="134"/>
      <c r="CK189" s="134"/>
      <c r="CL189" s="134"/>
      <c r="CM189" s="134"/>
      <c r="CN189" s="134"/>
      <c r="CO189" s="134"/>
      <c r="CP189" s="134"/>
      <c r="CQ189" s="134"/>
      <c r="CR189" s="134"/>
      <c r="CS189" s="134"/>
      <c r="CT189" s="134"/>
      <c r="CU189" s="134"/>
      <c r="CV189" s="134"/>
      <c r="CW189" s="134"/>
      <c r="CX189" s="134"/>
      <c r="CY189" s="134"/>
      <c r="CZ189" s="134"/>
      <c r="DA189" s="134"/>
      <c r="DB189" s="134"/>
      <c r="DC189" s="134"/>
      <c r="DD189" s="134"/>
      <c r="DE189" s="134"/>
      <c r="DF189" s="134"/>
      <c r="DG189" s="134"/>
      <c r="DH189" s="134"/>
      <c r="DI189" s="134"/>
      <c r="DJ189" s="134"/>
      <c r="DK189" s="134"/>
      <c r="DL189" s="134"/>
      <c r="DM189" s="134"/>
      <c r="DN189" s="134"/>
      <c r="DO189" s="134"/>
      <c r="DP189" s="134"/>
      <c r="DQ189" s="134"/>
      <c r="DR189" s="134"/>
      <c r="DS189" s="134"/>
      <c r="DT189" s="134"/>
      <c r="DU189" s="134"/>
      <c r="DV189" s="134"/>
      <c r="DW189" s="134"/>
      <c r="DX189" s="134"/>
      <c r="DY189" s="134"/>
      <c r="DZ189" s="134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34"/>
    </row>
    <row r="190" spans="1:140" ht="27" customHeight="1" x14ac:dyDescent="0.2">
      <c r="A190" s="134"/>
      <c r="B190" s="134"/>
      <c r="C190" s="134"/>
      <c r="D190" s="138"/>
      <c r="E190" s="138"/>
      <c r="F190" s="138"/>
      <c r="G190" s="138"/>
      <c r="H190" s="138"/>
      <c r="I190" s="138"/>
      <c r="J190" s="138"/>
      <c r="K190" s="138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/>
      <c r="CF190" s="134"/>
      <c r="CG190" s="134"/>
      <c r="CH190" s="134"/>
      <c r="CI190" s="134"/>
      <c r="CJ190" s="134"/>
      <c r="CK190" s="134"/>
      <c r="CL190" s="134"/>
      <c r="CM190" s="134"/>
      <c r="CN190" s="134"/>
      <c r="CO190" s="134"/>
      <c r="CP190" s="134"/>
      <c r="CQ190" s="134"/>
      <c r="CR190" s="134"/>
      <c r="CS190" s="134"/>
      <c r="CT190" s="134"/>
      <c r="CU190" s="134"/>
      <c r="CV190" s="134"/>
      <c r="CW190" s="134"/>
      <c r="CX190" s="134"/>
      <c r="CY190" s="134"/>
      <c r="CZ190" s="134"/>
      <c r="DA190" s="134"/>
      <c r="DB190" s="134"/>
      <c r="DC190" s="134"/>
      <c r="DD190" s="134"/>
      <c r="DE190" s="134"/>
      <c r="DF190" s="134"/>
      <c r="DG190" s="134"/>
      <c r="DH190" s="134"/>
      <c r="DI190" s="134"/>
      <c r="DJ190" s="134"/>
      <c r="DK190" s="134"/>
      <c r="DL190" s="134"/>
      <c r="DM190" s="134"/>
      <c r="DN190" s="134"/>
      <c r="DO190" s="134"/>
      <c r="DP190" s="134"/>
      <c r="DQ190" s="134"/>
      <c r="DR190" s="134"/>
      <c r="DS190" s="134"/>
      <c r="DT190" s="134"/>
      <c r="DU190" s="134"/>
      <c r="DV190" s="134"/>
      <c r="DW190" s="134"/>
      <c r="DX190" s="134"/>
      <c r="DY190" s="134"/>
      <c r="DZ190" s="134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34"/>
    </row>
    <row r="191" spans="1:140" ht="27" customHeight="1" x14ac:dyDescent="0.2">
      <c r="A191" s="134"/>
      <c r="B191" s="134"/>
      <c r="C191" s="134"/>
      <c r="D191" s="138"/>
      <c r="E191" s="138"/>
      <c r="F191" s="138"/>
      <c r="G191" s="138"/>
      <c r="H191" s="138"/>
      <c r="I191" s="138"/>
      <c r="J191" s="138"/>
      <c r="K191" s="138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  <c r="BP191" s="134"/>
      <c r="BQ191" s="134"/>
      <c r="BR191" s="134"/>
      <c r="BS191" s="134"/>
      <c r="BT191" s="134"/>
      <c r="BU191" s="134"/>
      <c r="BV191" s="134"/>
      <c r="BW191" s="134"/>
      <c r="BX191" s="134"/>
      <c r="BY191" s="134"/>
      <c r="BZ191" s="134"/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</row>
    <row r="192" spans="1:140" ht="27" customHeight="1" x14ac:dyDescent="0.2">
      <c r="A192" s="134"/>
      <c r="B192" s="134"/>
      <c r="C192" s="134"/>
      <c r="D192" s="138"/>
      <c r="E192" s="138"/>
      <c r="F192" s="138"/>
      <c r="G192" s="138"/>
      <c r="H192" s="138"/>
      <c r="I192" s="138"/>
      <c r="J192" s="138"/>
      <c r="K192" s="138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</row>
    <row r="193" spans="1:140" ht="27" customHeight="1" x14ac:dyDescent="0.2">
      <c r="A193" s="134"/>
      <c r="B193" s="134"/>
      <c r="C193" s="134"/>
      <c r="D193" s="138"/>
      <c r="E193" s="138"/>
      <c r="F193" s="138"/>
      <c r="G193" s="138"/>
      <c r="H193" s="138"/>
      <c r="I193" s="138"/>
      <c r="J193" s="138"/>
      <c r="K193" s="138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  <c r="BP193" s="134"/>
      <c r="BQ193" s="134"/>
      <c r="BR193" s="134"/>
      <c r="BS193" s="134"/>
      <c r="BT193" s="134"/>
      <c r="BU193" s="134"/>
      <c r="BV193" s="134"/>
      <c r="BW193" s="134"/>
      <c r="BX193" s="134"/>
      <c r="BY193" s="134"/>
      <c r="BZ193" s="134"/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</row>
    <row r="194" spans="1:140" ht="27" customHeight="1" x14ac:dyDescent="0.2">
      <c r="A194" s="134"/>
      <c r="B194" s="134"/>
      <c r="C194" s="134"/>
      <c r="D194" s="138"/>
      <c r="E194" s="138"/>
      <c r="F194" s="138"/>
      <c r="G194" s="138"/>
      <c r="H194" s="138"/>
      <c r="I194" s="138"/>
      <c r="J194" s="138"/>
      <c r="K194" s="138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</row>
    <row r="195" spans="1:140" ht="27" customHeight="1" x14ac:dyDescent="0.2">
      <c r="A195" s="134"/>
      <c r="B195" s="134"/>
      <c r="C195" s="134"/>
      <c r="D195" s="138"/>
      <c r="E195" s="138"/>
      <c r="F195" s="138"/>
      <c r="G195" s="138"/>
      <c r="H195" s="138"/>
      <c r="I195" s="138"/>
      <c r="J195" s="138"/>
      <c r="K195" s="138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</row>
    <row r="196" spans="1:140" ht="27" customHeight="1" x14ac:dyDescent="0.2">
      <c r="A196" s="134"/>
      <c r="B196" s="134"/>
      <c r="C196" s="134"/>
      <c r="D196" s="138"/>
      <c r="E196" s="138"/>
      <c r="F196" s="138"/>
      <c r="G196" s="138"/>
      <c r="H196" s="138"/>
      <c r="I196" s="138"/>
      <c r="J196" s="138"/>
      <c r="K196" s="138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</row>
    <row r="197" spans="1:140" ht="27" customHeight="1" x14ac:dyDescent="0.2">
      <c r="A197" s="134"/>
      <c r="B197" s="134"/>
      <c r="C197" s="134"/>
      <c r="D197" s="138"/>
      <c r="E197" s="138"/>
      <c r="F197" s="138"/>
      <c r="G197" s="138"/>
      <c r="H197" s="138"/>
      <c r="I197" s="138"/>
      <c r="J197" s="138"/>
      <c r="K197" s="138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/>
      <c r="CB197" s="134"/>
      <c r="CC197" s="134"/>
      <c r="CD197" s="134"/>
      <c r="CE197" s="134"/>
      <c r="CF197" s="134"/>
      <c r="CG197" s="134"/>
      <c r="CH197" s="134"/>
      <c r="CI197" s="134"/>
      <c r="CJ197" s="134"/>
      <c r="CK197" s="134"/>
      <c r="CL197" s="134"/>
      <c r="CM197" s="134"/>
      <c r="CN197" s="134"/>
      <c r="CO197" s="134"/>
      <c r="CP197" s="134"/>
      <c r="CQ197" s="134"/>
      <c r="CR197" s="134"/>
      <c r="CS197" s="134"/>
      <c r="CT197" s="134"/>
      <c r="CU197" s="134"/>
      <c r="CV197" s="134"/>
      <c r="CW197" s="134"/>
      <c r="CX197" s="134"/>
      <c r="CY197" s="134"/>
      <c r="CZ197" s="134"/>
      <c r="DA197" s="134"/>
      <c r="DB197" s="134"/>
      <c r="DC197" s="134"/>
      <c r="DD197" s="134"/>
      <c r="DE197" s="134"/>
      <c r="DF197" s="134"/>
      <c r="DG197" s="134"/>
      <c r="DH197" s="134"/>
      <c r="DI197" s="134"/>
      <c r="DJ197" s="134"/>
      <c r="DK197" s="134"/>
      <c r="DL197" s="134"/>
      <c r="DM197" s="134"/>
      <c r="DN197" s="134"/>
      <c r="DO197" s="134"/>
      <c r="DP197" s="134"/>
      <c r="DQ197" s="134"/>
      <c r="DR197" s="134"/>
      <c r="DS197" s="134"/>
      <c r="DT197" s="134"/>
      <c r="DU197" s="134"/>
      <c r="DV197" s="134"/>
      <c r="DW197" s="134"/>
      <c r="DX197" s="134"/>
      <c r="DY197" s="134"/>
      <c r="DZ197" s="134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34"/>
    </row>
    <row r="198" spans="1:140" ht="27" customHeight="1" x14ac:dyDescent="0.2">
      <c r="A198" s="134"/>
      <c r="B198" s="134"/>
      <c r="C198" s="134"/>
      <c r="D198" s="138"/>
      <c r="E198" s="138"/>
      <c r="F198" s="138"/>
      <c r="G198" s="138"/>
      <c r="H198" s="138"/>
      <c r="I198" s="138"/>
      <c r="J198" s="138"/>
      <c r="K198" s="138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  <c r="BP198" s="134"/>
      <c r="BQ198" s="134"/>
      <c r="BR198" s="134"/>
      <c r="BS198" s="134"/>
      <c r="BT198" s="134"/>
      <c r="BU198" s="134"/>
      <c r="BV198" s="134"/>
      <c r="BW198" s="134"/>
      <c r="BX198" s="134"/>
      <c r="BY198" s="134"/>
      <c r="BZ198" s="134"/>
      <c r="CA198" s="134"/>
      <c r="CB198" s="134"/>
      <c r="CC198" s="134"/>
      <c r="CD198" s="134"/>
      <c r="CE198" s="134"/>
      <c r="CF198" s="134"/>
      <c r="CG198" s="134"/>
      <c r="CH198" s="134"/>
      <c r="CI198" s="134"/>
      <c r="CJ198" s="134"/>
      <c r="CK198" s="134"/>
      <c r="CL198" s="134"/>
      <c r="CM198" s="134"/>
      <c r="CN198" s="134"/>
      <c r="CO198" s="134"/>
      <c r="CP198" s="134"/>
      <c r="CQ198" s="134"/>
      <c r="CR198" s="134"/>
      <c r="CS198" s="134"/>
      <c r="CT198" s="134"/>
      <c r="CU198" s="134"/>
      <c r="CV198" s="134"/>
      <c r="CW198" s="134"/>
      <c r="CX198" s="134"/>
      <c r="CY198" s="134"/>
      <c r="CZ198" s="134"/>
      <c r="DA198" s="134"/>
      <c r="DB198" s="134"/>
      <c r="DC198" s="134"/>
      <c r="DD198" s="134"/>
      <c r="DE198" s="134"/>
      <c r="DF198" s="134"/>
      <c r="DG198" s="134"/>
      <c r="DH198" s="134"/>
      <c r="DI198" s="134"/>
      <c r="DJ198" s="134"/>
      <c r="DK198" s="134"/>
      <c r="DL198" s="134"/>
      <c r="DM198" s="134"/>
      <c r="DN198" s="134"/>
      <c r="DO198" s="134"/>
      <c r="DP198" s="134"/>
      <c r="DQ198" s="134"/>
      <c r="DR198" s="134"/>
      <c r="DS198" s="134"/>
      <c r="DT198" s="134"/>
      <c r="DU198" s="134"/>
      <c r="DV198" s="134"/>
      <c r="DW198" s="134"/>
      <c r="DX198" s="134"/>
      <c r="DY198" s="134"/>
      <c r="DZ198" s="134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34"/>
    </row>
    <row r="199" spans="1:140" ht="27" customHeight="1" x14ac:dyDescent="0.2">
      <c r="A199" s="134"/>
      <c r="B199" s="134"/>
      <c r="C199" s="134"/>
      <c r="D199" s="138"/>
      <c r="E199" s="138"/>
      <c r="F199" s="138"/>
      <c r="G199" s="138"/>
      <c r="H199" s="138"/>
      <c r="I199" s="138"/>
      <c r="J199" s="138"/>
      <c r="K199" s="138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4"/>
      <c r="CE199" s="134"/>
      <c r="CF199" s="134"/>
      <c r="CG199" s="134"/>
      <c r="CH199" s="134"/>
      <c r="CI199" s="134"/>
      <c r="CJ199" s="134"/>
      <c r="CK199" s="134"/>
      <c r="CL199" s="134"/>
      <c r="CM199" s="134"/>
      <c r="CN199" s="134"/>
      <c r="CO199" s="134"/>
      <c r="CP199" s="134"/>
      <c r="CQ199" s="134"/>
      <c r="CR199" s="134"/>
      <c r="CS199" s="134"/>
      <c r="CT199" s="134"/>
      <c r="CU199" s="134"/>
      <c r="CV199" s="134"/>
      <c r="CW199" s="134"/>
      <c r="CX199" s="134"/>
      <c r="CY199" s="134"/>
      <c r="CZ199" s="134"/>
      <c r="DA199" s="134"/>
      <c r="DB199" s="134"/>
      <c r="DC199" s="134"/>
      <c r="DD199" s="134"/>
      <c r="DE199" s="134"/>
      <c r="DF199" s="134"/>
      <c r="DG199" s="134"/>
      <c r="DH199" s="134"/>
      <c r="DI199" s="134"/>
      <c r="DJ199" s="134"/>
      <c r="DK199" s="134"/>
      <c r="DL199" s="134"/>
      <c r="DM199" s="134"/>
      <c r="DN199" s="134"/>
      <c r="DO199" s="134"/>
      <c r="DP199" s="134"/>
      <c r="DQ199" s="134"/>
      <c r="DR199" s="134"/>
      <c r="DS199" s="134"/>
      <c r="DT199" s="134"/>
      <c r="DU199" s="134"/>
      <c r="DV199" s="134"/>
      <c r="DW199" s="134"/>
      <c r="DX199" s="134"/>
      <c r="DY199" s="134"/>
      <c r="DZ199" s="134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34"/>
    </row>
    <row r="200" spans="1:140" ht="27" customHeight="1" x14ac:dyDescent="0.2">
      <c r="A200" s="134"/>
      <c r="B200" s="134"/>
      <c r="C200" s="134"/>
      <c r="D200" s="138"/>
      <c r="E200" s="138"/>
      <c r="F200" s="138"/>
      <c r="G200" s="138"/>
      <c r="H200" s="138"/>
      <c r="I200" s="138"/>
      <c r="J200" s="138"/>
      <c r="K200" s="138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  <c r="BP200" s="134"/>
      <c r="BQ200" s="134"/>
      <c r="BR200" s="134"/>
      <c r="BS200" s="134"/>
      <c r="BT200" s="134"/>
      <c r="BU200" s="134"/>
      <c r="BV200" s="134"/>
      <c r="BW200" s="134"/>
      <c r="BX200" s="134"/>
      <c r="BY200" s="134"/>
      <c r="BZ200" s="134"/>
      <c r="CA200" s="134"/>
      <c r="CB200" s="134"/>
      <c r="CC200" s="134"/>
      <c r="CD200" s="134"/>
      <c r="CE200" s="134"/>
      <c r="CF200" s="134"/>
      <c r="CG200" s="134"/>
      <c r="CH200" s="134"/>
      <c r="CI200" s="134"/>
      <c r="CJ200" s="134"/>
      <c r="CK200" s="134"/>
      <c r="CL200" s="134"/>
      <c r="CM200" s="134"/>
      <c r="CN200" s="134"/>
      <c r="CO200" s="134"/>
      <c r="CP200" s="134"/>
      <c r="CQ200" s="134"/>
      <c r="CR200" s="134"/>
      <c r="CS200" s="134"/>
      <c r="CT200" s="134"/>
      <c r="CU200" s="134"/>
      <c r="CV200" s="134"/>
      <c r="CW200" s="134"/>
      <c r="CX200" s="134"/>
      <c r="CY200" s="134"/>
      <c r="CZ200" s="134"/>
      <c r="DA200" s="134"/>
      <c r="DB200" s="134"/>
      <c r="DC200" s="134"/>
      <c r="DD200" s="134"/>
      <c r="DE200" s="134"/>
      <c r="DF200" s="134"/>
      <c r="DG200" s="134"/>
      <c r="DH200" s="134"/>
      <c r="DI200" s="134"/>
      <c r="DJ200" s="134"/>
      <c r="DK200" s="134"/>
      <c r="DL200" s="134"/>
      <c r="DM200" s="134"/>
      <c r="DN200" s="134"/>
      <c r="DO200" s="134"/>
      <c r="DP200" s="134"/>
      <c r="DQ200" s="134"/>
      <c r="DR200" s="134"/>
      <c r="DS200" s="134"/>
      <c r="DT200" s="134"/>
      <c r="DU200" s="134"/>
      <c r="DV200" s="134"/>
      <c r="DW200" s="134"/>
      <c r="DX200" s="134"/>
      <c r="DY200" s="134"/>
      <c r="DZ200" s="134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34"/>
    </row>
    <row r="201" spans="1:140" ht="27" customHeight="1" x14ac:dyDescent="0.2">
      <c r="A201" s="134"/>
      <c r="B201" s="134"/>
      <c r="C201" s="134"/>
      <c r="D201" s="138"/>
      <c r="E201" s="138"/>
      <c r="F201" s="138"/>
      <c r="G201" s="138"/>
      <c r="H201" s="138"/>
      <c r="I201" s="138"/>
      <c r="J201" s="138"/>
      <c r="K201" s="138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  <c r="BP201" s="134"/>
      <c r="BQ201" s="134"/>
      <c r="BR201" s="134"/>
      <c r="BS201" s="134"/>
      <c r="BT201" s="134"/>
      <c r="BU201" s="134"/>
      <c r="BV201" s="134"/>
      <c r="BW201" s="134"/>
      <c r="BX201" s="134"/>
      <c r="BY201" s="134"/>
      <c r="BZ201" s="134"/>
      <c r="CA201" s="134"/>
      <c r="CB201" s="134"/>
      <c r="CC201" s="134"/>
      <c r="CD201" s="134"/>
      <c r="CE201" s="134"/>
      <c r="CF201" s="134"/>
      <c r="CG201" s="134"/>
      <c r="CH201" s="134"/>
      <c r="CI201" s="134"/>
      <c r="CJ201" s="134"/>
      <c r="CK201" s="134"/>
      <c r="CL201" s="134"/>
      <c r="CM201" s="134"/>
      <c r="CN201" s="134"/>
      <c r="CO201" s="134"/>
      <c r="CP201" s="134"/>
      <c r="CQ201" s="134"/>
      <c r="CR201" s="134"/>
      <c r="CS201" s="134"/>
      <c r="CT201" s="134"/>
      <c r="CU201" s="134"/>
      <c r="CV201" s="134"/>
      <c r="CW201" s="134"/>
      <c r="CX201" s="134"/>
      <c r="CY201" s="134"/>
      <c r="CZ201" s="134"/>
      <c r="DA201" s="134"/>
      <c r="DB201" s="134"/>
      <c r="DC201" s="134"/>
      <c r="DD201" s="134"/>
      <c r="DE201" s="134"/>
      <c r="DF201" s="134"/>
      <c r="DG201" s="134"/>
      <c r="DH201" s="134"/>
      <c r="DI201" s="134"/>
      <c r="DJ201" s="134"/>
      <c r="DK201" s="134"/>
      <c r="DL201" s="134"/>
      <c r="DM201" s="134"/>
      <c r="DN201" s="134"/>
      <c r="DO201" s="134"/>
      <c r="DP201" s="134"/>
      <c r="DQ201" s="134"/>
      <c r="DR201" s="134"/>
      <c r="DS201" s="134"/>
      <c r="DT201" s="134"/>
      <c r="DU201" s="134"/>
      <c r="DV201" s="134"/>
      <c r="DW201" s="134"/>
      <c r="DX201" s="134"/>
      <c r="DY201" s="134"/>
      <c r="DZ201" s="134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34"/>
    </row>
    <row r="202" spans="1:140" ht="27" customHeight="1" x14ac:dyDescent="0.2">
      <c r="A202" s="134"/>
      <c r="B202" s="134"/>
      <c r="C202" s="134"/>
      <c r="D202" s="138"/>
      <c r="E202" s="138"/>
      <c r="F202" s="138"/>
      <c r="G202" s="138"/>
      <c r="H202" s="138"/>
      <c r="I202" s="138"/>
      <c r="J202" s="138"/>
      <c r="K202" s="138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34"/>
      <c r="BW202" s="134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4"/>
      <c r="CR202" s="134"/>
      <c r="CS202" s="134"/>
      <c r="CT202" s="134"/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4"/>
      <c r="DP202" s="134"/>
      <c r="DQ202" s="134"/>
      <c r="DR202" s="134"/>
      <c r="DS202" s="134"/>
      <c r="DT202" s="134"/>
      <c r="DU202" s="134"/>
      <c r="DV202" s="134"/>
      <c r="DW202" s="134"/>
      <c r="DX202" s="134"/>
      <c r="DY202" s="134"/>
      <c r="DZ202" s="134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34"/>
    </row>
    <row r="203" spans="1:140" ht="27" customHeight="1" x14ac:dyDescent="0.2">
      <c r="A203" s="134"/>
      <c r="B203" s="134"/>
      <c r="C203" s="134"/>
      <c r="D203" s="138"/>
      <c r="E203" s="138"/>
      <c r="F203" s="138"/>
      <c r="G203" s="138"/>
      <c r="H203" s="138"/>
      <c r="I203" s="138"/>
      <c r="J203" s="138"/>
      <c r="K203" s="138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34"/>
      <c r="BW203" s="134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4"/>
      <c r="CR203" s="134"/>
      <c r="CS203" s="134"/>
      <c r="CT203" s="134"/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4"/>
      <c r="DP203" s="134"/>
      <c r="DQ203" s="134"/>
      <c r="DR203" s="134"/>
      <c r="DS203" s="134"/>
      <c r="DT203" s="134"/>
      <c r="DU203" s="134"/>
      <c r="DV203" s="134"/>
      <c r="DW203" s="134"/>
      <c r="DX203" s="134"/>
      <c r="DY203" s="134"/>
      <c r="DZ203" s="134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34"/>
    </row>
    <row r="204" spans="1:140" ht="27" customHeight="1" x14ac:dyDescent="0.2">
      <c r="A204" s="134"/>
      <c r="B204" s="134"/>
      <c r="C204" s="134"/>
      <c r="D204" s="138"/>
      <c r="E204" s="138"/>
      <c r="F204" s="138"/>
      <c r="G204" s="138"/>
      <c r="H204" s="138"/>
      <c r="I204" s="138"/>
      <c r="J204" s="138"/>
      <c r="K204" s="138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  <c r="BP204" s="134"/>
      <c r="BQ204" s="134"/>
      <c r="BR204" s="134"/>
      <c r="BS204" s="134"/>
      <c r="BT204" s="134"/>
      <c r="BU204" s="134"/>
      <c r="BV204" s="134"/>
      <c r="BW204" s="134"/>
      <c r="BX204" s="134"/>
      <c r="BY204" s="134"/>
      <c r="BZ204" s="134"/>
      <c r="CA204" s="134"/>
      <c r="CB204" s="134"/>
      <c r="CC204" s="134"/>
      <c r="CD204" s="134"/>
      <c r="CE204" s="134"/>
      <c r="CF204" s="134"/>
      <c r="CG204" s="134"/>
      <c r="CH204" s="134"/>
      <c r="CI204" s="134"/>
      <c r="CJ204" s="134"/>
      <c r="CK204" s="134"/>
      <c r="CL204" s="134"/>
      <c r="CM204" s="134"/>
      <c r="CN204" s="134"/>
      <c r="CO204" s="134"/>
      <c r="CP204" s="134"/>
      <c r="CQ204" s="134"/>
      <c r="CR204" s="134"/>
      <c r="CS204" s="134"/>
      <c r="CT204" s="134"/>
      <c r="CU204" s="134"/>
      <c r="CV204" s="134"/>
      <c r="CW204" s="134"/>
      <c r="CX204" s="134"/>
      <c r="CY204" s="134"/>
      <c r="CZ204" s="134"/>
      <c r="DA204" s="134"/>
      <c r="DB204" s="134"/>
      <c r="DC204" s="134"/>
      <c r="DD204" s="134"/>
      <c r="DE204" s="134"/>
      <c r="DF204" s="134"/>
      <c r="DG204" s="134"/>
      <c r="DH204" s="134"/>
      <c r="DI204" s="134"/>
      <c r="DJ204" s="134"/>
      <c r="DK204" s="134"/>
      <c r="DL204" s="134"/>
      <c r="DM204" s="134"/>
      <c r="DN204" s="134"/>
      <c r="DO204" s="134"/>
      <c r="DP204" s="134"/>
      <c r="DQ204" s="134"/>
      <c r="DR204" s="134"/>
      <c r="DS204" s="134"/>
      <c r="DT204" s="134"/>
      <c r="DU204" s="134"/>
      <c r="DV204" s="134"/>
      <c r="DW204" s="134"/>
      <c r="DX204" s="134"/>
      <c r="DY204" s="134"/>
      <c r="DZ204" s="134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34"/>
    </row>
    <row r="205" spans="1:140" ht="27" customHeight="1" x14ac:dyDescent="0.2">
      <c r="A205" s="134"/>
      <c r="B205" s="134"/>
      <c r="C205" s="134"/>
      <c r="D205" s="138"/>
      <c r="E205" s="138"/>
      <c r="F205" s="138"/>
      <c r="G205" s="138"/>
      <c r="H205" s="138"/>
      <c r="I205" s="138"/>
      <c r="J205" s="138"/>
      <c r="K205" s="138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  <c r="BP205" s="134"/>
      <c r="BQ205" s="134"/>
      <c r="BR205" s="134"/>
      <c r="BS205" s="134"/>
      <c r="BT205" s="134"/>
      <c r="BU205" s="134"/>
      <c r="BV205" s="134"/>
      <c r="BW205" s="134"/>
      <c r="BX205" s="134"/>
      <c r="BY205" s="134"/>
      <c r="BZ205" s="134"/>
      <c r="CA205" s="134"/>
      <c r="CB205" s="134"/>
      <c r="CC205" s="134"/>
      <c r="CD205" s="134"/>
      <c r="CE205" s="134"/>
      <c r="CF205" s="134"/>
      <c r="CG205" s="134"/>
      <c r="CH205" s="134"/>
      <c r="CI205" s="134"/>
      <c r="CJ205" s="134"/>
      <c r="CK205" s="134"/>
      <c r="CL205" s="134"/>
      <c r="CM205" s="134"/>
      <c r="CN205" s="134"/>
      <c r="CO205" s="134"/>
      <c r="CP205" s="134"/>
      <c r="CQ205" s="134"/>
      <c r="CR205" s="134"/>
      <c r="CS205" s="134"/>
      <c r="CT205" s="134"/>
      <c r="CU205" s="134"/>
      <c r="CV205" s="134"/>
      <c r="CW205" s="134"/>
      <c r="CX205" s="134"/>
      <c r="CY205" s="134"/>
      <c r="CZ205" s="134"/>
      <c r="DA205" s="134"/>
      <c r="DB205" s="134"/>
      <c r="DC205" s="134"/>
      <c r="DD205" s="134"/>
      <c r="DE205" s="134"/>
      <c r="DF205" s="134"/>
      <c r="DG205" s="134"/>
      <c r="DH205" s="134"/>
      <c r="DI205" s="134"/>
      <c r="DJ205" s="134"/>
      <c r="DK205" s="134"/>
      <c r="DL205" s="134"/>
      <c r="DM205" s="134"/>
      <c r="DN205" s="134"/>
      <c r="DO205" s="134"/>
      <c r="DP205" s="134"/>
      <c r="DQ205" s="134"/>
      <c r="DR205" s="134"/>
      <c r="DS205" s="134"/>
      <c r="DT205" s="134"/>
      <c r="DU205" s="134"/>
      <c r="DV205" s="134"/>
      <c r="DW205" s="134"/>
      <c r="DX205" s="134"/>
      <c r="DY205" s="134"/>
      <c r="DZ205" s="134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34"/>
    </row>
    <row r="206" spans="1:140" ht="27" customHeight="1" x14ac:dyDescent="0.2">
      <c r="A206" s="134"/>
      <c r="B206" s="134"/>
      <c r="C206" s="134"/>
      <c r="D206" s="138"/>
      <c r="E206" s="138"/>
      <c r="F206" s="138"/>
      <c r="G206" s="138"/>
      <c r="H206" s="138"/>
      <c r="I206" s="138"/>
      <c r="J206" s="138"/>
      <c r="K206" s="138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  <c r="BP206" s="134"/>
      <c r="BQ206" s="134"/>
      <c r="BR206" s="134"/>
      <c r="BS206" s="134"/>
      <c r="BT206" s="134"/>
      <c r="BU206" s="134"/>
      <c r="BV206" s="134"/>
      <c r="BW206" s="134"/>
      <c r="BX206" s="134"/>
      <c r="BY206" s="134"/>
      <c r="BZ206" s="134"/>
      <c r="CA206" s="134"/>
      <c r="CB206" s="134"/>
      <c r="CC206" s="134"/>
      <c r="CD206" s="134"/>
      <c r="CE206" s="134"/>
      <c r="CF206" s="134"/>
      <c r="CG206" s="134"/>
      <c r="CH206" s="134"/>
      <c r="CI206" s="134"/>
      <c r="CJ206" s="134"/>
      <c r="CK206" s="134"/>
      <c r="CL206" s="134"/>
      <c r="CM206" s="134"/>
      <c r="CN206" s="134"/>
      <c r="CO206" s="134"/>
      <c r="CP206" s="134"/>
      <c r="CQ206" s="134"/>
      <c r="CR206" s="134"/>
      <c r="CS206" s="134"/>
      <c r="CT206" s="134"/>
      <c r="CU206" s="134"/>
      <c r="CV206" s="134"/>
      <c r="CW206" s="134"/>
      <c r="CX206" s="134"/>
      <c r="CY206" s="134"/>
      <c r="CZ206" s="134"/>
      <c r="DA206" s="134"/>
      <c r="DB206" s="134"/>
      <c r="DC206" s="134"/>
      <c r="DD206" s="134"/>
      <c r="DE206" s="134"/>
      <c r="DF206" s="134"/>
      <c r="DG206" s="134"/>
      <c r="DH206" s="134"/>
      <c r="DI206" s="134"/>
      <c r="DJ206" s="134"/>
      <c r="DK206" s="134"/>
      <c r="DL206" s="134"/>
      <c r="DM206" s="134"/>
      <c r="DN206" s="134"/>
      <c r="DO206" s="134"/>
      <c r="DP206" s="134"/>
      <c r="DQ206" s="134"/>
      <c r="DR206" s="134"/>
      <c r="DS206" s="134"/>
      <c r="DT206" s="134"/>
      <c r="DU206" s="134"/>
      <c r="DV206" s="134"/>
      <c r="DW206" s="134"/>
      <c r="DX206" s="134"/>
      <c r="DY206" s="134"/>
      <c r="DZ206" s="134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34"/>
    </row>
    <row r="207" spans="1:140" ht="27" customHeight="1" x14ac:dyDescent="0.2">
      <c r="A207" s="134"/>
      <c r="B207" s="134"/>
      <c r="C207" s="134"/>
      <c r="D207" s="138"/>
      <c r="E207" s="138"/>
      <c r="F207" s="138"/>
      <c r="G207" s="138"/>
      <c r="H207" s="138"/>
      <c r="I207" s="138"/>
      <c r="J207" s="138"/>
      <c r="K207" s="138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  <c r="BP207" s="134"/>
      <c r="BQ207" s="134"/>
      <c r="BR207" s="134"/>
      <c r="BS207" s="134"/>
      <c r="BT207" s="134"/>
      <c r="BU207" s="134"/>
      <c r="BV207" s="134"/>
      <c r="BW207" s="134"/>
      <c r="BX207" s="134"/>
      <c r="BY207" s="134"/>
      <c r="BZ207" s="134"/>
      <c r="CA207" s="134"/>
      <c r="CB207" s="134"/>
      <c r="CC207" s="134"/>
      <c r="CD207" s="134"/>
      <c r="CE207" s="134"/>
      <c r="CF207" s="134"/>
      <c r="CG207" s="134"/>
      <c r="CH207" s="134"/>
      <c r="CI207" s="134"/>
      <c r="CJ207" s="134"/>
      <c r="CK207" s="134"/>
      <c r="CL207" s="134"/>
      <c r="CM207" s="134"/>
      <c r="CN207" s="134"/>
      <c r="CO207" s="134"/>
      <c r="CP207" s="134"/>
      <c r="CQ207" s="134"/>
      <c r="CR207" s="134"/>
      <c r="CS207" s="134"/>
      <c r="CT207" s="134"/>
      <c r="CU207" s="134"/>
      <c r="CV207" s="134"/>
      <c r="CW207" s="134"/>
      <c r="CX207" s="134"/>
      <c r="CY207" s="134"/>
      <c r="CZ207" s="134"/>
      <c r="DA207" s="134"/>
      <c r="DB207" s="134"/>
      <c r="DC207" s="134"/>
      <c r="DD207" s="134"/>
      <c r="DE207" s="134"/>
      <c r="DF207" s="134"/>
      <c r="DG207" s="134"/>
      <c r="DH207" s="134"/>
      <c r="DI207" s="134"/>
      <c r="DJ207" s="134"/>
      <c r="DK207" s="134"/>
      <c r="DL207" s="134"/>
      <c r="DM207" s="134"/>
      <c r="DN207" s="134"/>
      <c r="DO207" s="134"/>
      <c r="DP207" s="134"/>
      <c r="DQ207" s="134"/>
      <c r="DR207" s="134"/>
      <c r="DS207" s="134"/>
      <c r="DT207" s="134"/>
      <c r="DU207" s="134"/>
      <c r="DV207" s="134"/>
      <c r="DW207" s="134"/>
      <c r="DX207" s="134"/>
      <c r="DY207" s="134"/>
      <c r="DZ207" s="134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34"/>
    </row>
    <row r="208" spans="1:140" ht="27" customHeight="1" x14ac:dyDescent="0.2">
      <c r="A208" s="134"/>
      <c r="B208" s="134"/>
      <c r="C208" s="134"/>
      <c r="D208" s="138"/>
      <c r="E208" s="138"/>
      <c r="F208" s="138"/>
      <c r="G208" s="138"/>
      <c r="H208" s="138"/>
      <c r="I208" s="138"/>
      <c r="J208" s="138"/>
      <c r="K208" s="138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  <c r="BP208" s="134"/>
      <c r="BQ208" s="134"/>
      <c r="BR208" s="134"/>
      <c r="BS208" s="134"/>
      <c r="BT208" s="134"/>
      <c r="BU208" s="134"/>
      <c r="BV208" s="134"/>
      <c r="BW208" s="134"/>
      <c r="BX208" s="134"/>
      <c r="BY208" s="134"/>
      <c r="BZ208" s="134"/>
      <c r="CA208" s="134"/>
      <c r="CB208" s="134"/>
      <c r="CC208" s="134"/>
      <c r="CD208" s="134"/>
      <c r="CE208" s="134"/>
      <c r="CF208" s="134"/>
      <c r="CG208" s="134"/>
      <c r="CH208" s="134"/>
      <c r="CI208" s="134"/>
      <c r="CJ208" s="134"/>
      <c r="CK208" s="134"/>
      <c r="CL208" s="134"/>
      <c r="CM208" s="134"/>
      <c r="CN208" s="134"/>
      <c r="CO208" s="134"/>
      <c r="CP208" s="134"/>
      <c r="CQ208" s="134"/>
      <c r="CR208" s="134"/>
      <c r="CS208" s="134"/>
      <c r="CT208" s="134"/>
      <c r="CU208" s="134"/>
      <c r="CV208" s="134"/>
      <c r="CW208" s="134"/>
      <c r="CX208" s="134"/>
      <c r="CY208" s="134"/>
      <c r="CZ208" s="134"/>
      <c r="DA208" s="134"/>
      <c r="DB208" s="134"/>
      <c r="DC208" s="134"/>
      <c r="DD208" s="134"/>
      <c r="DE208" s="134"/>
      <c r="DF208" s="134"/>
      <c r="DG208" s="134"/>
      <c r="DH208" s="134"/>
      <c r="DI208" s="134"/>
      <c r="DJ208" s="134"/>
      <c r="DK208" s="134"/>
      <c r="DL208" s="134"/>
      <c r="DM208" s="134"/>
      <c r="DN208" s="134"/>
      <c r="DO208" s="134"/>
      <c r="DP208" s="134"/>
      <c r="DQ208" s="134"/>
      <c r="DR208" s="134"/>
      <c r="DS208" s="134"/>
      <c r="DT208" s="134"/>
      <c r="DU208" s="134"/>
      <c r="DV208" s="134"/>
      <c r="DW208" s="134"/>
      <c r="DX208" s="134"/>
      <c r="DY208" s="134"/>
      <c r="DZ208" s="134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34"/>
    </row>
    <row r="209" spans="1:140" ht="27" customHeight="1" x14ac:dyDescent="0.2">
      <c r="A209" s="134"/>
      <c r="B209" s="134"/>
      <c r="C209" s="134"/>
      <c r="D209" s="138"/>
      <c r="E209" s="138"/>
      <c r="F209" s="138"/>
      <c r="G209" s="138"/>
      <c r="H209" s="138"/>
      <c r="I209" s="138"/>
      <c r="J209" s="138"/>
      <c r="K209" s="138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  <c r="BP209" s="134"/>
      <c r="BQ209" s="134"/>
      <c r="BR209" s="134"/>
      <c r="BS209" s="134"/>
      <c r="BT209" s="134"/>
      <c r="BU209" s="134"/>
      <c r="BV209" s="134"/>
      <c r="BW209" s="134"/>
      <c r="BX209" s="134"/>
      <c r="BY209" s="134"/>
      <c r="BZ209" s="134"/>
      <c r="CA209" s="134"/>
      <c r="CB209" s="134"/>
      <c r="CC209" s="134"/>
      <c r="CD209" s="134"/>
      <c r="CE209" s="134"/>
      <c r="CF209" s="134"/>
      <c r="CG209" s="134"/>
      <c r="CH209" s="134"/>
      <c r="CI209" s="134"/>
      <c r="CJ209" s="134"/>
      <c r="CK209" s="134"/>
      <c r="CL209" s="134"/>
      <c r="CM209" s="134"/>
      <c r="CN209" s="134"/>
      <c r="CO209" s="134"/>
      <c r="CP209" s="134"/>
      <c r="CQ209" s="134"/>
      <c r="CR209" s="134"/>
      <c r="CS209" s="134"/>
      <c r="CT209" s="134"/>
      <c r="CU209" s="134"/>
      <c r="CV209" s="134"/>
      <c r="CW209" s="134"/>
      <c r="CX209" s="134"/>
      <c r="CY209" s="134"/>
      <c r="CZ209" s="134"/>
      <c r="DA209" s="134"/>
      <c r="DB209" s="134"/>
      <c r="DC209" s="134"/>
      <c r="DD209" s="134"/>
      <c r="DE209" s="134"/>
      <c r="DF209" s="134"/>
      <c r="DG209" s="134"/>
      <c r="DH209" s="134"/>
      <c r="DI209" s="134"/>
      <c r="DJ209" s="134"/>
      <c r="DK209" s="134"/>
      <c r="DL209" s="134"/>
      <c r="DM209" s="134"/>
      <c r="DN209" s="134"/>
      <c r="DO209" s="134"/>
      <c r="DP209" s="134"/>
      <c r="DQ209" s="134"/>
      <c r="DR209" s="134"/>
      <c r="DS209" s="134"/>
      <c r="DT209" s="134"/>
      <c r="DU209" s="134"/>
      <c r="DV209" s="134"/>
      <c r="DW209" s="134"/>
      <c r="DX209" s="134"/>
      <c r="DY209" s="134"/>
      <c r="DZ209" s="134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34"/>
    </row>
    <row r="210" spans="1:140" ht="27" customHeight="1" x14ac:dyDescent="0.2">
      <c r="A210" s="134"/>
      <c r="B210" s="134"/>
      <c r="C210" s="134"/>
      <c r="D210" s="138"/>
      <c r="E210" s="138"/>
      <c r="F210" s="138"/>
      <c r="G210" s="138"/>
      <c r="H210" s="138"/>
      <c r="I210" s="138"/>
      <c r="J210" s="138"/>
      <c r="K210" s="138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  <c r="BP210" s="134"/>
      <c r="BQ210" s="134"/>
      <c r="BR210" s="134"/>
      <c r="BS210" s="134"/>
      <c r="BT210" s="134"/>
      <c r="BU210" s="134"/>
      <c r="BV210" s="134"/>
      <c r="BW210" s="134"/>
      <c r="BX210" s="134"/>
      <c r="BY210" s="134"/>
      <c r="BZ210" s="134"/>
      <c r="CA210" s="134"/>
      <c r="CB210" s="134"/>
      <c r="CC210" s="134"/>
      <c r="CD210" s="134"/>
      <c r="CE210" s="134"/>
      <c r="CF210" s="134"/>
      <c r="CG210" s="134"/>
      <c r="CH210" s="134"/>
      <c r="CI210" s="134"/>
      <c r="CJ210" s="134"/>
      <c r="CK210" s="134"/>
      <c r="CL210" s="134"/>
      <c r="CM210" s="134"/>
      <c r="CN210" s="134"/>
      <c r="CO210" s="134"/>
      <c r="CP210" s="134"/>
      <c r="CQ210" s="134"/>
      <c r="CR210" s="134"/>
      <c r="CS210" s="134"/>
      <c r="CT210" s="134"/>
      <c r="CU210" s="134"/>
      <c r="CV210" s="134"/>
      <c r="CW210" s="134"/>
      <c r="CX210" s="134"/>
      <c r="CY210" s="134"/>
      <c r="CZ210" s="134"/>
      <c r="DA210" s="134"/>
      <c r="DB210" s="134"/>
      <c r="DC210" s="134"/>
      <c r="DD210" s="134"/>
      <c r="DE210" s="134"/>
      <c r="DF210" s="134"/>
      <c r="DG210" s="134"/>
      <c r="DH210" s="134"/>
      <c r="DI210" s="134"/>
      <c r="DJ210" s="134"/>
      <c r="DK210" s="134"/>
      <c r="DL210" s="134"/>
      <c r="DM210" s="134"/>
      <c r="DN210" s="134"/>
      <c r="DO210" s="134"/>
      <c r="DP210" s="134"/>
      <c r="DQ210" s="134"/>
      <c r="DR210" s="134"/>
      <c r="DS210" s="134"/>
      <c r="DT210" s="134"/>
      <c r="DU210" s="134"/>
      <c r="DV210" s="134"/>
      <c r="DW210" s="134"/>
      <c r="DX210" s="134"/>
      <c r="DY210" s="134"/>
      <c r="DZ210" s="134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34"/>
    </row>
    <row r="211" spans="1:140" ht="27" customHeight="1" x14ac:dyDescent="0.2">
      <c r="A211" s="134"/>
      <c r="B211" s="134"/>
      <c r="C211" s="134"/>
      <c r="D211" s="138"/>
      <c r="E211" s="138"/>
      <c r="F211" s="138"/>
      <c r="G211" s="138"/>
      <c r="H211" s="138"/>
      <c r="I211" s="138"/>
      <c r="J211" s="138"/>
      <c r="K211" s="138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</row>
    <row r="212" spans="1:140" ht="27" customHeight="1" x14ac:dyDescent="0.2">
      <c r="A212" s="134"/>
      <c r="B212" s="134"/>
      <c r="C212" s="134"/>
      <c r="D212" s="138"/>
      <c r="E212" s="138"/>
      <c r="F212" s="138"/>
      <c r="G212" s="138"/>
      <c r="H212" s="138"/>
      <c r="I212" s="138"/>
      <c r="J212" s="138"/>
      <c r="K212" s="138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</row>
    <row r="213" spans="1:140" ht="27" customHeight="1" x14ac:dyDescent="0.2">
      <c r="A213" s="134"/>
      <c r="B213" s="134"/>
      <c r="C213" s="134"/>
      <c r="D213" s="138"/>
      <c r="E213" s="138"/>
      <c r="F213" s="138"/>
      <c r="G213" s="138"/>
      <c r="H213" s="138"/>
      <c r="I213" s="138"/>
      <c r="J213" s="138"/>
      <c r="K213" s="138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</row>
    <row r="214" spans="1:140" ht="27" customHeight="1" x14ac:dyDescent="0.2">
      <c r="A214" s="134"/>
      <c r="B214" s="134"/>
      <c r="C214" s="134"/>
      <c r="D214" s="138"/>
      <c r="E214" s="138"/>
      <c r="F214" s="138"/>
      <c r="G214" s="138"/>
      <c r="H214" s="138"/>
      <c r="I214" s="138"/>
      <c r="J214" s="138"/>
      <c r="K214" s="138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  <c r="BP214" s="134"/>
      <c r="BQ214" s="134"/>
      <c r="BR214" s="134"/>
      <c r="BS214" s="134"/>
      <c r="BT214" s="134"/>
      <c r="BU214" s="134"/>
      <c r="BV214" s="134"/>
      <c r="BW214" s="134"/>
      <c r="BX214" s="134"/>
      <c r="BY214" s="134"/>
      <c r="BZ214" s="134"/>
      <c r="CA214" s="134"/>
      <c r="CB214" s="134"/>
      <c r="CC214" s="134"/>
      <c r="CD214" s="134"/>
      <c r="CE214" s="134"/>
      <c r="CF214" s="134"/>
      <c r="CG214" s="134"/>
      <c r="CH214" s="134"/>
      <c r="CI214" s="134"/>
      <c r="CJ214" s="134"/>
      <c r="CK214" s="134"/>
      <c r="CL214" s="134"/>
      <c r="CM214" s="134"/>
      <c r="CN214" s="134"/>
      <c r="CO214" s="134"/>
      <c r="CP214" s="134"/>
      <c r="CQ214" s="134"/>
      <c r="CR214" s="134"/>
      <c r="CS214" s="134"/>
      <c r="CT214" s="134"/>
      <c r="CU214" s="134"/>
      <c r="CV214" s="134"/>
      <c r="CW214" s="134"/>
      <c r="CX214" s="134"/>
      <c r="CY214" s="134"/>
      <c r="CZ214" s="134"/>
      <c r="DA214" s="134"/>
      <c r="DB214" s="134"/>
      <c r="DC214" s="134"/>
      <c r="DD214" s="134"/>
      <c r="DE214" s="134"/>
      <c r="DF214" s="134"/>
      <c r="DG214" s="134"/>
      <c r="DH214" s="134"/>
      <c r="DI214" s="134"/>
      <c r="DJ214" s="134"/>
      <c r="DK214" s="134"/>
      <c r="DL214" s="134"/>
      <c r="DM214" s="134"/>
      <c r="DN214" s="134"/>
      <c r="DO214" s="134"/>
      <c r="DP214" s="134"/>
      <c r="DQ214" s="134"/>
      <c r="DR214" s="134"/>
      <c r="DS214" s="134"/>
      <c r="DT214" s="134"/>
      <c r="DU214" s="134"/>
      <c r="DV214" s="134"/>
      <c r="DW214" s="134"/>
      <c r="DX214" s="134"/>
      <c r="DY214" s="134"/>
      <c r="DZ214" s="134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34"/>
    </row>
    <row r="215" spans="1:140" ht="27" customHeight="1" x14ac:dyDescent="0.2">
      <c r="A215" s="134"/>
      <c r="B215" s="134"/>
      <c r="C215" s="134"/>
      <c r="D215" s="138"/>
      <c r="E215" s="138"/>
      <c r="F215" s="138"/>
      <c r="G215" s="138"/>
      <c r="H215" s="138"/>
      <c r="I215" s="138"/>
      <c r="J215" s="138"/>
      <c r="K215" s="138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  <c r="BP215" s="134"/>
      <c r="BQ215" s="134"/>
      <c r="BR215" s="134"/>
      <c r="BS215" s="134"/>
      <c r="BT215" s="134"/>
      <c r="BU215" s="134"/>
      <c r="BV215" s="134"/>
      <c r="BW215" s="134"/>
      <c r="BX215" s="134"/>
      <c r="BY215" s="134"/>
      <c r="BZ215" s="134"/>
      <c r="CA215" s="134"/>
      <c r="CB215" s="134"/>
      <c r="CC215" s="134"/>
      <c r="CD215" s="134"/>
      <c r="CE215" s="134"/>
      <c r="CF215" s="134"/>
      <c r="CG215" s="134"/>
      <c r="CH215" s="134"/>
      <c r="CI215" s="134"/>
      <c r="CJ215" s="134"/>
      <c r="CK215" s="134"/>
      <c r="CL215" s="134"/>
      <c r="CM215" s="134"/>
      <c r="CN215" s="134"/>
      <c r="CO215" s="134"/>
      <c r="CP215" s="134"/>
      <c r="CQ215" s="134"/>
      <c r="CR215" s="134"/>
      <c r="CS215" s="134"/>
      <c r="CT215" s="134"/>
      <c r="CU215" s="134"/>
      <c r="CV215" s="134"/>
      <c r="CW215" s="134"/>
      <c r="CX215" s="134"/>
      <c r="CY215" s="134"/>
      <c r="CZ215" s="134"/>
      <c r="DA215" s="134"/>
      <c r="DB215" s="134"/>
      <c r="DC215" s="134"/>
      <c r="DD215" s="134"/>
      <c r="DE215" s="134"/>
      <c r="DF215" s="134"/>
      <c r="DG215" s="134"/>
      <c r="DH215" s="134"/>
      <c r="DI215" s="134"/>
      <c r="DJ215" s="134"/>
      <c r="DK215" s="134"/>
      <c r="DL215" s="134"/>
      <c r="DM215" s="134"/>
      <c r="DN215" s="134"/>
      <c r="DO215" s="134"/>
      <c r="DP215" s="134"/>
      <c r="DQ215" s="134"/>
      <c r="DR215" s="134"/>
      <c r="DS215" s="134"/>
      <c r="DT215" s="134"/>
      <c r="DU215" s="134"/>
      <c r="DV215" s="134"/>
      <c r="DW215" s="134"/>
      <c r="DX215" s="134"/>
      <c r="DY215" s="134"/>
      <c r="DZ215" s="134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34"/>
    </row>
    <row r="216" spans="1:140" ht="27" customHeight="1" x14ac:dyDescent="0.2">
      <c r="A216" s="134"/>
      <c r="B216" s="134"/>
      <c r="C216" s="134"/>
      <c r="D216" s="138"/>
      <c r="E216" s="138"/>
      <c r="F216" s="138"/>
      <c r="G216" s="138"/>
      <c r="H216" s="138"/>
      <c r="I216" s="138"/>
      <c r="J216" s="138"/>
      <c r="K216" s="138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  <c r="BP216" s="134"/>
      <c r="BQ216" s="134"/>
      <c r="BR216" s="134"/>
      <c r="BS216" s="134"/>
      <c r="BT216" s="134"/>
      <c r="BU216" s="134"/>
      <c r="BV216" s="134"/>
      <c r="BW216" s="134"/>
      <c r="BX216" s="134"/>
      <c r="BY216" s="134"/>
      <c r="BZ216" s="134"/>
      <c r="CA216" s="134"/>
      <c r="CB216" s="134"/>
      <c r="CC216" s="134"/>
      <c r="CD216" s="134"/>
      <c r="CE216" s="134"/>
      <c r="CF216" s="134"/>
      <c r="CG216" s="134"/>
      <c r="CH216" s="134"/>
      <c r="CI216" s="134"/>
      <c r="CJ216" s="134"/>
      <c r="CK216" s="134"/>
      <c r="CL216" s="134"/>
      <c r="CM216" s="134"/>
      <c r="CN216" s="134"/>
      <c r="CO216" s="134"/>
      <c r="CP216" s="134"/>
      <c r="CQ216" s="134"/>
      <c r="CR216" s="134"/>
      <c r="CS216" s="134"/>
      <c r="CT216" s="134"/>
      <c r="CU216" s="134"/>
      <c r="CV216" s="134"/>
      <c r="CW216" s="134"/>
      <c r="CX216" s="134"/>
      <c r="CY216" s="134"/>
      <c r="CZ216" s="134"/>
      <c r="DA216" s="134"/>
      <c r="DB216" s="134"/>
      <c r="DC216" s="134"/>
      <c r="DD216" s="134"/>
      <c r="DE216" s="134"/>
      <c r="DF216" s="134"/>
      <c r="DG216" s="134"/>
      <c r="DH216" s="134"/>
      <c r="DI216" s="134"/>
      <c r="DJ216" s="134"/>
      <c r="DK216" s="134"/>
      <c r="DL216" s="134"/>
      <c r="DM216" s="134"/>
      <c r="DN216" s="134"/>
      <c r="DO216" s="134"/>
      <c r="DP216" s="134"/>
      <c r="DQ216" s="134"/>
      <c r="DR216" s="134"/>
      <c r="DS216" s="134"/>
      <c r="DT216" s="134"/>
      <c r="DU216" s="134"/>
      <c r="DV216" s="134"/>
      <c r="DW216" s="134"/>
      <c r="DX216" s="134"/>
      <c r="DY216" s="134"/>
      <c r="DZ216" s="134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34"/>
    </row>
    <row r="217" spans="1:140" ht="27" customHeight="1" x14ac:dyDescent="0.2">
      <c r="A217" s="134"/>
      <c r="B217" s="134"/>
      <c r="C217" s="134"/>
      <c r="D217" s="138"/>
      <c r="E217" s="138"/>
      <c r="F217" s="138"/>
      <c r="G217" s="138"/>
      <c r="H217" s="138"/>
      <c r="I217" s="138"/>
      <c r="J217" s="138"/>
      <c r="K217" s="138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  <c r="BP217" s="134"/>
      <c r="BQ217" s="134"/>
      <c r="BR217" s="134"/>
      <c r="BS217" s="134"/>
      <c r="BT217" s="134"/>
      <c r="BU217" s="134"/>
      <c r="BV217" s="134"/>
      <c r="BW217" s="134"/>
      <c r="BX217" s="134"/>
      <c r="BY217" s="134"/>
      <c r="BZ217" s="134"/>
      <c r="CA217" s="134"/>
      <c r="CB217" s="134"/>
      <c r="CC217" s="134"/>
      <c r="CD217" s="134"/>
      <c r="CE217" s="134"/>
      <c r="CF217" s="134"/>
      <c r="CG217" s="134"/>
      <c r="CH217" s="134"/>
      <c r="CI217" s="134"/>
      <c r="CJ217" s="134"/>
      <c r="CK217" s="134"/>
      <c r="CL217" s="134"/>
      <c r="CM217" s="134"/>
      <c r="CN217" s="134"/>
      <c r="CO217" s="134"/>
      <c r="CP217" s="134"/>
      <c r="CQ217" s="134"/>
      <c r="CR217" s="134"/>
      <c r="CS217" s="134"/>
      <c r="CT217" s="134"/>
      <c r="CU217" s="134"/>
      <c r="CV217" s="134"/>
      <c r="CW217" s="134"/>
      <c r="CX217" s="134"/>
      <c r="CY217" s="134"/>
      <c r="CZ217" s="134"/>
      <c r="DA217" s="134"/>
      <c r="DB217" s="134"/>
      <c r="DC217" s="134"/>
      <c r="DD217" s="134"/>
      <c r="DE217" s="134"/>
      <c r="DF217" s="134"/>
      <c r="DG217" s="134"/>
      <c r="DH217" s="134"/>
      <c r="DI217" s="134"/>
      <c r="DJ217" s="134"/>
      <c r="DK217" s="134"/>
      <c r="DL217" s="134"/>
      <c r="DM217" s="134"/>
      <c r="DN217" s="134"/>
      <c r="DO217" s="134"/>
      <c r="DP217" s="134"/>
      <c r="DQ217" s="134"/>
      <c r="DR217" s="134"/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</row>
    <row r="218" spans="1:140" ht="27" customHeight="1" x14ac:dyDescent="0.2">
      <c r="A218" s="134"/>
      <c r="B218" s="134"/>
      <c r="C218" s="134"/>
      <c r="D218" s="138"/>
      <c r="E218" s="138"/>
      <c r="F218" s="138"/>
      <c r="G218" s="138"/>
      <c r="H218" s="138"/>
      <c r="I218" s="138"/>
      <c r="J218" s="138"/>
      <c r="K218" s="138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  <c r="BP218" s="134"/>
      <c r="BQ218" s="134"/>
      <c r="BR218" s="134"/>
      <c r="BS218" s="134"/>
      <c r="BT218" s="134"/>
      <c r="BU218" s="134"/>
      <c r="BV218" s="134"/>
      <c r="BW218" s="134"/>
      <c r="BX218" s="134"/>
      <c r="BY218" s="134"/>
      <c r="BZ218" s="134"/>
      <c r="CA218" s="134"/>
      <c r="CB218" s="134"/>
      <c r="CC218" s="134"/>
      <c r="CD218" s="134"/>
      <c r="CE218" s="134"/>
      <c r="CF218" s="134"/>
      <c r="CG218" s="134"/>
      <c r="CH218" s="134"/>
      <c r="CI218" s="134"/>
      <c r="CJ218" s="134"/>
      <c r="CK218" s="134"/>
      <c r="CL218" s="134"/>
      <c r="CM218" s="134"/>
      <c r="CN218" s="134"/>
      <c r="CO218" s="134"/>
      <c r="CP218" s="134"/>
      <c r="CQ218" s="134"/>
      <c r="CR218" s="134"/>
      <c r="CS218" s="134"/>
      <c r="CT218" s="134"/>
      <c r="CU218" s="134"/>
      <c r="CV218" s="134"/>
      <c r="CW218" s="134"/>
      <c r="CX218" s="134"/>
      <c r="CY218" s="134"/>
      <c r="CZ218" s="134"/>
      <c r="DA218" s="134"/>
      <c r="DB218" s="134"/>
      <c r="DC218" s="134"/>
      <c r="DD218" s="134"/>
      <c r="DE218" s="134"/>
      <c r="DF218" s="134"/>
      <c r="DG218" s="134"/>
      <c r="DH218" s="134"/>
      <c r="DI218" s="134"/>
      <c r="DJ218" s="134"/>
      <c r="DK218" s="134"/>
      <c r="DL218" s="134"/>
      <c r="DM218" s="134"/>
      <c r="DN218" s="134"/>
      <c r="DO218" s="134"/>
      <c r="DP218" s="134"/>
      <c r="DQ218" s="134"/>
      <c r="DR218" s="134"/>
      <c r="DS218" s="134"/>
      <c r="DT218" s="134"/>
      <c r="DU218" s="134"/>
      <c r="DV218" s="134"/>
      <c r="DW218" s="134"/>
      <c r="DX218" s="134"/>
      <c r="DY218" s="134"/>
      <c r="DZ218" s="134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34"/>
    </row>
    <row r="219" spans="1:140" ht="27" customHeight="1" x14ac:dyDescent="0.2">
      <c r="A219" s="134"/>
      <c r="B219" s="134"/>
      <c r="C219" s="134"/>
      <c r="D219" s="138"/>
      <c r="E219" s="138"/>
      <c r="F219" s="138"/>
      <c r="G219" s="138"/>
      <c r="H219" s="138"/>
      <c r="I219" s="138"/>
      <c r="J219" s="138"/>
      <c r="K219" s="138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34"/>
      <c r="CC219" s="134"/>
      <c r="CD219" s="134"/>
      <c r="CE219" s="134"/>
      <c r="CF219" s="134"/>
      <c r="CG219" s="134"/>
      <c r="CH219" s="134"/>
      <c r="CI219" s="134"/>
      <c r="CJ219" s="134"/>
      <c r="CK219" s="134"/>
      <c r="CL219" s="134"/>
      <c r="CM219" s="134"/>
      <c r="CN219" s="134"/>
      <c r="CO219" s="134"/>
      <c r="CP219" s="134"/>
      <c r="CQ219" s="134"/>
      <c r="CR219" s="134"/>
      <c r="CS219" s="134"/>
      <c r="CT219" s="134"/>
      <c r="CU219" s="134"/>
      <c r="CV219" s="134"/>
      <c r="CW219" s="134"/>
      <c r="CX219" s="134"/>
      <c r="CY219" s="134"/>
      <c r="CZ219" s="134"/>
      <c r="DA219" s="134"/>
      <c r="DB219" s="134"/>
      <c r="DC219" s="134"/>
      <c r="DD219" s="134"/>
      <c r="DE219" s="134"/>
      <c r="DF219" s="134"/>
      <c r="DG219" s="134"/>
      <c r="DH219" s="134"/>
      <c r="DI219" s="134"/>
      <c r="DJ219" s="134"/>
      <c r="DK219" s="134"/>
      <c r="DL219" s="134"/>
      <c r="DM219" s="134"/>
      <c r="DN219" s="134"/>
      <c r="DO219" s="134"/>
      <c r="DP219" s="134"/>
      <c r="DQ219" s="134"/>
      <c r="DR219" s="134"/>
      <c r="DS219" s="134"/>
      <c r="DT219" s="134"/>
      <c r="DU219" s="134"/>
      <c r="DV219" s="134"/>
      <c r="DW219" s="134"/>
      <c r="DX219" s="134"/>
      <c r="DY219" s="134"/>
      <c r="DZ219" s="134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34"/>
    </row>
    <row r="220" spans="1:140" ht="27" customHeight="1" x14ac:dyDescent="0.2">
      <c r="A220" s="134"/>
      <c r="B220" s="134"/>
      <c r="C220" s="134"/>
      <c r="D220" s="138"/>
      <c r="E220" s="138"/>
      <c r="F220" s="138"/>
      <c r="G220" s="138"/>
      <c r="H220" s="138"/>
      <c r="I220" s="138"/>
      <c r="J220" s="138"/>
      <c r="K220" s="138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  <c r="BP220" s="134"/>
      <c r="BQ220" s="134"/>
      <c r="BR220" s="134"/>
      <c r="BS220" s="134"/>
      <c r="BT220" s="134"/>
      <c r="BU220" s="134"/>
      <c r="BV220" s="134"/>
      <c r="BW220" s="134"/>
      <c r="BX220" s="134"/>
      <c r="BY220" s="134"/>
      <c r="BZ220" s="134"/>
      <c r="CA220" s="134"/>
      <c r="CB220" s="134"/>
      <c r="CC220" s="134"/>
      <c r="CD220" s="134"/>
      <c r="CE220" s="134"/>
      <c r="CF220" s="134"/>
      <c r="CG220" s="134"/>
      <c r="CH220" s="134"/>
      <c r="CI220" s="134"/>
      <c r="CJ220" s="134"/>
      <c r="CK220" s="134"/>
      <c r="CL220" s="134"/>
      <c r="CM220" s="134"/>
      <c r="CN220" s="134"/>
      <c r="CO220" s="134"/>
      <c r="CP220" s="134"/>
      <c r="CQ220" s="134"/>
      <c r="CR220" s="134"/>
      <c r="CS220" s="134"/>
      <c r="CT220" s="134"/>
      <c r="CU220" s="134"/>
      <c r="CV220" s="134"/>
      <c r="CW220" s="134"/>
      <c r="CX220" s="134"/>
      <c r="CY220" s="134"/>
      <c r="CZ220" s="134"/>
      <c r="DA220" s="134"/>
      <c r="DB220" s="134"/>
      <c r="DC220" s="134"/>
      <c r="DD220" s="134"/>
      <c r="DE220" s="134"/>
      <c r="DF220" s="134"/>
      <c r="DG220" s="134"/>
      <c r="DH220" s="134"/>
      <c r="DI220" s="134"/>
      <c r="DJ220" s="134"/>
      <c r="DK220" s="134"/>
      <c r="DL220" s="134"/>
      <c r="DM220" s="134"/>
      <c r="DN220" s="134"/>
      <c r="DO220" s="134"/>
      <c r="DP220" s="134"/>
      <c r="DQ220" s="134"/>
      <c r="DR220" s="134"/>
      <c r="DS220" s="134"/>
      <c r="DT220" s="134"/>
      <c r="DU220" s="134"/>
      <c r="DV220" s="134"/>
      <c r="DW220" s="134"/>
      <c r="DX220" s="134"/>
      <c r="DY220" s="134"/>
      <c r="DZ220" s="134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34"/>
    </row>
    <row r="221" spans="1:140" ht="27" customHeight="1" x14ac:dyDescent="0.2">
      <c r="A221" s="134"/>
      <c r="B221" s="134"/>
      <c r="C221" s="134"/>
      <c r="D221" s="138"/>
      <c r="E221" s="138"/>
      <c r="F221" s="138"/>
      <c r="G221" s="138"/>
      <c r="H221" s="138"/>
      <c r="I221" s="138"/>
      <c r="J221" s="138"/>
      <c r="K221" s="138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  <c r="BP221" s="134"/>
      <c r="BQ221" s="134"/>
      <c r="BR221" s="134"/>
      <c r="BS221" s="134"/>
      <c r="BT221" s="134"/>
      <c r="BU221" s="134"/>
      <c r="BV221" s="134"/>
      <c r="BW221" s="134"/>
      <c r="BX221" s="134"/>
      <c r="BY221" s="134"/>
      <c r="BZ221" s="134"/>
      <c r="CA221" s="134"/>
      <c r="CB221" s="134"/>
      <c r="CC221" s="134"/>
      <c r="CD221" s="134"/>
      <c r="CE221" s="134"/>
      <c r="CF221" s="134"/>
      <c r="CG221" s="134"/>
      <c r="CH221" s="134"/>
      <c r="CI221" s="134"/>
      <c r="CJ221" s="134"/>
      <c r="CK221" s="134"/>
      <c r="CL221" s="134"/>
      <c r="CM221" s="134"/>
      <c r="CN221" s="134"/>
      <c r="CO221" s="134"/>
      <c r="CP221" s="134"/>
      <c r="CQ221" s="134"/>
      <c r="CR221" s="134"/>
      <c r="CS221" s="134"/>
      <c r="CT221" s="134"/>
      <c r="CU221" s="134"/>
      <c r="CV221" s="134"/>
      <c r="CW221" s="134"/>
      <c r="CX221" s="134"/>
      <c r="CY221" s="134"/>
      <c r="CZ221" s="134"/>
      <c r="DA221" s="134"/>
      <c r="DB221" s="134"/>
      <c r="DC221" s="134"/>
      <c r="DD221" s="134"/>
      <c r="DE221" s="134"/>
      <c r="DF221" s="134"/>
      <c r="DG221" s="134"/>
      <c r="DH221" s="134"/>
      <c r="DI221" s="134"/>
      <c r="DJ221" s="134"/>
      <c r="DK221" s="134"/>
      <c r="DL221" s="134"/>
      <c r="DM221" s="134"/>
      <c r="DN221" s="134"/>
      <c r="DO221" s="134"/>
      <c r="DP221" s="134"/>
      <c r="DQ221" s="134"/>
      <c r="DR221" s="134"/>
      <c r="DS221" s="134"/>
      <c r="DT221" s="134"/>
      <c r="DU221" s="134"/>
      <c r="DV221" s="134"/>
      <c r="DW221" s="134"/>
      <c r="DX221" s="134"/>
      <c r="DY221" s="134"/>
      <c r="DZ221" s="134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34"/>
    </row>
    <row r="222" spans="1:140" ht="27" customHeight="1" x14ac:dyDescent="0.2">
      <c r="A222" s="134"/>
      <c r="B222" s="134"/>
      <c r="C222" s="134"/>
      <c r="D222" s="138"/>
      <c r="E222" s="138"/>
      <c r="F222" s="138"/>
      <c r="G222" s="138"/>
      <c r="H222" s="138"/>
      <c r="I222" s="138"/>
      <c r="J222" s="138"/>
      <c r="K222" s="138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  <c r="BP222" s="134"/>
      <c r="BQ222" s="134"/>
      <c r="BR222" s="134"/>
      <c r="BS222" s="134"/>
      <c r="BT222" s="134"/>
      <c r="BU222" s="134"/>
      <c r="BV222" s="134"/>
      <c r="BW222" s="134"/>
      <c r="BX222" s="134"/>
      <c r="BY222" s="134"/>
      <c r="BZ222" s="134"/>
      <c r="CA222" s="134"/>
      <c r="CB222" s="134"/>
      <c r="CC222" s="134"/>
      <c r="CD222" s="134"/>
      <c r="CE222" s="134"/>
      <c r="CF222" s="134"/>
      <c r="CG222" s="134"/>
      <c r="CH222" s="134"/>
      <c r="CI222" s="134"/>
      <c r="CJ222" s="134"/>
      <c r="CK222" s="134"/>
      <c r="CL222" s="134"/>
      <c r="CM222" s="134"/>
      <c r="CN222" s="134"/>
      <c r="CO222" s="134"/>
      <c r="CP222" s="134"/>
      <c r="CQ222" s="134"/>
      <c r="CR222" s="134"/>
      <c r="CS222" s="134"/>
      <c r="CT222" s="134"/>
      <c r="CU222" s="134"/>
      <c r="CV222" s="134"/>
      <c r="CW222" s="134"/>
      <c r="CX222" s="134"/>
      <c r="CY222" s="134"/>
      <c r="CZ222" s="134"/>
      <c r="DA222" s="134"/>
      <c r="DB222" s="134"/>
      <c r="DC222" s="134"/>
      <c r="DD222" s="134"/>
      <c r="DE222" s="134"/>
      <c r="DF222" s="134"/>
      <c r="DG222" s="134"/>
      <c r="DH222" s="134"/>
      <c r="DI222" s="134"/>
      <c r="DJ222" s="134"/>
      <c r="DK222" s="134"/>
      <c r="DL222" s="134"/>
      <c r="DM222" s="134"/>
      <c r="DN222" s="134"/>
      <c r="DO222" s="134"/>
      <c r="DP222" s="134"/>
      <c r="DQ222" s="134"/>
      <c r="DR222" s="134"/>
      <c r="DS222" s="134"/>
      <c r="DT222" s="134"/>
      <c r="DU222" s="134"/>
      <c r="DV222" s="134"/>
      <c r="DW222" s="134"/>
      <c r="DX222" s="134"/>
      <c r="DY222" s="134"/>
      <c r="DZ222" s="134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34"/>
    </row>
    <row r="223" spans="1:140" ht="27" customHeight="1" x14ac:dyDescent="0.2">
      <c r="A223" s="134"/>
      <c r="B223" s="134"/>
      <c r="C223" s="134"/>
      <c r="D223" s="138"/>
      <c r="E223" s="138"/>
      <c r="F223" s="138"/>
      <c r="G223" s="138"/>
      <c r="H223" s="138"/>
      <c r="I223" s="138"/>
      <c r="J223" s="138"/>
      <c r="K223" s="138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  <c r="BP223" s="134"/>
      <c r="BQ223" s="134"/>
      <c r="BR223" s="134"/>
      <c r="BS223" s="134"/>
      <c r="BT223" s="134"/>
      <c r="BU223" s="134"/>
      <c r="BV223" s="134"/>
      <c r="BW223" s="134"/>
      <c r="BX223" s="134"/>
      <c r="BY223" s="134"/>
      <c r="BZ223" s="134"/>
      <c r="CA223" s="134"/>
      <c r="CB223" s="134"/>
      <c r="CC223" s="134"/>
      <c r="CD223" s="134"/>
      <c r="CE223" s="134"/>
      <c r="CF223" s="134"/>
      <c r="CG223" s="134"/>
      <c r="CH223" s="134"/>
      <c r="CI223" s="134"/>
      <c r="CJ223" s="134"/>
      <c r="CK223" s="134"/>
      <c r="CL223" s="134"/>
      <c r="CM223" s="134"/>
      <c r="CN223" s="134"/>
      <c r="CO223" s="134"/>
      <c r="CP223" s="134"/>
      <c r="CQ223" s="134"/>
      <c r="CR223" s="134"/>
      <c r="CS223" s="134"/>
      <c r="CT223" s="134"/>
      <c r="CU223" s="134"/>
      <c r="CV223" s="134"/>
      <c r="CW223" s="134"/>
      <c r="CX223" s="134"/>
      <c r="CY223" s="134"/>
      <c r="CZ223" s="134"/>
      <c r="DA223" s="134"/>
      <c r="DB223" s="134"/>
      <c r="DC223" s="134"/>
      <c r="DD223" s="134"/>
      <c r="DE223" s="134"/>
      <c r="DF223" s="134"/>
      <c r="DG223" s="134"/>
      <c r="DH223" s="134"/>
      <c r="DI223" s="134"/>
      <c r="DJ223" s="134"/>
      <c r="DK223" s="134"/>
      <c r="DL223" s="134"/>
      <c r="DM223" s="134"/>
      <c r="DN223" s="134"/>
      <c r="DO223" s="134"/>
      <c r="DP223" s="134"/>
      <c r="DQ223" s="134"/>
      <c r="DR223" s="134"/>
      <c r="DS223" s="134"/>
      <c r="DT223" s="134"/>
      <c r="DU223" s="134"/>
      <c r="DV223" s="134"/>
      <c r="DW223" s="134"/>
      <c r="DX223" s="134"/>
      <c r="DY223" s="134"/>
      <c r="DZ223" s="134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34"/>
    </row>
    <row r="224" spans="1:140" ht="27" customHeight="1" x14ac:dyDescent="0.2">
      <c r="A224" s="134"/>
      <c r="B224" s="134"/>
      <c r="C224" s="134"/>
      <c r="D224" s="138"/>
      <c r="E224" s="138"/>
      <c r="F224" s="138"/>
      <c r="G224" s="138"/>
      <c r="H224" s="138"/>
      <c r="I224" s="138"/>
      <c r="J224" s="138"/>
      <c r="K224" s="138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  <c r="BP224" s="134"/>
      <c r="BQ224" s="134"/>
      <c r="BR224" s="134"/>
      <c r="BS224" s="134"/>
      <c r="BT224" s="134"/>
      <c r="BU224" s="134"/>
      <c r="BV224" s="134"/>
      <c r="BW224" s="134"/>
      <c r="BX224" s="134"/>
      <c r="BY224" s="134"/>
      <c r="BZ224" s="134"/>
      <c r="CA224" s="134"/>
      <c r="CB224" s="134"/>
      <c r="CC224" s="134"/>
      <c r="CD224" s="134"/>
      <c r="CE224" s="134"/>
      <c r="CF224" s="134"/>
      <c r="CG224" s="134"/>
      <c r="CH224" s="134"/>
      <c r="CI224" s="134"/>
      <c r="CJ224" s="134"/>
      <c r="CK224" s="134"/>
      <c r="CL224" s="134"/>
      <c r="CM224" s="134"/>
      <c r="CN224" s="134"/>
      <c r="CO224" s="134"/>
      <c r="CP224" s="134"/>
      <c r="CQ224" s="134"/>
      <c r="CR224" s="134"/>
      <c r="CS224" s="134"/>
      <c r="CT224" s="134"/>
      <c r="CU224" s="134"/>
      <c r="CV224" s="134"/>
      <c r="CW224" s="134"/>
      <c r="CX224" s="134"/>
      <c r="CY224" s="134"/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4"/>
      <c r="DJ224" s="134"/>
      <c r="DK224" s="134"/>
      <c r="DL224" s="134"/>
      <c r="DM224" s="134"/>
      <c r="DN224" s="134"/>
      <c r="DO224" s="134"/>
      <c r="DP224" s="134"/>
      <c r="DQ224" s="134"/>
      <c r="DR224" s="134"/>
      <c r="DS224" s="134"/>
      <c r="DT224" s="134"/>
      <c r="DU224" s="134"/>
      <c r="DV224" s="134"/>
      <c r="DW224" s="134"/>
      <c r="DX224" s="134"/>
      <c r="DY224" s="134"/>
      <c r="DZ224" s="134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34"/>
    </row>
    <row r="225" spans="1:140" ht="27" customHeight="1" x14ac:dyDescent="0.2">
      <c r="A225" s="134"/>
      <c r="B225" s="134"/>
      <c r="C225" s="134"/>
      <c r="D225" s="138"/>
      <c r="E225" s="138"/>
      <c r="F225" s="138"/>
      <c r="G225" s="138"/>
      <c r="H225" s="138"/>
      <c r="I225" s="138"/>
      <c r="J225" s="138"/>
      <c r="K225" s="138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  <c r="BP225" s="134"/>
      <c r="BQ225" s="134"/>
      <c r="BR225" s="134"/>
      <c r="BS225" s="134"/>
      <c r="BT225" s="134"/>
      <c r="BU225" s="134"/>
      <c r="BV225" s="134"/>
      <c r="BW225" s="134"/>
      <c r="BX225" s="134"/>
      <c r="BY225" s="134"/>
      <c r="BZ225" s="134"/>
      <c r="CA225" s="134"/>
      <c r="CB225" s="134"/>
      <c r="CC225" s="134"/>
      <c r="CD225" s="134"/>
      <c r="CE225" s="134"/>
      <c r="CF225" s="134"/>
      <c r="CG225" s="134"/>
      <c r="CH225" s="134"/>
      <c r="CI225" s="134"/>
      <c r="CJ225" s="134"/>
      <c r="CK225" s="134"/>
      <c r="CL225" s="134"/>
      <c r="CM225" s="134"/>
      <c r="CN225" s="134"/>
      <c r="CO225" s="134"/>
      <c r="CP225" s="134"/>
      <c r="CQ225" s="134"/>
      <c r="CR225" s="134"/>
      <c r="CS225" s="134"/>
      <c r="CT225" s="134"/>
      <c r="CU225" s="134"/>
      <c r="CV225" s="134"/>
      <c r="CW225" s="134"/>
      <c r="CX225" s="134"/>
      <c r="CY225" s="134"/>
      <c r="CZ225" s="134"/>
      <c r="DA225" s="134"/>
      <c r="DB225" s="134"/>
      <c r="DC225" s="134"/>
      <c r="DD225" s="134"/>
      <c r="DE225" s="134"/>
      <c r="DF225" s="134"/>
      <c r="DG225" s="134"/>
      <c r="DH225" s="134"/>
      <c r="DI225" s="134"/>
      <c r="DJ225" s="134"/>
      <c r="DK225" s="134"/>
      <c r="DL225" s="134"/>
      <c r="DM225" s="134"/>
      <c r="DN225" s="134"/>
      <c r="DO225" s="134"/>
      <c r="DP225" s="134"/>
      <c r="DQ225" s="134"/>
      <c r="DR225" s="134"/>
      <c r="DS225" s="134"/>
      <c r="DT225" s="134"/>
      <c r="DU225" s="134"/>
      <c r="DV225" s="134"/>
      <c r="DW225" s="134"/>
      <c r="DX225" s="134"/>
      <c r="DY225" s="134"/>
      <c r="DZ225" s="134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34"/>
    </row>
    <row r="226" spans="1:140" ht="27" customHeight="1" x14ac:dyDescent="0.2">
      <c r="A226" s="134"/>
      <c r="B226" s="134"/>
      <c r="C226" s="134"/>
      <c r="D226" s="138"/>
      <c r="E226" s="138"/>
      <c r="F226" s="138"/>
      <c r="G226" s="138"/>
      <c r="H226" s="138"/>
      <c r="I226" s="138"/>
      <c r="J226" s="138"/>
      <c r="K226" s="138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  <c r="BP226" s="134"/>
      <c r="BQ226" s="134"/>
      <c r="BR226" s="134"/>
      <c r="BS226" s="134"/>
      <c r="BT226" s="134"/>
      <c r="BU226" s="134"/>
      <c r="BV226" s="134"/>
      <c r="BW226" s="134"/>
      <c r="BX226" s="134"/>
      <c r="BY226" s="134"/>
      <c r="BZ226" s="134"/>
      <c r="CA226" s="134"/>
      <c r="CB226" s="134"/>
      <c r="CC226" s="134"/>
      <c r="CD226" s="134"/>
      <c r="CE226" s="134"/>
      <c r="CF226" s="134"/>
      <c r="CG226" s="134"/>
      <c r="CH226" s="134"/>
      <c r="CI226" s="134"/>
      <c r="CJ226" s="134"/>
      <c r="CK226" s="134"/>
      <c r="CL226" s="134"/>
      <c r="CM226" s="134"/>
      <c r="CN226" s="134"/>
      <c r="CO226" s="134"/>
      <c r="CP226" s="134"/>
      <c r="CQ226" s="134"/>
      <c r="CR226" s="134"/>
      <c r="CS226" s="134"/>
      <c r="CT226" s="134"/>
      <c r="CU226" s="134"/>
      <c r="CV226" s="134"/>
      <c r="CW226" s="134"/>
      <c r="CX226" s="134"/>
      <c r="CY226" s="134"/>
      <c r="CZ226" s="134"/>
      <c r="DA226" s="134"/>
      <c r="DB226" s="134"/>
      <c r="DC226" s="134"/>
      <c r="DD226" s="134"/>
      <c r="DE226" s="134"/>
      <c r="DF226" s="134"/>
      <c r="DG226" s="134"/>
      <c r="DH226" s="134"/>
      <c r="DI226" s="134"/>
      <c r="DJ226" s="134"/>
      <c r="DK226" s="134"/>
      <c r="DL226" s="134"/>
      <c r="DM226" s="134"/>
      <c r="DN226" s="134"/>
      <c r="DO226" s="134"/>
      <c r="DP226" s="134"/>
      <c r="DQ226" s="134"/>
      <c r="DR226" s="134"/>
      <c r="DS226" s="134"/>
      <c r="DT226" s="134"/>
      <c r="DU226" s="134"/>
      <c r="DV226" s="134"/>
      <c r="DW226" s="134"/>
      <c r="DX226" s="134"/>
      <c r="DY226" s="134"/>
      <c r="DZ226" s="134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34"/>
    </row>
    <row r="227" spans="1:140" ht="27" customHeight="1" x14ac:dyDescent="0.2">
      <c r="A227" s="134"/>
      <c r="B227" s="134"/>
      <c r="C227" s="134"/>
      <c r="D227" s="138"/>
      <c r="E227" s="138"/>
      <c r="F227" s="138"/>
      <c r="G227" s="138"/>
      <c r="H227" s="138"/>
      <c r="I227" s="138"/>
      <c r="J227" s="138"/>
      <c r="K227" s="138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  <c r="BP227" s="134"/>
      <c r="BQ227" s="134"/>
      <c r="BR227" s="134"/>
      <c r="BS227" s="134"/>
      <c r="BT227" s="134"/>
      <c r="BU227" s="134"/>
      <c r="BV227" s="134"/>
      <c r="BW227" s="134"/>
      <c r="BX227" s="134"/>
      <c r="BY227" s="134"/>
      <c r="BZ227" s="134"/>
      <c r="CA227" s="134"/>
      <c r="CB227" s="134"/>
      <c r="CC227" s="134"/>
      <c r="CD227" s="134"/>
      <c r="CE227" s="134"/>
      <c r="CF227" s="134"/>
      <c r="CG227" s="134"/>
      <c r="CH227" s="134"/>
      <c r="CI227" s="134"/>
      <c r="CJ227" s="134"/>
      <c r="CK227" s="134"/>
      <c r="CL227" s="134"/>
      <c r="CM227" s="134"/>
      <c r="CN227" s="134"/>
      <c r="CO227" s="134"/>
      <c r="CP227" s="134"/>
      <c r="CQ227" s="134"/>
      <c r="CR227" s="134"/>
      <c r="CS227" s="134"/>
      <c r="CT227" s="134"/>
      <c r="CU227" s="134"/>
      <c r="CV227" s="134"/>
      <c r="CW227" s="134"/>
      <c r="CX227" s="134"/>
      <c r="CY227" s="134"/>
      <c r="CZ227" s="134"/>
      <c r="DA227" s="134"/>
      <c r="DB227" s="134"/>
      <c r="DC227" s="134"/>
      <c r="DD227" s="134"/>
      <c r="DE227" s="134"/>
      <c r="DF227" s="134"/>
      <c r="DG227" s="134"/>
      <c r="DH227" s="134"/>
      <c r="DI227" s="134"/>
      <c r="DJ227" s="134"/>
      <c r="DK227" s="134"/>
      <c r="DL227" s="134"/>
      <c r="DM227" s="134"/>
      <c r="DN227" s="134"/>
      <c r="DO227" s="134"/>
      <c r="DP227" s="134"/>
      <c r="DQ227" s="134"/>
      <c r="DR227" s="134"/>
      <c r="DS227" s="134"/>
      <c r="DT227" s="134"/>
      <c r="DU227" s="134"/>
      <c r="DV227" s="134"/>
      <c r="DW227" s="134"/>
      <c r="DX227" s="134"/>
      <c r="DY227" s="134"/>
      <c r="DZ227" s="134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34"/>
    </row>
    <row r="228" spans="1:140" ht="27" customHeight="1" x14ac:dyDescent="0.2">
      <c r="A228" s="134"/>
      <c r="B228" s="134"/>
      <c r="C228" s="134"/>
      <c r="D228" s="138"/>
      <c r="E228" s="138"/>
      <c r="F228" s="138"/>
      <c r="G228" s="138"/>
      <c r="H228" s="138"/>
      <c r="I228" s="138"/>
      <c r="J228" s="138"/>
      <c r="K228" s="138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  <c r="BP228" s="134"/>
      <c r="BQ228" s="134"/>
      <c r="BR228" s="134"/>
      <c r="BS228" s="134"/>
      <c r="BT228" s="134"/>
      <c r="BU228" s="134"/>
      <c r="BV228" s="134"/>
      <c r="BW228" s="134"/>
      <c r="BX228" s="134"/>
      <c r="BY228" s="134"/>
      <c r="BZ228" s="134"/>
      <c r="CA228" s="134"/>
      <c r="CB228" s="134"/>
      <c r="CC228" s="134"/>
      <c r="CD228" s="134"/>
      <c r="CE228" s="134"/>
      <c r="CF228" s="134"/>
      <c r="CG228" s="134"/>
      <c r="CH228" s="134"/>
      <c r="CI228" s="134"/>
      <c r="CJ228" s="134"/>
      <c r="CK228" s="134"/>
      <c r="CL228" s="134"/>
      <c r="CM228" s="134"/>
      <c r="CN228" s="134"/>
      <c r="CO228" s="134"/>
      <c r="CP228" s="134"/>
      <c r="CQ228" s="134"/>
      <c r="CR228" s="134"/>
      <c r="CS228" s="134"/>
      <c r="CT228" s="134"/>
      <c r="CU228" s="134"/>
      <c r="CV228" s="134"/>
      <c r="CW228" s="134"/>
      <c r="CX228" s="134"/>
      <c r="CY228" s="134"/>
      <c r="CZ228" s="134"/>
      <c r="DA228" s="134"/>
      <c r="DB228" s="134"/>
      <c r="DC228" s="134"/>
      <c r="DD228" s="134"/>
      <c r="DE228" s="134"/>
      <c r="DF228" s="134"/>
      <c r="DG228" s="134"/>
      <c r="DH228" s="134"/>
      <c r="DI228" s="134"/>
      <c r="DJ228" s="134"/>
      <c r="DK228" s="134"/>
      <c r="DL228" s="134"/>
      <c r="DM228" s="134"/>
      <c r="DN228" s="134"/>
      <c r="DO228" s="134"/>
      <c r="DP228" s="134"/>
      <c r="DQ228" s="134"/>
      <c r="DR228" s="134"/>
      <c r="DS228" s="134"/>
      <c r="DT228" s="134"/>
      <c r="DU228" s="134"/>
      <c r="DV228" s="134"/>
      <c r="DW228" s="134"/>
      <c r="DX228" s="134"/>
      <c r="DY228" s="134"/>
      <c r="DZ228" s="134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34"/>
    </row>
    <row r="229" spans="1:140" ht="27" customHeight="1" x14ac:dyDescent="0.2">
      <c r="A229" s="134"/>
      <c r="B229" s="134"/>
      <c r="C229" s="134"/>
      <c r="D229" s="138"/>
      <c r="E229" s="138"/>
      <c r="F229" s="138"/>
      <c r="G229" s="138"/>
      <c r="H229" s="138"/>
      <c r="I229" s="138"/>
      <c r="J229" s="138"/>
      <c r="K229" s="138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  <c r="BP229" s="134"/>
      <c r="BQ229" s="134"/>
      <c r="BR229" s="134"/>
      <c r="BS229" s="134"/>
      <c r="BT229" s="134"/>
      <c r="BU229" s="134"/>
      <c r="BV229" s="134"/>
      <c r="BW229" s="134"/>
      <c r="BX229" s="134"/>
      <c r="BY229" s="134"/>
      <c r="BZ229" s="134"/>
      <c r="CA229" s="134"/>
      <c r="CB229" s="134"/>
      <c r="CC229" s="134"/>
      <c r="CD229" s="134"/>
      <c r="CE229" s="134"/>
      <c r="CF229" s="134"/>
      <c r="CG229" s="134"/>
      <c r="CH229" s="134"/>
      <c r="CI229" s="134"/>
      <c r="CJ229" s="134"/>
      <c r="CK229" s="134"/>
      <c r="CL229" s="134"/>
      <c r="CM229" s="134"/>
      <c r="CN229" s="134"/>
      <c r="CO229" s="134"/>
      <c r="CP229" s="134"/>
      <c r="CQ229" s="134"/>
      <c r="CR229" s="134"/>
      <c r="CS229" s="134"/>
      <c r="CT229" s="134"/>
      <c r="CU229" s="134"/>
      <c r="CV229" s="134"/>
      <c r="CW229" s="134"/>
      <c r="CX229" s="134"/>
      <c r="CY229" s="134"/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4"/>
      <c r="DJ229" s="134"/>
      <c r="DK229" s="134"/>
      <c r="DL229" s="134"/>
      <c r="DM229" s="134"/>
      <c r="DN229" s="134"/>
      <c r="DO229" s="134"/>
      <c r="DP229" s="134"/>
      <c r="DQ229" s="134"/>
      <c r="DR229" s="134"/>
      <c r="DS229" s="134"/>
      <c r="DT229" s="134"/>
      <c r="DU229" s="134"/>
      <c r="DV229" s="134"/>
      <c r="DW229" s="134"/>
      <c r="DX229" s="134"/>
      <c r="DY229" s="134"/>
      <c r="DZ229" s="134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34"/>
    </row>
    <row r="230" spans="1:140" ht="27" customHeight="1" x14ac:dyDescent="0.2">
      <c r="A230" s="134"/>
      <c r="B230" s="134"/>
      <c r="C230" s="134"/>
      <c r="D230" s="138"/>
      <c r="E230" s="138"/>
      <c r="F230" s="138"/>
      <c r="G230" s="138"/>
      <c r="H230" s="138"/>
      <c r="I230" s="138"/>
      <c r="J230" s="138"/>
      <c r="K230" s="138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  <c r="BP230" s="134"/>
      <c r="BQ230" s="134"/>
      <c r="BR230" s="134"/>
      <c r="BS230" s="134"/>
      <c r="BT230" s="134"/>
      <c r="BU230" s="134"/>
      <c r="BV230" s="134"/>
      <c r="BW230" s="134"/>
      <c r="BX230" s="134"/>
      <c r="BY230" s="134"/>
      <c r="BZ230" s="134"/>
      <c r="CA230" s="134"/>
      <c r="CB230" s="134"/>
      <c r="CC230" s="134"/>
      <c r="CD230" s="134"/>
      <c r="CE230" s="134"/>
      <c r="CF230" s="134"/>
      <c r="CG230" s="134"/>
      <c r="CH230" s="134"/>
      <c r="CI230" s="134"/>
      <c r="CJ230" s="134"/>
      <c r="CK230" s="134"/>
      <c r="CL230" s="134"/>
      <c r="CM230" s="134"/>
      <c r="CN230" s="134"/>
      <c r="CO230" s="134"/>
      <c r="CP230" s="134"/>
      <c r="CQ230" s="134"/>
      <c r="CR230" s="134"/>
      <c r="CS230" s="134"/>
      <c r="CT230" s="134"/>
      <c r="CU230" s="134"/>
      <c r="CV230" s="134"/>
      <c r="CW230" s="134"/>
      <c r="CX230" s="134"/>
      <c r="CY230" s="134"/>
      <c r="CZ230" s="134"/>
      <c r="DA230" s="134"/>
      <c r="DB230" s="134"/>
      <c r="DC230" s="134"/>
      <c r="DD230" s="134"/>
      <c r="DE230" s="134"/>
      <c r="DF230" s="134"/>
      <c r="DG230" s="134"/>
      <c r="DH230" s="134"/>
      <c r="DI230" s="134"/>
      <c r="DJ230" s="134"/>
      <c r="DK230" s="134"/>
      <c r="DL230" s="134"/>
      <c r="DM230" s="134"/>
      <c r="DN230" s="134"/>
      <c r="DO230" s="134"/>
      <c r="DP230" s="134"/>
      <c r="DQ230" s="134"/>
      <c r="DR230" s="134"/>
      <c r="DS230" s="134"/>
      <c r="DT230" s="134"/>
      <c r="DU230" s="134"/>
      <c r="DV230" s="134"/>
      <c r="DW230" s="134"/>
      <c r="DX230" s="134"/>
      <c r="DY230" s="134"/>
      <c r="DZ230" s="134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34"/>
    </row>
    <row r="231" spans="1:140" ht="27" customHeight="1" x14ac:dyDescent="0.2">
      <c r="A231" s="134"/>
      <c r="B231" s="134"/>
      <c r="C231" s="134"/>
      <c r="D231" s="138"/>
      <c r="E231" s="138"/>
      <c r="F231" s="138"/>
      <c r="G231" s="138"/>
      <c r="H231" s="138"/>
      <c r="I231" s="138"/>
      <c r="J231" s="138"/>
      <c r="K231" s="138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  <c r="BP231" s="134"/>
      <c r="BQ231" s="134"/>
      <c r="BR231" s="134"/>
      <c r="BS231" s="134"/>
      <c r="BT231" s="134"/>
      <c r="BU231" s="134"/>
      <c r="BV231" s="134"/>
      <c r="BW231" s="134"/>
      <c r="BX231" s="134"/>
      <c r="BY231" s="134"/>
      <c r="BZ231" s="134"/>
      <c r="CA231" s="134"/>
      <c r="CB231" s="134"/>
      <c r="CC231" s="134"/>
      <c r="CD231" s="134"/>
      <c r="CE231" s="134"/>
      <c r="CF231" s="134"/>
      <c r="CG231" s="134"/>
      <c r="CH231" s="134"/>
      <c r="CI231" s="134"/>
      <c r="CJ231" s="134"/>
      <c r="CK231" s="134"/>
      <c r="CL231" s="134"/>
      <c r="CM231" s="134"/>
      <c r="CN231" s="134"/>
      <c r="CO231" s="134"/>
      <c r="CP231" s="134"/>
      <c r="CQ231" s="134"/>
      <c r="CR231" s="134"/>
      <c r="CS231" s="134"/>
      <c r="CT231" s="134"/>
      <c r="CU231" s="134"/>
      <c r="CV231" s="134"/>
      <c r="CW231" s="134"/>
      <c r="CX231" s="134"/>
      <c r="CY231" s="134"/>
      <c r="CZ231" s="134"/>
      <c r="DA231" s="134"/>
      <c r="DB231" s="134"/>
      <c r="DC231" s="134"/>
      <c r="DD231" s="134"/>
      <c r="DE231" s="134"/>
      <c r="DF231" s="134"/>
      <c r="DG231" s="134"/>
      <c r="DH231" s="134"/>
      <c r="DI231" s="134"/>
      <c r="DJ231" s="134"/>
      <c r="DK231" s="134"/>
      <c r="DL231" s="134"/>
      <c r="DM231" s="134"/>
      <c r="DN231" s="134"/>
      <c r="DO231" s="134"/>
      <c r="DP231" s="134"/>
      <c r="DQ231" s="134"/>
      <c r="DR231" s="134"/>
      <c r="DS231" s="134"/>
      <c r="DT231" s="134"/>
      <c r="DU231" s="134"/>
      <c r="DV231" s="134"/>
      <c r="DW231" s="134"/>
      <c r="DX231" s="134"/>
      <c r="DY231" s="134"/>
      <c r="DZ231" s="134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34"/>
    </row>
    <row r="232" spans="1:140" ht="27" customHeight="1" x14ac:dyDescent="0.2">
      <c r="A232" s="134"/>
      <c r="B232" s="134"/>
      <c r="C232" s="134"/>
      <c r="D232" s="138"/>
      <c r="E232" s="138"/>
      <c r="F232" s="138"/>
      <c r="G232" s="138"/>
      <c r="H232" s="138"/>
      <c r="I232" s="138"/>
      <c r="J232" s="138"/>
      <c r="K232" s="138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  <c r="BP232" s="134"/>
      <c r="BQ232" s="134"/>
      <c r="BR232" s="134"/>
      <c r="BS232" s="134"/>
      <c r="BT232" s="134"/>
      <c r="BU232" s="134"/>
      <c r="BV232" s="134"/>
      <c r="BW232" s="134"/>
      <c r="BX232" s="134"/>
      <c r="BY232" s="134"/>
      <c r="BZ232" s="134"/>
      <c r="CA232" s="134"/>
      <c r="CB232" s="134"/>
      <c r="CC232" s="134"/>
      <c r="CD232" s="134"/>
      <c r="CE232" s="134"/>
      <c r="CF232" s="134"/>
      <c r="CG232" s="134"/>
      <c r="CH232" s="134"/>
      <c r="CI232" s="134"/>
      <c r="CJ232" s="134"/>
      <c r="CK232" s="134"/>
      <c r="CL232" s="134"/>
      <c r="CM232" s="134"/>
      <c r="CN232" s="134"/>
      <c r="CO232" s="134"/>
      <c r="CP232" s="134"/>
      <c r="CQ232" s="134"/>
      <c r="CR232" s="134"/>
      <c r="CS232" s="134"/>
      <c r="CT232" s="134"/>
      <c r="CU232" s="134"/>
      <c r="CV232" s="134"/>
      <c r="CW232" s="134"/>
      <c r="CX232" s="134"/>
      <c r="CY232" s="134"/>
      <c r="CZ232" s="134"/>
      <c r="DA232" s="134"/>
      <c r="DB232" s="134"/>
      <c r="DC232" s="134"/>
      <c r="DD232" s="134"/>
      <c r="DE232" s="134"/>
      <c r="DF232" s="134"/>
      <c r="DG232" s="134"/>
      <c r="DH232" s="134"/>
      <c r="DI232" s="134"/>
      <c r="DJ232" s="134"/>
      <c r="DK232" s="134"/>
      <c r="DL232" s="134"/>
      <c r="DM232" s="134"/>
      <c r="DN232" s="134"/>
      <c r="DO232" s="134"/>
      <c r="DP232" s="134"/>
      <c r="DQ232" s="134"/>
      <c r="DR232" s="134"/>
      <c r="DS232" s="134"/>
      <c r="DT232" s="134"/>
      <c r="DU232" s="134"/>
      <c r="DV232" s="134"/>
      <c r="DW232" s="134"/>
      <c r="DX232" s="134"/>
      <c r="DY232" s="134"/>
      <c r="DZ232" s="134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34"/>
    </row>
    <row r="233" spans="1:140" ht="27" customHeight="1" x14ac:dyDescent="0.2">
      <c r="A233" s="134"/>
      <c r="B233" s="134"/>
      <c r="C233" s="134"/>
      <c r="D233" s="138"/>
      <c r="E233" s="138"/>
      <c r="F233" s="138"/>
      <c r="G233" s="138"/>
      <c r="H233" s="138"/>
      <c r="I233" s="138"/>
      <c r="J233" s="138"/>
      <c r="K233" s="138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  <c r="BP233" s="134"/>
      <c r="BQ233" s="134"/>
      <c r="BR233" s="134"/>
      <c r="BS233" s="134"/>
      <c r="BT233" s="134"/>
      <c r="BU233" s="134"/>
      <c r="BV233" s="134"/>
      <c r="BW233" s="134"/>
      <c r="BX233" s="134"/>
      <c r="BY233" s="134"/>
      <c r="BZ233" s="134"/>
      <c r="CA233" s="134"/>
      <c r="CB233" s="134"/>
      <c r="CC233" s="134"/>
      <c r="CD233" s="134"/>
      <c r="CE233" s="134"/>
      <c r="CF233" s="134"/>
      <c r="CG233" s="134"/>
      <c r="CH233" s="134"/>
      <c r="CI233" s="134"/>
      <c r="CJ233" s="134"/>
      <c r="CK233" s="134"/>
      <c r="CL233" s="134"/>
      <c r="CM233" s="134"/>
      <c r="CN233" s="134"/>
      <c r="CO233" s="134"/>
      <c r="CP233" s="134"/>
      <c r="CQ233" s="134"/>
      <c r="CR233" s="134"/>
      <c r="CS233" s="134"/>
      <c r="CT233" s="134"/>
      <c r="CU233" s="134"/>
      <c r="CV233" s="134"/>
      <c r="CW233" s="134"/>
      <c r="CX233" s="134"/>
      <c r="CY233" s="134"/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4"/>
      <c r="DJ233" s="134"/>
      <c r="DK233" s="134"/>
      <c r="DL233" s="134"/>
      <c r="DM233" s="134"/>
      <c r="DN233" s="134"/>
      <c r="DO233" s="134"/>
      <c r="DP233" s="134"/>
      <c r="DQ233" s="134"/>
      <c r="DR233" s="134"/>
      <c r="DS233" s="134"/>
      <c r="DT233" s="134"/>
      <c r="DU233" s="134"/>
      <c r="DV233" s="134"/>
      <c r="DW233" s="134"/>
      <c r="DX233" s="134"/>
      <c r="DY233" s="134"/>
      <c r="DZ233" s="134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34"/>
    </row>
    <row r="234" spans="1:140" ht="27" customHeight="1" x14ac:dyDescent="0.2">
      <c r="A234" s="134"/>
      <c r="B234" s="134"/>
      <c r="C234" s="134"/>
      <c r="D234" s="138"/>
      <c r="E234" s="138"/>
      <c r="F234" s="138"/>
      <c r="G234" s="138"/>
      <c r="H234" s="138"/>
      <c r="I234" s="138"/>
      <c r="J234" s="138"/>
      <c r="K234" s="138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  <c r="BP234" s="134"/>
      <c r="BQ234" s="134"/>
      <c r="BR234" s="134"/>
      <c r="BS234" s="134"/>
      <c r="BT234" s="134"/>
      <c r="BU234" s="134"/>
      <c r="BV234" s="134"/>
      <c r="BW234" s="134"/>
      <c r="BX234" s="134"/>
      <c r="BY234" s="134"/>
      <c r="BZ234" s="134"/>
      <c r="CA234" s="134"/>
      <c r="CB234" s="134"/>
      <c r="CC234" s="134"/>
      <c r="CD234" s="134"/>
      <c r="CE234" s="134"/>
      <c r="CF234" s="134"/>
      <c r="CG234" s="134"/>
      <c r="CH234" s="134"/>
      <c r="CI234" s="134"/>
      <c r="CJ234" s="134"/>
      <c r="CK234" s="134"/>
      <c r="CL234" s="134"/>
      <c r="CM234" s="134"/>
      <c r="CN234" s="134"/>
      <c r="CO234" s="134"/>
      <c r="CP234" s="134"/>
      <c r="CQ234" s="134"/>
      <c r="CR234" s="134"/>
      <c r="CS234" s="134"/>
      <c r="CT234" s="134"/>
      <c r="CU234" s="134"/>
      <c r="CV234" s="134"/>
      <c r="CW234" s="134"/>
      <c r="CX234" s="134"/>
      <c r="CY234" s="134"/>
      <c r="CZ234" s="134"/>
      <c r="DA234" s="134"/>
      <c r="DB234" s="134"/>
      <c r="DC234" s="134"/>
      <c r="DD234" s="134"/>
      <c r="DE234" s="134"/>
      <c r="DF234" s="134"/>
      <c r="DG234" s="134"/>
      <c r="DH234" s="134"/>
      <c r="DI234" s="134"/>
      <c r="DJ234" s="134"/>
      <c r="DK234" s="134"/>
      <c r="DL234" s="134"/>
      <c r="DM234" s="134"/>
      <c r="DN234" s="134"/>
      <c r="DO234" s="134"/>
      <c r="DP234" s="134"/>
      <c r="DQ234" s="134"/>
      <c r="DR234" s="134"/>
      <c r="DS234" s="134"/>
      <c r="DT234" s="134"/>
      <c r="DU234" s="134"/>
      <c r="DV234" s="134"/>
      <c r="DW234" s="134"/>
      <c r="DX234" s="134"/>
      <c r="DY234" s="134"/>
      <c r="DZ234" s="134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34"/>
    </row>
    <row r="235" spans="1:140" ht="27" customHeight="1" x14ac:dyDescent="0.2">
      <c r="A235" s="134"/>
      <c r="B235" s="134"/>
      <c r="C235" s="134"/>
      <c r="D235" s="138"/>
      <c r="E235" s="138"/>
      <c r="F235" s="138"/>
      <c r="G235" s="138"/>
      <c r="H235" s="138"/>
      <c r="I235" s="138"/>
      <c r="J235" s="138"/>
      <c r="K235" s="138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4"/>
      <c r="CE235" s="134"/>
      <c r="CF235" s="134"/>
      <c r="CG235" s="134"/>
      <c r="CH235" s="134"/>
      <c r="CI235" s="134"/>
      <c r="CJ235" s="134"/>
      <c r="CK235" s="134"/>
      <c r="CL235" s="134"/>
      <c r="CM235" s="134"/>
      <c r="CN235" s="134"/>
      <c r="CO235" s="134"/>
      <c r="CP235" s="134"/>
      <c r="CQ235" s="134"/>
      <c r="CR235" s="134"/>
      <c r="CS235" s="134"/>
      <c r="CT235" s="134"/>
      <c r="CU235" s="134"/>
      <c r="CV235" s="134"/>
      <c r="CW235" s="134"/>
      <c r="CX235" s="134"/>
      <c r="CY235" s="134"/>
      <c r="CZ235" s="134"/>
      <c r="DA235" s="134"/>
      <c r="DB235" s="134"/>
      <c r="DC235" s="134"/>
      <c r="DD235" s="134"/>
      <c r="DE235" s="134"/>
      <c r="DF235" s="134"/>
      <c r="DG235" s="134"/>
      <c r="DH235" s="134"/>
      <c r="DI235" s="134"/>
      <c r="DJ235" s="134"/>
      <c r="DK235" s="134"/>
      <c r="DL235" s="134"/>
      <c r="DM235" s="134"/>
      <c r="DN235" s="134"/>
      <c r="DO235" s="134"/>
      <c r="DP235" s="134"/>
      <c r="DQ235" s="134"/>
      <c r="DR235" s="134"/>
      <c r="DS235" s="134"/>
      <c r="DT235" s="134"/>
      <c r="DU235" s="134"/>
      <c r="DV235" s="134"/>
      <c r="DW235" s="134"/>
      <c r="DX235" s="134"/>
      <c r="DY235" s="134"/>
      <c r="DZ235" s="134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34"/>
    </row>
    <row r="236" spans="1:140" ht="27" customHeight="1" x14ac:dyDescent="0.2">
      <c r="A236" s="134"/>
      <c r="B236" s="134"/>
      <c r="C236" s="134"/>
      <c r="D236" s="138"/>
      <c r="E236" s="138"/>
      <c r="F236" s="138"/>
      <c r="G236" s="138"/>
      <c r="H236" s="138"/>
      <c r="I236" s="138"/>
      <c r="J236" s="138"/>
      <c r="K236" s="138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  <c r="BP236" s="134"/>
      <c r="BQ236" s="134"/>
      <c r="BR236" s="134"/>
      <c r="BS236" s="134"/>
      <c r="BT236" s="134"/>
      <c r="BU236" s="134"/>
      <c r="BV236" s="134"/>
      <c r="BW236" s="134"/>
      <c r="BX236" s="134"/>
      <c r="BY236" s="134"/>
      <c r="BZ236" s="134"/>
      <c r="CA236" s="134"/>
      <c r="CB236" s="134"/>
      <c r="CC236" s="134"/>
      <c r="CD236" s="134"/>
      <c r="CE236" s="134"/>
      <c r="CF236" s="134"/>
      <c r="CG236" s="134"/>
      <c r="CH236" s="134"/>
      <c r="CI236" s="134"/>
      <c r="CJ236" s="134"/>
      <c r="CK236" s="134"/>
      <c r="CL236" s="134"/>
      <c r="CM236" s="134"/>
      <c r="CN236" s="134"/>
      <c r="CO236" s="134"/>
      <c r="CP236" s="134"/>
      <c r="CQ236" s="134"/>
      <c r="CR236" s="134"/>
      <c r="CS236" s="134"/>
      <c r="CT236" s="134"/>
      <c r="CU236" s="134"/>
      <c r="CV236" s="134"/>
      <c r="CW236" s="134"/>
      <c r="CX236" s="134"/>
      <c r="CY236" s="134"/>
      <c r="CZ236" s="134"/>
      <c r="DA236" s="134"/>
      <c r="DB236" s="134"/>
      <c r="DC236" s="134"/>
      <c r="DD236" s="134"/>
      <c r="DE236" s="134"/>
      <c r="DF236" s="134"/>
      <c r="DG236" s="134"/>
      <c r="DH236" s="134"/>
      <c r="DI236" s="134"/>
      <c r="DJ236" s="134"/>
      <c r="DK236" s="134"/>
      <c r="DL236" s="134"/>
      <c r="DM236" s="134"/>
      <c r="DN236" s="134"/>
      <c r="DO236" s="134"/>
      <c r="DP236" s="134"/>
      <c r="DQ236" s="134"/>
      <c r="DR236" s="134"/>
      <c r="DS236" s="134"/>
      <c r="DT236" s="134"/>
      <c r="DU236" s="134"/>
      <c r="DV236" s="134"/>
      <c r="DW236" s="134"/>
      <c r="DX236" s="134"/>
      <c r="DY236" s="134"/>
      <c r="DZ236" s="134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34"/>
    </row>
    <row r="237" spans="1:140" ht="27" customHeight="1" x14ac:dyDescent="0.2">
      <c r="A237" s="134"/>
      <c r="B237" s="134"/>
      <c r="C237" s="134"/>
      <c r="D237" s="138"/>
      <c r="E237" s="138"/>
      <c r="F237" s="138"/>
      <c r="G237" s="138"/>
      <c r="H237" s="138"/>
      <c r="I237" s="138"/>
      <c r="J237" s="138"/>
      <c r="K237" s="138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  <c r="BP237" s="134"/>
      <c r="BQ237" s="134"/>
      <c r="BR237" s="134"/>
      <c r="BS237" s="134"/>
      <c r="BT237" s="134"/>
      <c r="BU237" s="134"/>
      <c r="BV237" s="134"/>
      <c r="BW237" s="134"/>
      <c r="BX237" s="134"/>
      <c r="BY237" s="134"/>
      <c r="BZ237" s="134"/>
      <c r="CA237" s="134"/>
      <c r="CB237" s="134"/>
      <c r="CC237" s="134"/>
      <c r="CD237" s="134"/>
      <c r="CE237" s="134"/>
      <c r="CF237" s="134"/>
      <c r="CG237" s="134"/>
      <c r="CH237" s="134"/>
      <c r="CI237" s="134"/>
      <c r="CJ237" s="134"/>
      <c r="CK237" s="134"/>
      <c r="CL237" s="134"/>
      <c r="CM237" s="134"/>
      <c r="CN237" s="134"/>
      <c r="CO237" s="134"/>
      <c r="CP237" s="134"/>
      <c r="CQ237" s="134"/>
      <c r="CR237" s="134"/>
      <c r="CS237" s="134"/>
      <c r="CT237" s="134"/>
      <c r="CU237" s="134"/>
      <c r="CV237" s="134"/>
      <c r="CW237" s="134"/>
      <c r="CX237" s="134"/>
      <c r="CY237" s="134"/>
      <c r="CZ237" s="134"/>
      <c r="DA237" s="134"/>
      <c r="DB237" s="134"/>
      <c r="DC237" s="134"/>
      <c r="DD237" s="134"/>
      <c r="DE237" s="134"/>
      <c r="DF237" s="134"/>
      <c r="DG237" s="134"/>
      <c r="DH237" s="134"/>
      <c r="DI237" s="134"/>
      <c r="DJ237" s="134"/>
      <c r="DK237" s="134"/>
      <c r="DL237" s="134"/>
      <c r="DM237" s="134"/>
      <c r="DN237" s="134"/>
      <c r="DO237" s="134"/>
      <c r="DP237" s="134"/>
      <c r="DQ237" s="134"/>
      <c r="DR237" s="134"/>
      <c r="DS237" s="134"/>
      <c r="DT237" s="134"/>
      <c r="DU237" s="134"/>
      <c r="DV237" s="134"/>
      <c r="DW237" s="134"/>
      <c r="DX237" s="134"/>
      <c r="DY237" s="134"/>
      <c r="DZ237" s="134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34"/>
    </row>
    <row r="238" spans="1:140" ht="27" customHeight="1" x14ac:dyDescent="0.2">
      <c r="A238" s="134"/>
      <c r="B238" s="134"/>
      <c r="C238" s="134"/>
      <c r="D238" s="138"/>
      <c r="E238" s="138"/>
      <c r="F238" s="138"/>
      <c r="G238" s="138"/>
      <c r="H238" s="138"/>
      <c r="I238" s="138"/>
      <c r="J238" s="138"/>
      <c r="K238" s="138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  <c r="BP238" s="134"/>
      <c r="BQ238" s="134"/>
      <c r="BR238" s="134"/>
      <c r="BS238" s="134"/>
      <c r="BT238" s="134"/>
      <c r="BU238" s="134"/>
      <c r="BV238" s="134"/>
      <c r="BW238" s="134"/>
      <c r="BX238" s="134"/>
      <c r="BY238" s="134"/>
      <c r="BZ238" s="134"/>
      <c r="CA238" s="134"/>
      <c r="CB238" s="134"/>
      <c r="CC238" s="134"/>
      <c r="CD238" s="134"/>
      <c r="CE238" s="134"/>
      <c r="CF238" s="134"/>
      <c r="CG238" s="134"/>
      <c r="CH238" s="134"/>
      <c r="CI238" s="134"/>
      <c r="CJ238" s="134"/>
      <c r="CK238" s="134"/>
      <c r="CL238" s="134"/>
      <c r="CM238" s="134"/>
      <c r="CN238" s="134"/>
      <c r="CO238" s="134"/>
      <c r="CP238" s="134"/>
      <c r="CQ238" s="134"/>
      <c r="CR238" s="134"/>
      <c r="CS238" s="134"/>
      <c r="CT238" s="134"/>
      <c r="CU238" s="134"/>
      <c r="CV238" s="134"/>
      <c r="CW238" s="134"/>
      <c r="CX238" s="134"/>
      <c r="CY238" s="134"/>
      <c r="CZ238" s="134"/>
      <c r="DA238" s="134"/>
      <c r="DB238" s="134"/>
      <c r="DC238" s="134"/>
      <c r="DD238" s="134"/>
      <c r="DE238" s="134"/>
      <c r="DF238" s="134"/>
      <c r="DG238" s="134"/>
      <c r="DH238" s="134"/>
      <c r="DI238" s="134"/>
      <c r="DJ238" s="134"/>
      <c r="DK238" s="134"/>
      <c r="DL238" s="134"/>
      <c r="DM238" s="134"/>
      <c r="DN238" s="134"/>
      <c r="DO238" s="134"/>
      <c r="DP238" s="134"/>
      <c r="DQ238" s="134"/>
      <c r="DR238" s="134"/>
      <c r="DS238" s="134"/>
      <c r="DT238" s="134"/>
      <c r="DU238" s="134"/>
      <c r="DV238" s="134"/>
      <c r="DW238" s="134"/>
      <c r="DX238" s="134"/>
      <c r="DY238" s="134"/>
      <c r="DZ238" s="134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34"/>
    </row>
    <row r="239" spans="1:140" ht="27" customHeight="1" x14ac:dyDescent="0.2">
      <c r="A239" s="134"/>
      <c r="B239" s="134"/>
      <c r="C239" s="134"/>
      <c r="D239" s="138"/>
      <c r="E239" s="138"/>
      <c r="F239" s="138"/>
      <c r="G239" s="138"/>
      <c r="H239" s="138"/>
      <c r="I239" s="138"/>
      <c r="J239" s="138"/>
      <c r="K239" s="138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  <c r="BP239" s="134"/>
      <c r="BQ239" s="134"/>
      <c r="BR239" s="134"/>
      <c r="BS239" s="134"/>
      <c r="BT239" s="134"/>
      <c r="BU239" s="134"/>
      <c r="BV239" s="134"/>
      <c r="BW239" s="134"/>
      <c r="BX239" s="134"/>
      <c r="BY239" s="134"/>
      <c r="BZ239" s="134"/>
      <c r="CA239" s="134"/>
      <c r="CB239" s="134"/>
      <c r="CC239" s="134"/>
      <c r="CD239" s="134"/>
      <c r="CE239" s="134"/>
      <c r="CF239" s="134"/>
      <c r="CG239" s="134"/>
      <c r="CH239" s="134"/>
      <c r="CI239" s="134"/>
      <c r="CJ239" s="134"/>
      <c r="CK239" s="134"/>
      <c r="CL239" s="134"/>
      <c r="CM239" s="134"/>
      <c r="CN239" s="134"/>
      <c r="CO239" s="134"/>
      <c r="CP239" s="134"/>
      <c r="CQ239" s="134"/>
      <c r="CR239" s="134"/>
      <c r="CS239" s="134"/>
      <c r="CT239" s="134"/>
      <c r="CU239" s="134"/>
      <c r="CV239" s="134"/>
      <c r="CW239" s="134"/>
      <c r="CX239" s="134"/>
      <c r="CY239" s="134"/>
      <c r="CZ239" s="134"/>
      <c r="DA239" s="134"/>
      <c r="DB239" s="134"/>
      <c r="DC239" s="134"/>
      <c r="DD239" s="134"/>
      <c r="DE239" s="134"/>
      <c r="DF239" s="134"/>
      <c r="DG239" s="134"/>
      <c r="DH239" s="134"/>
      <c r="DI239" s="134"/>
      <c r="DJ239" s="134"/>
      <c r="DK239" s="134"/>
      <c r="DL239" s="134"/>
      <c r="DM239" s="134"/>
      <c r="DN239" s="134"/>
      <c r="DO239" s="134"/>
      <c r="DP239" s="134"/>
      <c r="DQ239" s="134"/>
      <c r="DR239" s="134"/>
      <c r="DS239" s="134"/>
      <c r="DT239" s="134"/>
      <c r="DU239" s="134"/>
      <c r="DV239" s="134"/>
      <c r="DW239" s="134"/>
      <c r="DX239" s="134"/>
      <c r="DY239" s="134"/>
      <c r="DZ239" s="134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34"/>
    </row>
    <row r="240" spans="1:140" ht="27" customHeight="1" x14ac:dyDescent="0.2">
      <c r="A240" s="134"/>
      <c r="B240" s="134"/>
      <c r="C240" s="134"/>
      <c r="D240" s="138"/>
      <c r="E240" s="138"/>
      <c r="F240" s="138"/>
      <c r="G240" s="138"/>
      <c r="H240" s="138"/>
      <c r="I240" s="138"/>
      <c r="J240" s="138"/>
      <c r="K240" s="138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  <c r="BP240" s="134"/>
      <c r="BQ240" s="134"/>
      <c r="BR240" s="134"/>
      <c r="BS240" s="134"/>
      <c r="BT240" s="134"/>
      <c r="BU240" s="134"/>
      <c r="BV240" s="134"/>
      <c r="BW240" s="134"/>
      <c r="BX240" s="134"/>
      <c r="BY240" s="134"/>
      <c r="BZ240" s="134"/>
      <c r="CA240" s="134"/>
      <c r="CB240" s="134"/>
      <c r="CC240" s="134"/>
      <c r="CD240" s="134"/>
      <c r="CE240" s="134"/>
      <c r="CF240" s="134"/>
      <c r="CG240" s="134"/>
      <c r="CH240" s="134"/>
      <c r="CI240" s="134"/>
      <c r="CJ240" s="134"/>
      <c r="CK240" s="134"/>
      <c r="CL240" s="134"/>
      <c r="CM240" s="134"/>
      <c r="CN240" s="134"/>
      <c r="CO240" s="134"/>
      <c r="CP240" s="134"/>
      <c r="CQ240" s="134"/>
      <c r="CR240" s="134"/>
      <c r="CS240" s="134"/>
      <c r="CT240" s="134"/>
      <c r="CU240" s="134"/>
      <c r="CV240" s="134"/>
      <c r="CW240" s="134"/>
      <c r="CX240" s="134"/>
      <c r="CY240" s="134"/>
      <c r="CZ240" s="134"/>
      <c r="DA240" s="134"/>
      <c r="DB240" s="134"/>
      <c r="DC240" s="134"/>
      <c r="DD240" s="134"/>
      <c r="DE240" s="134"/>
      <c r="DF240" s="134"/>
      <c r="DG240" s="134"/>
      <c r="DH240" s="134"/>
      <c r="DI240" s="134"/>
      <c r="DJ240" s="134"/>
      <c r="DK240" s="134"/>
      <c r="DL240" s="134"/>
      <c r="DM240" s="134"/>
      <c r="DN240" s="134"/>
      <c r="DO240" s="134"/>
      <c r="DP240" s="134"/>
      <c r="DQ240" s="134"/>
      <c r="DR240" s="134"/>
      <c r="DS240" s="134"/>
      <c r="DT240" s="134"/>
      <c r="DU240" s="134"/>
      <c r="DV240" s="134"/>
      <c r="DW240" s="134"/>
      <c r="DX240" s="134"/>
      <c r="DY240" s="134"/>
      <c r="DZ240" s="134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34"/>
    </row>
    <row r="241" spans="1:140" ht="27" customHeight="1" x14ac:dyDescent="0.2">
      <c r="A241" s="134"/>
      <c r="B241" s="134"/>
      <c r="C241" s="134"/>
      <c r="D241" s="138"/>
      <c r="E241" s="138"/>
      <c r="F241" s="138"/>
      <c r="G241" s="138"/>
      <c r="H241" s="138"/>
      <c r="I241" s="138"/>
      <c r="J241" s="138"/>
      <c r="K241" s="138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  <c r="BP241" s="134"/>
      <c r="BQ241" s="134"/>
      <c r="BR241" s="134"/>
      <c r="BS241" s="134"/>
      <c r="BT241" s="134"/>
      <c r="BU241" s="134"/>
      <c r="BV241" s="134"/>
      <c r="BW241" s="134"/>
      <c r="BX241" s="134"/>
      <c r="BY241" s="134"/>
      <c r="BZ241" s="134"/>
      <c r="CA241" s="134"/>
      <c r="CB241" s="134"/>
      <c r="CC241" s="134"/>
      <c r="CD241" s="134"/>
      <c r="CE241" s="134"/>
      <c r="CF241" s="134"/>
      <c r="CG241" s="134"/>
      <c r="CH241" s="134"/>
      <c r="CI241" s="134"/>
      <c r="CJ241" s="134"/>
      <c r="CK241" s="134"/>
      <c r="CL241" s="134"/>
      <c r="CM241" s="134"/>
      <c r="CN241" s="134"/>
      <c r="CO241" s="134"/>
      <c r="CP241" s="134"/>
      <c r="CQ241" s="134"/>
      <c r="CR241" s="134"/>
      <c r="CS241" s="134"/>
      <c r="CT241" s="134"/>
      <c r="CU241" s="134"/>
      <c r="CV241" s="134"/>
      <c r="CW241" s="134"/>
      <c r="CX241" s="134"/>
      <c r="CY241" s="134"/>
      <c r="CZ241" s="134"/>
      <c r="DA241" s="134"/>
      <c r="DB241" s="134"/>
      <c r="DC241" s="134"/>
      <c r="DD241" s="134"/>
      <c r="DE241" s="134"/>
      <c r="DF241" s="134"/>
      <c r="DG241" s="134"/>
      <c r="DH241" s="134"/>
      <c r="DI241" s="134"/>
      <c r="DJ241" s="134"/>
      <c r="DK241" s="134"/>
      <c r="DL241" s="134"/>
      <c r="DM241" s="134"/>
      <c r="DN241" s="134"/>
      <c r="DO241" s="134"/>
      <c r="DP241" s="134"/>
      <c r="DQ241" s="134"/>
      <c r="DR241" s="134"/>
      <c r="DS241" s="134"/>
      <c r="DT241" s="134"/>
      <c r="DU241" s="134"/>
      <c r="DV241" s="134"/>
      <c r="DW241" s="134"/>
      <c r="DX241" s="134"/>
      <c r="DY241" s="134"/>
      <c r="DZ241" s="134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34"/>
    </row>
    <row r="242" spans="1:140" ht="27" customHeight="1" x14ac:dyDescent="0.2">
      <c r="A242" s="134"/>
      <c r="B242" s="134"/>
      <c r="C242" s="134"/>
      <c r="D242" s="138"/>
      <c r="E242" s="138"/>
      <c r="F242" s="138"/>
      <c r="G242" s="138"/>
      <c r="H242" s="138"/>
      <c r="I242" s="138"/>
      <c r="J242" s="138"/>
      <c r="K242" s="138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  <c r="BP242" s="134"/>
      <c r="BQ242" s="134"/>
      <c r="BR242" s="134"/>
      <c r="BS242" s="134"/>
      <c r="BT242" s="134"/>
      <c r="BU242" s="134"/>
      <c r="BV242" s="134"/>
      <c r="BW242" s="134"/>
      <c r="BX242" s="134"/>
      <c r="BY242" s="134"/>
      <c r="BZ242" s="134"/>
      <c r="CA242" s="134"/>
      <c r="CB242" s="134"/>
      <c r="CC242" s="134"/>
      <c r="CD242" s="134"/>
      <c r="CE242" s="134"/>
      <c r="CF242" s="134"/>
      <c r="CG242" s="134"/>
      <c r="CH242" s="134"/>
      <c r="CI242" s="134"/>
      <c r="CJ242" s="134"/>
      <c r="CK242" s="134"/>
      <c r="CL242" s="134"/>
      <c r="CM242" s="134"/>
      <c r="CN242" s="134"/>
      <c r="CO242" s="134"/>
      <c r="CP242" s="134"/>
      <c r="CQ242" s="134"/>
      <c r="CR242" s="134"/>
      <c r="CS242" s="134"/>
      <c r="CT242" s="134"/>
      <c r="CU242" s="134"/>
      <c r="CV242" s="134"/>
      <c r="CW242" s="134"/>
      <c r="CX242" s="134"/>
      <c r="CY242" s="134"/>
      <c r="CZ242" s="134"/>
      <c r="DA242" s="134"/>
      <c r="DB242" s="134"/>
      <c r="DC242" s="134"/>
      <c r="DD242" s="134"/>
      <c r="DE242" s="134"/>
      <c r="DF242" s="134"/>
      <c r="DG242" s="134"/>
      <c r="DH242" s="134"/>
      <c r="DI242" s="134"/>
      <c r="DJ242" s="134"/>
      <c r="DK242" s="134"/>
      <c r="DL242" s="134"/>
      <c r="DM242" s="134"/>
      <c r="DN242" s="134"/>
      <c r="DO242" s="134"/>
      <c r="DP242" s="134"/>
      <c r="DQ242" s="134"/>
      <c r="DR242" s="134"/>
      <c r="DS242" s="134"/>
      <c r="DT242" s="134"/>
      <c r="DU242" s="134"/>
      <c r="DV242" s="134"/>
      <c r="DW242" s="134"/>
      <c r="DX242" s="134"/>
      <c r="DY242" s="134"/>
      <c r="DZ242" s="134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34"/>
    </row>
    <row r="243" spans="1:140" ht="27" customHeight="1" x14ac:dyDescent="0.2">
      <c r="A243" s="134"/>
      <c r="B243" s="134"/>
      <c r="C243" s="134"/>
      <c r="D243" s="138"/>
      <c r="E243" s="138"/>
      <c r="F243" s="138"/>
      <c r="G243" s="138"/>
      <c r="H243" s="138"/>
      <c r="I243" s="138"/>
      <c r="J243" s="138"/>
      <c r="K243" s="138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  <c r="BP243" s="134"/>
      <c r="BQ243" s="134"/>
      <c r="BR243" s="134"/>
      <c r="BS243" s="134"/>
      <c r="BT243" s="134"/>
      <c r="BU243" s="134"/>
      <c r="BV243" s="134"/>
      <c r="BW243" s="134"/>
      <c r="BX243" s="134"/>
      <c r="BY243" s="134"/>
      <c r="BZ243" s="134"/>
      <c r="CA243" s="134"/>
      <c r="CB243" s="134"/>
      <c r="CC243" s="134"/>
      <c r="CD243" s="134"/>
      <c r="CE243" s="134"/>
      <c r="CF243" s="134"/>
      <c r="CG243" s="134"/>
      <c r="CH243" s="134"/>
      <c r="CI243" s="134"/>
      <c r="CJ243" s="134"/>
      <c r="CK243" s="134"/>
      <c r="CL243" s="134"/>
      <c r="CM243" s="134"/>
      <c r="CN243" s="134"/>
      <c r="CO243" s="134"/>
      <c r="CP243" s="134"/>
      <c r="CQ243" s="134"/>
      <c r="CR243" s="134"/>
      <c r="CS243" s="134"/>
      <c r="CT243" s="134"/>
      <c r="CU243" s="134"/>
      <c r="CV243" s="134"/>
      <c r="CW243" s="134"/>
      <c r="CX243" s="134"/>
      <c r="CY243" s="134"/>
      <c r="CZ243" s="134"/>
      <c r="DA243" s="134"/>
      <c r="DB243" s="134"/>
      <c r="DC243" s="134"/>
      <c r="DD243" s="134"/>
      <c r="DE243" s="134"/>
      <c r="DF243" s="134"/>
      <c r="DG243" s="134"/>
      <c r="DH243" s="134"/>
      <c r="DI243" s="134"/>
      <c r="DJ243" s="134"/>
      <c r="DK243" s="134"/>
      <c r="DL243" s="134"/>
      <c r="DM243" s="134"/>
      <c r="DN243" s="134"/>
      <c r="DO243" s="134"/>
      <c r="DP243" s="134"/>
      <c r="DQ243" s="134"/>
      <c r="DR243" s="134"/>
      <c r="DS243" s="134"/>
      <c r="DT243" s="134"/>
      <c r="DU243" s="134"/>
      <c r="DV243" s="134"/>
      <c r="DW243" s="134"/>
      <c r="DX243" s="134"/>
      <c r="DY243" s="134"/>
      <c r="DZ243" s="134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34"/>
    </row>
    <row r="244" spans="1:140" ht="27" customHeight="1" x14ac:dyDescent="0.2">
      <c r="A244" s="134"/>
      <c r="B244" s="134"/>
      <c r="C244" s="134"/>
      <c r="D244" s="138"/>
      <c r="E244" s="138"/>
      <c r="F244" s="138"/>
      <c r="G244" s="138"/>
      <c r="H244" s="138"/>
      <c r="I244" s="138"/>
      <c r="J244" s="138"/>
      <c r="K244" s="138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  <c r="BP244" s="134"/>
      <c r="BQ244" s="134"/>
      <c r="BR244" s="134"/>
      <c r="BS244" s="134"/>
      <c r="BT244" s="134"/>
      <c r="BU244" s="134"/>
      <c r="BV244" s="134"/>
      <c r="BW244" s="134"/>
      <c r="BX244" s="134"/>
      <c r="BY244" s="134"/>
      <c r="BZ244" s="134"/>
      <c r="CA244" s="134"/>
      <c r="CB244" s="134"/>
      <c r="CC244" s="134"/>
      <c r="CD244" s="134"/>
      <c r="CE244" s="134"/>
      <c r="CF244" s="134"/>
      <c r="CG244" s="134"/>
      <c r="CH244" s="134"/>
      <c r="CI244" s="134"/>
      <c r="CJ244" s="134"/>
      <c r="CK244" s="134"/>
      <c r="CL244" s="134"/>
      <c r="CM244" s="134"/>
      <c r="CN244" s="134"/>
      <c r="CO244" s="134"/>
      <c r="CP244" s="134"/>
      <c r="CQ244" s="134"/>
      <c r="CR244" s="134"/>
      <c r="CS244" s="134"/>
      <c r="CT244" s="134"/>
      <c r="CU244" s="134"/>
      <c r="CV244" s="134"/>
      <c r="CW244" s="134"/>
      <c r="CX244" s="134"/>
      <c r="CY244" s="134"/>
      <c r="CZ244" s="134"/>
      <c r="DA244" s="134"/>
      <c r="DB244" s="134"/>
      <c r="DC244" s="134"/>
      <c r="DD244" s="134"/>
      <c r="DE244" s="134"/>
      <c r="DF244" s="134"/>
      <c r="DG244" s="134"/>
      <c r="DH244" s="134"/>
      <c r="DI244" s="134"/>
      <c r="DJ244" s="134"/>
      <c r="DK244" s="134"/>
      <c r="DL244" s="134"/>
      <c r="DM244" s="134"/>
      <c r="DN244" s="134"/>
      <c r="DO244" s="134"/>
      <c r="DP244" s="134"/>
      <c r="DQ244" s="134"/>
      <c r="DR244" s="134"/>
      <c r="DS244" s="134"/>
      <c r="DT244" s="134"/>
      <c r="DU244" s="134"/>
      <c r="DV244" s="134"/>
      <c r="DW244" s="134"/>
      <c r="DX244" s="134"/>
      <c r="DY244" s="134"/>
      <c r="DZ244" s="134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34"/>
    </row>
    <row r="245" spans="1:140" ht="27" customHeight="1" x14ac:dyDescent="0.2">
      <c r="A245" s="134"/>
      <c r="B245" s="134"/>
      <c r="C245" s="134"/>
      <c r="D245" s="138"/>
      <c r="E245" s="138"/>
      <c r="F245" s="138"/>
      <c r="G245" s="138"/>
      <c r="H245" s="138"/>
      <c r="I245" s="138"/>
      <c r="J245" s="138"/>
      <c r="K245" s="138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  <c r="BP245" s="134"/>
      <c r="BQ245" s="134"/>
      <c r="BR245" s="134"/>
      <c r="BS245" s="134"/>
      <c r="BT245" s="134"/>
      <c r="BU245" s="134"/>
      <c r="BV245" s="134"/>
      <c r="BW245" s="134"/>
      <c r="BX245" s="134"/>
      <c r="BY245" s="134"/>
      <c r="BZ245" s="134"/>
      <c r="CA245" s="134"/>
      <c r="CB245" s="134"/>
      <c r="CC245" s="134"/>
      <c r="CD245" s="134"/>
      <c r="CE245" s="134"/>
      <c r="CF245" s="134"/>
      <c r="CG245" s="134"/>
      <c r="CH245" s="134"/>
      <c r="CI245" s="134"/>
      <c r="CJ245" s="134"/>
      <c r="CK245" s="134"/>
      <c r="CL245" s="134"/>
      <c r="CM245" s="134"/>
      <c r="CN245" s="134"/>
      <c r="CO245" s="134"/>
      <c r="CP245" s="134"/>
      <c r="CQ245" s="134"/>
      <c r="CR245" s="134"/>
      <c r="CS245" s="134"/>
      <c r="CT245" s="134"/>
      <c r="CU245" s="134"/>
      <c r="CV245" s="134"/>
      <c r="CW245" s="134"/>
      <c r="CX245" s="134"/>
      <c r="CY245" s="134"/>
      <c r="CZ245" s="134"/>
      <c r="DA245" s="134"/>
      <c r="DB245" s="134"/>
      <c r="DC245" s="134"/>
      <c r="DD245" s="134"/>
      <c r="DE245" s="134"/>
      <c r="DF245" s="134"/>
      <c r="DG245" s="134"/>
      <c r="DH245" s="134"/>
      <c r="DI245" s="134"/>
      <c r="DJ245" s="134"/>
      <c r="DK245" s="134"/>
      <c r="DL245" s="134"/>
      <c r="DM245" s="134"/>
      <c r="DN245" s="134"/>
      <c r="DO245" s="134"/>
      <c r="DP245" s="134"/>
      <c r="DQ245" s="134"/>
      <c r="DR245" s="134"/>
      <c r="DS245" s="134"/>
      <c r="DT245" s="134"/>
      <c r="DU245" s="134"/>
      <c r="DV245" s="134"/>
      <c r="DW245" s="134"/>
      <c r="DX245" s="134"/>
      <c r="DY245" s="134"/>
      <c r="DZ245" s="134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34"/>
    </row>
    <row r="246" spans="1:140" ht="27" customHeight="1" x14ac:dyDescent="0.2">
      <c r="A246" s="134"/>
      <c r="B246" s="134"/>
      <c r="C246" s="134"/>
      <c r="D246" s="138"/>
      <c r="E246" s="138"/>
      <c r="F246" s="138"/>
      <c r="G246" s="138"/>
      <c r="H246" s="138"/>
      <c r="I246" s="138"/>
      <c r="J246" s="138"/>
      <c r="K246" s="138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  <c r="BP246" s="134"/>
      <c r="BQ246" s="134"/>
      <c r="BR246" s="134"/>
      <c r="BS246" s="134"/>
      <c r="BT246" s="134"/>
      <c r="BU246" s="134"/>
      <c r="BV246" s="134"/>
      <c r="BW246" s="134"/>
      <c r="BX246" s="134"/>
      <c r="BY246" s="134"/>
      <c r="BZ246" s="134"/>
      <c r="CA246" s="134"/>
      <c r="CB246" s="134"/>
      <c r="CC246" s="134"/>
      <c r="CD246" s="134"/>
      <c r="CE246" s="134"/>
      <c r="CF246" s="134"/>
      <c r="CG246" s="134"/>
      <c r="CH246" s="134"/>
      <c r="CI246" s="134"/>
      <c r="CJ246" s="134"/>
      <c r="CK246" s="134"/>
      <c r="CL246" s="134"/>
      <c r="CM246" s="134"/>
      <c r="CN246" s="134"/>
      <c r="CO246" s="134"/>
      <c r="CP246" s="134"/>
      <c r="CQ246" s="134"/>
      <c r="CR246" s="134"/>
      <c r="CS246" s="134"/>
      <c r="CT246" s="134"/>
      <c r="CU246" s="134"/>
      <c r="CV246" s="134"/>
      <c r="CW246" s="134"/>
      <c r="CX246" s="134"/>
      <c r="CY246" s="134"/>
      <c r="CZ246" s="134"/>
      <c r="DA246" s="134"/>
      <c r="DB246" s="134"/>
      <c r="DC246" s="134"/>
      <c r="DD246" s="134"/>
      <c r="DE246" s="134"/>
      <c r="DF246" s="134"/>
      <c r="DG246" s="134"/>
      <c r="DH246" s="134"/>
      <c r="DI246" s="134"/>
      <c r="DJ246" s="134"/>
      <c r="DK246" s="134"/>
      <c r="DL246" s="134"/>
      <c r="DM246" s="134"/>
      <c r="DN246" s="134"/>
      <c r="DO246" s="134"/>
      <c r="DP246" s="134"/>
      <c r="DQ246" s="134"/>
      <c r="DR246" s="134"/>
      <c r="DS246" s="134"/>
      <c r="DT246" s="134"/>
      <c r="DU246" s="134"/>
      <c r="DV246" s="134"/>
      <c r="DW246" s="134"/>
      <c r="DX246" s="134"/>
      <c r="DY246" s="134"/>
      <c r="DZ246" s="134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34"/>
    </row>
    <row r="247" spans="1:140" ht="27" customHeight="1" x14ac:dyDescent="0.2">
      <c r="A247" s="134"/>
      <c r="B247" s="134"/>
      <c r="C247" s="134"/>
      <c r="D247" s="138"/>
      <c r="E247" s="138"/>
      <c r="F247" s="138"/>
      <c r="G247" s="138"/>
      <c r="H247" s="138"/>
      <c r="I247" s="138"/>
      <c r="J247" s="138"/>
      <c r="K247" s="138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  <c r="BP247" s="134"/>
      <c r="BQ247" s="134"/>
      <c r="BR247" s="134"/>
      <c r="BS247" s="134"/>
      <c r="BT247" s="134"/>
      <c r="BU247" s="134"/>
      <c r="BV247" s="134"/>
      <c r="BW247" s="134"/>
      <c r="BX247" s="134"/>
      <c r="BY247" s="134"/>
      <c r="BZ247" s="134"/>
      <c r="CA247" s="134"/>
      <c r="CB247" s="134"/>
      <c r="CC247" s="134"/>
      <c r="CD247" s="134"/>
      <c r="CE247" s="134"/>
      <c r="CF247" s="134"/>
      <c r="CG247" s="134"/>
      <c r="CH247" s="134"/>
      <c r="CI247" s="134"/>
      <c r="CJ247" s="134"/>
      <c r="CK247" s="134"/>
      <c r="CL247" s="134"/>
      <c r="CM247" s="134"/>
      <c r="CN247" s="134"/>
      <c r="CO247" s="134"/>
      <c r="CP247" s="134"/>
      <c r="CQ247" s="134"/>
      <c r="CR247" s="134"/>
      <c r="CS247" s="134"/>
      <c r="CT247" s="134"/>
      <c r="CU247" s="134"/>
      <c r="CV247" s="134"/>
      <c r="CW247" s="134"/>
      <c r="CX247" s="134"/>
      <c r="CY247" s="134"/>
      <c r="CZ247" s="134"/>
      <c r="DA247" s="134"/>
      <c r="DB247" s="134"/>
      <c r="DC247" s="134"/>
      <c r="DD247" s="134"/>
      <c r="DE247" s="134"/>
      <c r="DF247" s="134"/>
      <c r="DG247" s="134"/>
      <c r="DH247" s="134"/>
      <c r="DI247" s="134"/>
      <c r="DJ247" s="134"/>
      <c r="DK247" s="134"/>
      <c r="DL247" s="134"/>
      <c r="DM247" s="134"/>
      <c r="DN247" s="134"/>
      <c r="DO247" s="134"/>
      <c r="DP247" s="134"/>
      <c r="DQ247" s="134"/>
      <c r="DR247" s="134"/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</row>
    <row r="248" spans="1:140" ht="27" customHeight="1" x14ac:dyDescent="0.2">
      <c r="A248" s="134"/>
      <c r="B248" s="134"/>
      <c r="C248" s="134"/>
      <c r="D248" s="138"/>
      <c r="E248" s="138"/>
      <c r="F248" s="138"/>
      <c r="G248" s="138"/>
      <c r="H248" s="138"/>
      <c r="I248" s="138"/>
      <c r="J248" s="138"/>
      <c r="K248" s="138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  <c r="BP248" s="134"/>
      <c r="BQ248" s="134"/>
      <c r="BR248" s="134"/>
      <c r="BS248" s="134"/>
      <c r="BT248" s="134"/>
      <c r="BU248" s="134"/>
      <c r="BV248" s="134"/>
      <c r="BW248" s="134"/>
      <c r="BX248" s="134"/>
      <c r="BY248" s="134"/>
      <c r="BZ248" s="134"/>
      <c r="CA248" s="134"/>
      <c r="CB248" s="134"/>
      <c r="CC248" s="134"/>
      <c r="CD248" s="134"/>
      <c r="CE248" s="134"/>
      <c r="CF248" s="134"/>
      <c r="CG248" s="134"/>
      <c r="CH248" s="134"/>
      <c r="CI248" s="134"/>
      <c r="CJ248" s="134"/>
      <c r="CK248" s="134"/>
      <c r="CL248" s="134"/>
      <c r="CM248" s="134"/>
      <c r="CN248" s="134"/>
      <c r="CO248" s="134"/>
      <c r="CP248" s="134"/>
      <c r="CQ248" s="134"/>
      <c r="CR248" s="134"/>
      <c r="CS248" s="134"/>
      <c r="CT248" s="134"/>
      <c r="CU248" s="134"/>
      <c r="CV248" s="134"/>
      <c r="CW248" s="134"/>
      <c r="CX248" s="134"/>
      <c r="CY248" s="134"/>
      <c r="CZ248" s="134"/>
      <c r="DA248" s="134"/>
      <c r="DB248" s="134"/>
      <c r="DC248" s="134"/>
      <c r="DD248" s="134"/>
      <c r="DE248" s="134"/>
      <c r="DF248" s="134"/>
      <c r="DG248" s="134"/>
      <c r="DH248" s="134"/>
      <c r="DI248" s="134"/>
      <c r="DJ248" s="134"/>
      <c r="DK248" s="134"/>
      <c r="DL248" s="134"/>
      <c r="DM248" s="134"/>
      <c r="DN248" s="134"/>
      <c r="DO248" s="134"/>
      <c r="DP248" s="134"/>
      <c r="DQ248" s="134"/>
      <c r="DR248" s="134"/>
      <c r="DS248" s="134"/>
      <c r="DT248" s="134"/>
      <c r="DU248" s="134"/>
      <c r="DV248" s="134"/>
      <c r="DW248" s="134"/>
      <c r="DX248" s="134"/>
      <c r="DY248" s="134"/>
      <c r="DZ248" s="134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34"/>
    </row>
    <row r="249" spans="1:140" ht="27" customHeight="1" x14ac:dyDescent="0.2">
      <c r="A249" s="134"/>
      <c r="B249" s="134"/>
      <c r="C249" s="134"/>
      <c r="D249" s="138"/>
      <c r="E249" s="138"/>
      <c r="F249" s="138"/>
      <c r="G249" s="138"/>
      <c r="H249" s="138"/>
      <c r="I249" s="138"/>
      <c r="J249" s="138"/>
      <c r="K249" s="138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  <c r="BP249" s="134"/>
      <c r="BQ249" s="134"/>
      <c r="BR249" s="134"/>
      <c r="BS249" s="134"/>
      <c r="BT249" s="134"/>
      <c r="BU249" s="134"/>
      <c r="BV249" s="134"/>
      <c r="BW249" s="134"/>
      <c r="BX249" s="134"/>
      <c r="BY249" s="134"/>
      <c r="BZ249" s="134"/>
      <c r="CA249" s="134"/>
      <c r="CB249" s="134"/>
      <c r="CC249" s="134"/>
      <c r="CD249" s="134"/>
      <c r="CE249" s="134"/>
      <c r="CF249" s="134"/>
      <c r="CG249" s="134"/>
      <c r="CH249" s="134"/>
      <c r="CI249" s="134"/>
      <c r="CJ249" s="134"/>
      <c r="CK249" s="134"/>
      <c r="CL249" s="134"/>
      <c r="CM249" s="134"/>
      <c r="CN249" s="134"/>
      <c r="CO249" s="134"/>
      <c r="CP249" s="134"/>
      <c r="CQ249" s="134"/>
      <c r="CR249" s="134"/>
      <c r="CS249" s="134"/>
      <c r="CT249" s="134"/>
      <c r="CU249" s="134"/>
      <c r="CV249" s="134"/>
      <c r="CW249" s="134"/>
      <c r="CX249" s="134"/>
      <c r="CY249" s="134"/>
      <c r="CZ249" s="134"/>
      <c r="DA249" s="134"/>
      <c r="DB249" s="134"/>
      <c r="DC249" s="134"/>
      <c r="DD249" s="134"/>
      <c r="DE249" s="134"/>
      <c r="DF249" s="134"/>
      <c r="DG249" s="134"/>
      <c r="DH249" s="134"/>
      <c r="DI249" s="134"/>
      <c r="DJ249" s="134"/>
      <c r="DK249" s="134"/>
      <c r="DL249" s="134"/>
      <c r="DM249" s="134"/>
      <c r="DN249" s="134"/>
      <c r="DO249" s="134"/>
      <c r="DP249" s="134"/>
      <c r="DQ249" s="134"/>
      <c r="DR249" s="134"/>
      <c r="DS249" s="134"/>
      <c r="DT249" s="134"/>
      <c r="DU249" s="134"/>
      <c r="DV249" s="134"/>
      <c r="DW249" s="134"/>
      <c r="DX249" s="134"/>
      <c r="DY249" s="134"/>
      <c r="DZ249" s="134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34"/>
    </row>
    <row r="250" spans="1:140" ht="27" customHeight="1" x14ac:dyDescent="0.2">
      <c r="A250" s="134"/>
      <c r="B250" s="134"/>
      <c r="C250" s="134"/>
      <c r="D250" s="138"/>
      <c r="E250" s="138"/>
      <c r="F250" s="138"/>
      <c r="G250" s="138"/>
      <c r="H250" s="138"/>
      <c r="I250" s="138"/>
      <c r="J250" s="138"/>
      <c r="K250" s="138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  <c r="BP250" s="134"/>
      <c r="BQ250" s="134"/>
      <c r="BR250" s="134"/>
      <c r="BS250" s="134"/>
      <c r="BT250" s="134"/>
      <c r="BU250" s="134"/>
      <c r="BV250" s="134"/>
      <c r="BW250" s="134"/>
      <c r="BX250" s="134"/>
      <c r="BY250" s="134"/>
      <c r="BZ250" s="134"/>
      <c r="CA250" s="134"/>
      <c r="CB250" s="134"/>
      <c r="CC250" s="134"/>
      <c r="CD250" s="134"/>
      <c r="CE250" s="134"/>
      <c r="CF250" s="134"/>
      <c r="CG250" s="134"/>
      <c r="CH250" s="134"/>
      <c r="CI250" s="134"/>
      <c r="CJ250" s="134"/>
      <c r="CK250" s="134"/>
      <c r="CL250" s="134"/>
      <c r="CM250" s="134"/>
      <c r="CN250" s="134"/>
      <c r="CO250" s="134"/>
      <c r="CP250" s="134"/>
      <c r="CQ250" s="134"/>
      <c r="CR250" s="134"/>
      <c r="CS250" s="134"/>
      <c r="CT250" s="134"/>
      <c r="CU250" s="134"/>
      <c r="CV250" s="134"/>
      <c r="CW250" s="134"/>
      <c r="CX250" s="134"/>
      <c r="CY250" s="134"/>
      <c r="CZ250" s="134"/>
      <c r="DA250" s="134"/>
      <c r="DB250" s="134"/>
      <c r="DC250" s="134"/>
      <c r="DD250" s="134"/>
      <c r="DE250" s="134"/>
      <c r="DF250" s="134"/>
      <c r="DG250" s="134"/>
      <c r="DH250" s="134"/>
      <c r="DI250" s="134"/>
      <c r="DJ250" s="134"/>
      <c r="DK250" s="134"/>
      <c r="DL250" s="134"/>
      <c r="DM250" s="134"/>
      <c r="DN250" s="134"/>
      <c r="DO250" s="134"/>
      <c r="DP250" s="134"/>
      <c r="DQ250" s="134"/>
      <c r="DR250" s="134"/>
      <c r="DS250" s="134"/>
      <c r="DT250" s="134"/>
      <c r="DU250" s="134"/>
      <c r="DV250" s="134"/>
      <c r="DW250" s="134"/>
      <c r="DX250" s="134"/>
      <c r="DY250" s="134"/>
      <c r="DZ250" s="134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34"/>
    </row>
    <row r="251" spans="1:140" ht="27" customHeight="1" x14ac:dyDescent="0.2">
      <c r="A251" s="134"/>
      <c r="B251" s="134"/>
      <c r="C251" s="134"/>
      <c r="D251" s="138"/>
      <c r="E251" s="138"/>
      <c r="F251" s="138"/>
      <c r="G251" s="138"/>
      <c r="H251" s="138"/>
      <c r="I251" s="138"/>
      <c r="J251" s="138"/>
      <c r="K251" s="138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  <c r="BP251" s="134"/>
      <c r="BQ251" s="134"/>
      <c r="BR251" s="134"/>
      <c r="BS251" s="134"/>
      <c r="BT251" s="134"/>
      <c r="BU251" s="134"/>
      <c r="BV251" s="134"/>
      <c r="BW251" s="134"/>
      <c r="BX251" s="134"/>
      <c r="BY251" s="134"/>
      <c r="BZ251" s="134"/>
      <c r="CA251" s="134"/>
      <c r="CB251" s="134"/>
      <c r="CC251" s="134"/>
      <c r="CD251" s="134"/>
      <c r="CE251" s="134"/>
      <c r="CF251" s="134"/>
      <c r="CG251" s="134"/>
      <c r="CH251" s="134"/>
      <c r="CI251" s="134"/>
      <c r="CJ251" s="134"/>
      <c r="CK251" s="134"/>
      <c r="CL251" s="134"/>
      <c r="CM251" s="134"/>
      <c r="CN251" s="134"/>
      <c r="CO251" s="134"/>
      <c r="CP251" s="134"/>
      <c r="CQ251" s="134"/>
      <c r="CR251" s="134"/>
      <c r="CS251" s="134"/>
      <c r="CT251" s="134"/>
      <c r="CU251" s="134"/>
      <c r="CV251" s="134"/>
      <c r="CW251" s="134"/>
      <c r="CX251" s="134"/>
      <c r="CY251" s="134"/>
      <c r="CZ251" s="134"/>
      <c r="DA251" s="134"/>
      <c r="DB251" s="134"/>
      <c r="DC251" s="134"/>
      <c r="DD251" s="134"/>
      <c r="DE251" s="134"/>
      <c r="DF251" s="134"/>
      <c r="DG251" s="134"/>
      <c r="DH251" s="134"/>
      <c r="DI251" s="134"/>
      <c r="DJ251" s="134"/>
      <c r="DK251" s="134"/>
      <c r="DL251" s="134"/>
      <c r="DM251" s="134"/>
      <c r="DN251" s="134"/>
      <c r="DO251" s="134"/>
      <c r="DP251" s="134"/>
      <c r="DQ251" s="134"/>
      <c r="DR251" s="134"/>
      <c r="DS251" s="134"/>
      <c r="DT251" s="134"/>
      <c r="DU251" s="134"/>
      <c r="DV251" s="134"/>
      <c r="DW251" s="134"/>
      <c r="DX251" s="134"/>
      <c r="DY251" s="134"/>
      <c r="DZ251" s="134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34"/>
    </row>
    <row r="252" spans="1:140" ht="27" customHeight="1" x14ac:dyDescent="0.2">
      <c r="A252" s="134"/>
      <c r="B252" s="134"/>
      <c r="C252" s="134"/>
      <c r="D252" s="138"/>
      <c r="E252" s="138"/>
      <c r="F252" s="138"/>
      <c r="G252" s="138"/>
      <c r="H252" s="138"/>
      <c r="I252" s="138"/>
      <c r="J252" s="138"/>
      <c r="K252" s="138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  <c r="BP252" s="134"/>
      <c r="BQ252" s="134"/>
      <c r="BR252" s="134"/>
      <c r="BS252" s="134"/>
      <c r="BT252" s="134"/>
      <c r="BU252" s="134"/>
      <c r="BV252" s="134"/>
      <c r="BW252" s="134"/>
      <c r="BX252" s="134"/>
      <c r="BY252" s="134"/>
      <c r="BZ252" s="134"/>
      <c r="CA252" s="134"/>
      <c r="CB252" s="134"/>
      <c r="CC252" s="134"/>
      <c r="CD252" s="134"/>
      <c r="CE252" s="134"/>
      <c r="CF252" s="134"/>
      <c r="CG252" s="134"/>
      <c r="CH252" s="134"/>
      <c r="CI252" s="134"/>
      <c r="CJ252" s="134"/>
      <c r="CK252" s="134"/>
      <c r="CL252" s="134"/>
      <c r="CM252" s="134"/>
      <c r="CN252" s="134"/>
      <c r="CO252" s="134"/>
      <c r="CP252" s="134"/>
      <c r="CQ252" s="134"/>
      <c r="CR252" s="134"/>
      <c r="CS252" s="134"/>
      <c r="CT252" s="134"/>
      <c r="CU252" s="134"/>
      <c r="CV252" s="134"/>
      <c r="CW252" s="134"/>
      <c r="CX252" s="134"/>
      <c r="CY252" s="134"/>
      <c r="CZ252" s="134"/>
      <c r="DA252" s="134"/>
      <c r="DB252" s="134"/>
      <c r="DC252" s="134"/>
      <c r="DD252" s="134"/>
      <c r="DE252" s="134"/>
      <c r="DF252" s="134"/>
      <c r="DG252" s="134"/>
      <c r="DH252" s="134"/>
      <c r="DI252" s="134"/>
      <c r="DJ252" s="134"/>
      <c r="DK252" s="134"/>
      <c r="DL252" s="134"/>
      <c r="DM252" s="134"/>
      <c r="DN252" s="134"/>
      <c r="DO252" s="134"/>
      <c r="DP252" s="134"/>
      <c r="DQ252" s="134"/>
      <c r="DR252" s="134"/>
      <c r="DS252" s="134"/>
      <c r="DT252" s="134"/>
      <c r="DU252" s="134"/>
      <c r="DV252" s="134"/>
      <c r="DW252" s="134"/>
      <c r="DX252" s="134"/>
      <c r="DY252" s="134"/>
      <c r="DZ252" s="134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34"/>
    </row>
    <row r="253" spans="1:140" ht="27" customHeight="1" x14ac:dyDescent="0.2">
      <c r="A253" s="134"/>
      <c r="B253" s="134"/>
      <c r="C253" s="134"/>
      <c r="D253" s="138"/>
      <c r="E253" s="138"/>
      <c r="F253" s="138"/>
      <c r="G253" s="138"/>
      <c r="H253" s="138"/>
      <c r="I253" s="138"/>
      <c r="J253" s="138"/>
      <c r="K253" s="138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  <c r="BP253" s="134"/>
      <c r="BQ253" s="134"/>
      <c r="BR253" s="134"/>
      <c r="BS253" s="134"/>
      <c r="BT253" s="134"/>
      <c r="BU253" s="134"/>
      <c r="BV253" s="134"/>
      <c r="BW253" s="134"/>
      <c r="BX253" s="134"/>
      <c r="BY253" s="134"/>
      <c r="BZ253" s="134"/>
      <c r="CA253" s="134"/>
      <c r="CB253" s="134"/>
      <c r="CC253" s="134"/>
      <c r="CD253" s="134"/>
      <c r="CE253" s="134"/>
      <c r="CF253" s="134"/>
      <c r="CG253" s="134"/>
      <c r="CH253" s="134"/>
      <c r="CI253" s="134"/>
      <c r="CJ253" s="134"/>
      <c r="CK253" s="134"/>
      <c r="CL253" s="134"/>
      <c r="CM253" s="134"/>
      <c r="CN253" s="134"/>
      <c r="CO253" s="134"/>
      <c r="CP253" s="134"/>
      <c r="CQ253" s="134"/>
      <c r="CR253" s="134"/>
      <c r="CS253" s="134"/>
      <c r="CT253" s="134"/>
      <c r="CU253" s="134"/>
      <c r="CV253" s="134"/>
      <c r="CW253" s="134"/>
      <c r="CX253" s="134"/>
      <c r="CY253" s="134"/>
      <c r="CZ253" s="134"/>
      <c r="DA253" s="134"/>
      <c r="DB253" s="134"/>
      <c r="DC253" s="134"/>
      <c r="DD253" s="134"/>
      <c r="DE253" s="134"/>
      <c r="DF253" s="134"/>
      <c r="DG253" s="134"/>
      <c r="DH253" s="134"/>
      <c r="DI253" s="134"/>
      <c r="DJ253" s="134"/>
      <c r="DK253" s="134"/>
      <c r="DL253" s="134"/>
      <c r="DM253" s="134"/>
      <c r="DN253" s="134"/>
      <c r="DO253" s="134"/>
      <c r="DP253" s="134"/>
      <c r="DQ253" s="134"/>
      <c r="DR253" s="134"/>
      <c r="DS253" s="134"/>
      <c r="DT253" s="134"/>
      <c r="DU253" s="134"/>
      <c r="DV253" s="134"/>
      <c r="DW253" s="134"/>
      <c r="DX253" s="134"/>
      <c r="DY253" s="134"/>
      <c r="DZ253" s="134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34"/>
    </row>
    <row r="254" spans="1:140" ht="27" customHeight="1" x14ac:dyDescent="0.2">
      <c r="A254" s="134"/>
      <c r="B254" s="134"/>
      <c r="C254" s="134"/>
      <c r="D254" s="138"/>
      <c r="E254" s="138"/>
      <c r="F254" s="138"/>
      <c r="G254" s="138"/>
      <c r="H254" s="138"/>
      <c r="I254" s="138"/>
      <c r="J254" s="138"/>
      <c r="K254" s="138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34"/>
      <c r="CE254" s="134"/>
      <c r="CF254" s="134"/>
      <c r="CG254" s="134"/>
      <c r="CH254" s="134"/>
      <c r="CI254" s="134"/>
      <c r="CJ254" s="134"/>
      <c r="CK254" s="134"/>
      <c r="CL254" s="134"/>
      <c r="CM254" s="134"/>
      <c r="CN254" s="134"/>
      <c r="CO254" s="134"/>
      <c r="CP254" s="134"/>
      <c r="CQ254" s="134"/>
      <c r="CR254" s="134"/>
      <c r="CS254" s="134"/>
      <c r="CT254" s="134"/>
      <c r="CU254" s="134"/>
      <c r="CV254" s="134"/>
      <c r="CW254" s="134"/>
      <c r="CX254" s="134"/>
      <c r="CY254" s="134"/>
      <c r="CZ254" s="134"/>
      <c r="DA254" s="134"/>
      <c r="DB254" s="134"/>
      <c r="DC254" s="134"/>
      <c r="DD254" s="134"/>
      <c r="DE254" s="134"/>
      <c r="DF254" s="134"/>
      <c r="DG254" s="134"/>
      <c r="DH254" s="134"/>
      <c r="DI254" s="134"/>
      <c r="DJ254" s="134"/>
      <c r="DK254" s="134"/>
      <c r="DL254" s="134"/>
      <c r="DM254" s="134"/>
      <c r="DN254" s="134"/>
      <c r="DO254" s="134"/>
      <c r="DP254" s="134"/>
      <c r="DQ254" s="134"/>
      <c r="DR254" s="134"/>
      <c r="DS254" s="134"/>
      <c r="DT254" s="134"/>
      <c r="DU254" s="134"/>
      <c r="DV254" s="134"/>
      <c r="DW254" s="134"/>
      <c r="DX254" s="134"/>
      <c r="DY254" s="134"/>
      <c r="DZ254" s="134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34"/>
    </row>
    <row r="255" spans="1:140" ht="27" customHeight="1" x14ac:dyDescent="0.2">
      <c r="A255" s="134"/>
      <c r="B255" s="134"/>
      <c r="C255" s="134"/>
      <c r="D255" s="138"/>
      <c r="E255" s="138"/>
      <c r="F255" s="138"/>
      <c r="G255" s="138"/>
      <c r="H255" s="138"/>
      <c r="I255" s="138"/>
      <c r="J255" s="138"/>
      <c r="K255" s="138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  <c r="BP255" s="134"/>
      <c r="BQ255" s="134"/>
      <c r="BR255" s="134"/>
      <c r="BS255" s="134"/>
      <c r="BT255" s="134"/>
      <c r="BU255" s="134"/>
      <c r="BV255" s="134"/>
      <c r="BW255" s="134"/>
      <c r="BX255" s="134"/>
      <c r="BY255" s="134"/>
      <c r="BZ255" s="134"/>
      <c r="CA255" s="134"/>
      <c r="CB255" s="134"/>
      <c r="CC255" s="134"/>
      <c r="CD255" s="134"/>
      <c r="CE255" s="134"/>
      <c r="CF255" s="134"/>
      <c r="CG255" s="134"/>
      <c r="CH255" s="134"/>
      <c r="CI255" s="134"/>
      <c r="CJ255" s="134"/>
      <c r="CK255" s="134"/>
      <c r="CL255" s="134"/>
      <c r="CM255" s="134"/>
      <c r="CN255" s="134"/>
      <c r="CO255" s="134"/>
      <c r="CP255" s="134"/>
      <c r="CQ255" s="134"/>
      <c r="CR255" s="134"/>
      <c r="CS255" s="134"/>
      <c r="CT255" s="134"/>
      <c r="CU255" s="134"/>
      <c r="CV255" s="134"/>
      <c r="CW255" s="134"/>
      <c r="CX255" s="134"/>
      <c r="CY255" s="134"/>
      <c r="CZ255" s="134"/>
      <c r="DA255" s="134"/>
      <c r="DB255" s="134"/>
      <c r="DC255" s="134"/>
      <c r="DD255" s="134"/>
      <c r="DE255" s="134"/>
      <c r="DF255" s="134"/>
      <c r="DG255" s="134"/>
      <c r="DH255" s="134"/>
      <c r="DI255" s="134"/>
      <c r="DJ255" s="134"/>
      <c r="DK255" s="134"/>
      <c r="DL255" s="134"/>
      <c r="DM255" s="134"/>
      <c r="DN255" s="134"/>
      <c r="DO255" s="134"/>
      <c r="DP255" s="134"/>
      <c r="DQ255" s="134"/>
      <c r="DR255" s="134"/>
      <c r="DS255" s="134"/>
      <c r="DT255" s="134"/>
      <c r="DU255" s="134"/>
      <c r="DV255" s="134"/>
      <c r="DW255" s="134"/>
      <c r="DX255" s="134"/>
      <c r="DY255" s="134"/>
      <c r="DZ255" s="134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34"/>
    </row>
    <row r="256" spans="1:140" ht="27" customHeight="1" x14ac:dyDescent="0.2">
      <c r="A256" s="134"/>
      <c r="B256" s="134"/>
      <c r="C256" s="134"/>
      <c r="D256" s="138"/>
      <c r="E256" s="138"/>
      <c r="F256" s="138"/>
      <c r="G256" s="138"/>
      <c r="H256" s="138"/>
      <c r="I256" s="138"/>
      <c r="J256" s="138"/>
      <c r="K256" s="138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  <c r="BP256" s="134"/>
      <c r="BQ256" s="134"/>
      <c r="BR256" s="134"/>
      <c r="BS256" s="134"/>
      <c r="BT256" s="134"/>
      <c r="BU256" s="134"/>
      <c r="BV256" s="134"/>
      <c r="BW256" s="134"/>
      <c r="BX256" s="134"/>
      <c r="BY256" s="134"/>
      <c r="BZ256" s="134"/>
      <c r="CA256" s="134"/>
      <c r="CB256" s="134"/>
      <c r="CC256" s="134"/>
      <c r="CD256" s="134"/>
      <c r="CE256" s="134"/>
      <c r="CF256" s="134"/>
      <c r="CG256" s="134"/>
      <c r="CH256" s="134"/>
      <c r="CI256" s="134"/>
      <c r="CJ256" s="134"/>
      <c r="CK256" s="134"/>
      <c r="CL256" s="134"/>
      <c r="CM256" s="134"/>
      <c r="CN256" s="134"/>
      <c r="CO256" s="134"/>
      <c r="CP256" s="134"/>
      <c r="CQ256" s="134"/>
      <c r="CR256" s="134"/>
      <c r="CS256" s="134"/>
      <c r="CT256" s="134"/>
      <c r="CU256" s="134"/>
      <c r="CV256" s="134"/>
      <c r="CW256" s="134"/>
      <c r="CX256" s="134"/>
      <c r="CY256" s="134"/>
      <c r="CZ256" s="134"/>
      <c r="DA256" s="134"/>
      <c r="DB256" s="134"/>
      <c r="DC256" s="134"/>
      <c r="DD256" s="134"/>
      <c r="DE256" s="134"/>
      <c r="DF256" s="134"/>
      <c r="DG256" s="134"/>
      <c r="DH256" s="134"/>
      <c r="DI256" s="134"/>
      <c r="DJ256" s="134"/>
      <c r="DK256" s="134"/>
      <c r="DL256" s="134"/>
      <c r="DM256" s="134"/>
      <c r="DN256" s="134"/>
      <c r="DO256" s="134"/>
      <c r="DP256" s="134"/>
      <c r="DQ256" s="134"/>
      <c r="DR256" s="134"/>
      <c r="DS256" s="134"/>
      <c r="DT256" s="134"/>
      <c r="DU256" s="134"/>
      <c r="DV256" s="134"/>
      <c r="DW256" s="134"/>
      <c r="DX256" s="134"/>
      <c r="DY256" s="134"/>
      <c r="DZ256" s="134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34"/>
    </row>
    <row r="257" spans="1:140" ht="27" customHeight="1" x14ac:dyDescent="0.2">
      <c r="A257" s="134"/>
      <c r="B257" s="134"/>
      <c r="C257" s="134"/>
      <c r="D257" s="138"/>
      <c r="E257" s="138"/>
      <c r="F257" s="138"/>
      <c r="G257" s="138"/>
      <c r="H257" s="138"/>
      <c r="I257" s="138"/>
      <c r="J257" s="138"/>
      <c r="K257" s="138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  <c r="BP257" s="134"/>
      <c r="BQ257" s="134"/>
      <c r="BR257" s="134"/>
      <c r="BS257" s="134"/>
      <c r="BT257" s="134"/>
      <c r="BU257" s="134"/>
      <c r="BV257" s="134"/>
      <c r="BW257" s="134"/>
      <c r="BX257" s="134"/>
      <c r="BY257" s="134"/>
      <c r="BZ257" s="134"/>
      <c r="CA257" s="134"/>
      <c r="CB257" s="134"/>
      <c r="CC257" s="134"/>
      <c r="CD257" s="134"/>
      <c r="CE257" s="134"/>
      <c r="CF257" s="134"/>
      <c r="CG257" s="134"/>
      <c r="CH257" s="134"/>
      <c r="CI257" s="134"/>
      <c r="CJ257" s="134"/>
      <c r="CK257" s="134"/>
      <c r="CL257" s="134"/>
      <c r="CM257" s="134"/>
      <c r="CN257" s="134"/>
      <c r="CO257" s="134"/>
      <c r="CP257" s="134"/>
      <c r="CQ257" s="134"/>
      <c r="CR257" s="134"/>
      <c r="CS257" s="134"/>
      <c r="CT257" s="134"/>
      <c r="CU257" s="134"/>
      <c r="CV257" s="134"/>
      <c r="CW257" s="134"/>
      <c r="CX257" s="134"/>
      <c r="CY257" s="134"/>
      <c r="CZ257" s="134"/>
      <c r="DA257" s="134"/>
      <c r="DB257" s="134"/>
      <c r="DC257" s="134"/>
      <c r="DD257" s="134"/>
      <c r="DE257" s="134"/>
      <c r="DF257" s="134"/>
      <c r="DG257" s="134"/>
      <c r="DH257" s="134"/>
      <c r="DI257" s="134"/>
      <c r="DJ257" s="134"/>
      <c r="DK257" s="134"/>
      <c r="DL257" s="134"/>
      <c r="DM257" s="134"/>
      <c r="DN257" s="134"/>
      <c r="DO257" s="134"/>
      <c r="DP257" s="134"/>
      <c r="DQ257" s="134"/>
      <c r="DR257" s="134"/>
      <c r="DS257" s="134"/>
      <c r="DT257" s="134"/>
      <c r="DU257" s="134"/>
      <c r="DV257" s="134"/>
      <c r="DW257" s="134"/>
      <c r="DX257" s="134"/>
      <c r="DY257" s="134"/>
      <c r="DZ257" s="134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34"/>
    </row>
    <row r="258" spans="1:140" ht="27" customHeight="1" x14ac:dyDescent="0.2">
      <c r="A258" s="134"/>
      <c r="B258" s="134"/>
      <c r="C258" s="134"/>
      <c r="D258" s="138"/>
      <c r="E258" s="138"/>
      <c r="F258" s="138"/>
      <c r="G258" s="138"/>
      <c r="H258" s="138"/>
      <c r="I258" s="138"/>
      <c r="J258" s="138"/>
      <c r="K258" s="138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  <c r="BP258" s="134"/>
      <c r="BQ258" s="134"/>
      <c r="BR258" s="134"/>
      <c r="BS258" s="134"/>
      <c r="BT258" s="134"/>
      <c r="BU258" s="134"/>
      <c r="BV258" s="134"/>
      <c r="BW258" s="134"/>
      <c r="BX258" s="134"/>
      <c r="BY258" s="134"/>
      <c r="BZ258" s="134"/>
      <c r="CA258" s="134"/>
      <c r="CB258" s="134"/>
      <c r="CC258" s="134"/>
      <c r="CD258" s="134"/>
      <c r="CE258" s="134"/>
      <c r="CF258" s="134"/>
      <c r="CG258" s="134"/>
      <c r="CH258" s="134"/>
      <c r="CI258" s="134"/>
      <c r="CJ258" s="134"/>
      <c r="CK258" s="134"/>
      <c r="CL258" s="134"/>
      <c r="CM258" s="134"/>
      <c r="CN258" s="134"/>
      <c r="CO258" s="134"/>
      <c r="CP258" s="134"/>
      <c r="CQ258" s="134"/>
      <c r="CR258" s="134"/>
      <c r="CS258" s="134"/>
      <c r="CT258" s="134"/>
      <c r="CU258" s="134"/>
      <c r="CV258" s="134"/>
      <c r="CW258" s="134"/>
      <c r="CX258" s="134"/>
      <c r="CY258" s="134"/>
      <c r="CZ258" s="134"/>
      <c r="DA258" s="134"/>
      <c r="DB258" s="134"/>
      <c r="DC258" s="134"/>
      <c r="DD258" s="134"/>
      <c r="DE258" s="134"/>
      <c r="DF258" s="134"/>
      <c r="DG258" s="134"/>
      <c r="DH258" s="134"/>
      <c r="DI258" s="134"/>
      <c r="DJ258" s="134"/>
      <c r="DK258" s="134"/>
      <c r="DL258" s="134"/>
      <c r="DM258" s="134"/>
      <c r="DN258" s="134"/>
      <c r="DO258" s="134"/>
      <c r="DP258" s="134"/>
      <c r="DQ258" s="134"/>
      <c r="DR258" s="134"/>
      <c r="DS258" s="134"/>
      <c r="DT258" s="134"/>
      <c r="DU258" s="134"/>
      <c r="DV258" s="134"/>
      <c r="DW258" s="134"/>
      <c r="DX258" s="134"/>
      <c r="DY258" s="134"/>
      <c r="DZ258" s="134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34"/>
    </row>
    <row r="259" spans="1:140" ht="27" customHeight="1" x14ac:dyDescent="0.2">
      <c r="A259" s="134"/>
      <c r="B259" s="134"/>
      <c r="C259" s="134"/>
      <c r="D259" s="138"/>
      <c r="E259" s="138"/>
      <c r="F259" s="138"/>
      <c r="G259" s="138"/>
      <c r="H259" s="138"/>
      <c r="I259" s="138"/>
      <c r="J259" s="138"/>
      <c r="K259" s="138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  <c r="BP259" s="134"/>
      <c r="BQ259" s="134"/>
      <c r="BR259" s="134"/>
      <c r="BS259" s="134"/>
      <c r="BT259" s="134"/>
      <c r="BU259" s="134"/>
      <c r="BV259" s="134"/>
      <c r="BW259" s="134"/>
      <c r="BX259" s="134"/>
      <c r="BY259" s="134"/>
      <c r="BZ259" s="134"/>
      <c r="CA259" s="134"/>
      <c r="CB259" s="134"/>
      <c r="CC259" s="134"/>
      <c r="CD259" s="134"/>
      <c r="CE259" s="134"/>
      <c r="CF259" s="134"/>
      <c r="CG259" s="134"/>
      <c r="CH259" s="134"/>
      <c r="CI259" s="134"/>
      <c r="CJ259" s="134"/>
      <c r="CK259" s="134"/>
      <c r="CL259" s="134"/>
      <c r="CM259" s="134"/>
      <c r="CN259" s="134"/>
      <c r="CO259" s="134"/>
      <c r="CP259" s="134"/>
      <c r="CQ259" s="134"/>
      <c r="CR259" s="134"/>
      <c r="CS259" s="134"/>
      <c r="CT259" s="134"/>
      <c r="CU259" s="134"/>
      <c r="CV259" s="134"/>
      <c r="CW259" s="134"/>
      <c r="CX259" s="134"/>
      <c r="CY259" s="134"/>
      <c r="CZ259" s="134"/>
      <c r="DA259" s="134"/>
      <c r="DB259" s="134"/>
      <c r="DC259" s="134"/>
      <c r="DD259" s="134"/>
      <c r="DE259" s="134"/>
      <c r="DF259" s="134"/>
      <c r="DG259" s="134"/>
      <c r="DH259" s="134"/>
      <c r="DI259" s="134"/>
      <c r="DJ259" s="134"/>
      <c r="DK259" s="134"/>
      <c r="DL259" s="134"/>
      <c r="DM259" s="134"/>
      <c r="DN259" s="134"/>
      <c r="DO259" s="134"/>
      <c r="DP259" s="134"/>
      <c r="DQ259" s="134"/>
      <c r="DR259" s="134"/>
      <c r="DS259" s="134"/>
      <c r="DT259" s="134"/>
      <c r="DU259" s="134"/>
      <c r="DV259" s="134"/>
      <c r="DW259" s="134"/>
      <c r="DX259" s="134"/>
      <c r="DY259" s="134"/>
      <c r="DZ259" s="134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34"/>
    </row>
    <row r="260" spans="1:140" ht="27" customHeight="1" x14ac:dyDescent="0.2">
      <c r="A260" s="134"/>
      <c r="B260" s="134"/>
      <c r="C260" s="134"/>
      <c r="D260" s="138"/>
      <c r="E260" s="138"/>
      <c r="F260" s="138"/>
      <c r="G260" s="138"/>
      <c r="H260" s="138"/>
      <c r="I260" s="138"/>
      <c r="J260" s="138"/>
      <c r="K260" s="138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  <c r="BP260" s="134"/>
      <c r="BQ260" s="134"/>
      <c r="BR260" s="134"/>
      <c r="BS260" s="134"/>
      <c r="BT260" s="134"/>
      <c r="BU260" s="134"/>
      <c r="BV260" s="134"/>
      <c r="BW260" s="134"/>
      <c r="BX260" s="134"/>
      <c r="BY260" s="134"/>
      <c r="BZ260" s="134"/>
      <c r="CA260" s="134"/>
      <c r="CB260" s="134"/>
      <c r="CC260" s="134"/>
      <c r="CD260" s="134"/>
      <c r="CE260" s="134"/>
      <c r="CF260" s="134"/>
      <c r="CG260" s="134"/>
      <c r="CH260" s="134"/>
      <c r="CI260" s="134"/>
      <c r="CJ260" s="134"/>
      <c r="CK260" s="134"/>
      <c r="CL260" s="134"/>
      <c r="CM260" s="134"/>
      <c r="CN260" s="134"/>
      <c r="CO260" s="134"/>
      <c r="CP260" s="134"/>
      <c r="CQ260" s="134"/>
      <c r="CR260" s="134"/>
      <c r="CS260" s="134"/>
      <c r="CT260" s="134"/>
      <c r="CU260" s="134"/>
      <c r="CV260" s="134"/>
      <c r="CW260" s="134"/>
      <c r="CX260" s="134"/>
      <c r="CY260" s="134"/>
      <c r="CZ260" s="134"/>
      <c r="DA260" s="134"/>
      <c r="DB260" s="134"/>
      <c r="DC260" s="134"/>
      <c r="DD260" s="134"/>
      <c r="DE260" s="134"/>
      <c r="DF260" s="134"/>
      <c r="DG260" s="134"/>
      <c r="DH260" s="134"/>
      <c r="DI260" s="134"/>
      <c r="DJ260" s="134"/>
      <c r="DK260" s="134"/>
      <c r="DL260" s="134"/>
      <c r="DM260" s="134"/>
      <c r="DN260" s="134"/>
      <c r="DO260" s="134"/>
      <c r="DP260" s="134"/>
      <c r="DQ260" s="134"/>
      <c r="DR260" s="134"/>
      <c r="DS260" s="134"/>
      <c r="DT260" s="134"/>
      <c r="DU260" s="134"/>
      <c r="DV260" s="134"/>
      <c r="DW260" s="134"/>
      <c r="DX260" s="134"/>
      <c r="DY260" s="134"/>
      <c r="DZ260" s="134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34"/>
    </row>
    <row r="261" spans="1:140" ht="27" customHeight="1" x14ac:dyDescent="0.2">
      <c r="A261" s="134"/>
      <c r="B261" s="134"/>
      <c r="C261" s="134"/>
      <c r="D261" s="138"/>
      <c r="E261" s="138"/>
      <c r="F261" s="138"/>
      <c r="G261" s="138"/>
      <c r="H261" s="138"/>
      <c r="I261" s="138"/>
      <c r="J261" s="138"/>
      <c r="K261" s="138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  <c r="BP261" s="134"/>
      <c r="BQ261" s="134"/>
      <c r="BR261" s="134"/>
      <c r="BS261" s="134"/>
      <c r="BT261" s="134"/>
      <c r="BU261" s="134"/>
      <c r="BV261" s="134"/>
      <c r="BW261" s="134"/>
      <c r="BX261" s="134"/>
      <c r="BY261" s="134"/>
      <c r="BZ261" s="134"/>
      <c r="CA261" s="134"/>
      <c r="CB261" s="134"/>
      <c r="CC261" s="134"/>
      <c r="CD261" s="134"/>
      <c r="CE261" s="134"/>
      <c r="CF261" s="134"/>
      <c r="CG261" s="134"/>
      <c r="CH261" s="134"/>
      <c r="CI261" s="134"/>
      <c r="CJ261" s="134"/>
      <c r="CK261" s="134"/>
      <c r="CL261" s="134"/>
      <c r="CM261" s="134"/>
      <c r="CN261" s="134"/>
      <c r="CO261" s="134"/>
      <c r="CP261" s="134"/>
      <c r="CQ261" s="134"/>
      <c r="CR261" s="134"/>
      <c r="CS261" s="134"/>
      <c r="CT261" s="134"/>
      <c r="CU261" s="134"/>
      <c r="CV261" s="134"/>
      <c r="CW261" s="134"/>
      <c r="CX261" s="134"/>
      <c r="CY261" s="134"/>
      <c r="CZ261" s="134"/>
      <c r="DA261" s="134"/>
      <c r="DB261" s="134"/>
      <c r="DC261" s="134"/>
      <c r="DD261" s="134"/>
      <c r="DE261" s="134"/>
      <c r="DF261" s="134"/>
      <c r="DG261" s="134"/>
      <c r="DH261" s="134"/>
      <c r="DI261" s="134"/>
      <c r="DJ261" s="134"/>
      <c r="DK261" s="134"/>
      <c r="DL261" s="134"/>
      <c r="DM261" s="134"/>
      <c r="DN261" s="134"/>
      <c r="DO261" s="134"/>
      <c r="DP261" s="134"/>
      <c r="DQ261" s="134"/>
      <c r="DR261" s="134"/>
      <c r="DS261" s="134"/>
      <c r="DT261" s="134"/>
      <c r="DU261" s="134"/>
      <c r="DV261" s="134"/>
      <c r="DW261" s="134"/>
      <c r="DX261" s="134"/>
      <c r="DY261" s="134"/>
      <c r="DZ261" s="134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34"/>
    </row>
    <row r="262" spans="1:140" ht="27" customHeight="1" x14ac:dyDescent="0.2">
      <c r="A262" s="134"/>
      <c r="B262" s="134"/>
      <c r="C262" s="134"/>
      <c r="D262" s="138"/>
      <c r="E262" s="138"/>
      <c r="F262" s="138"/>
      <c r="G262" s="138"/>
      <c r="H262" s="138"/>
      <c r="I262" s="138"/>
      <c r="J262" s="138"/>
      <c r="K262" s="138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  <c r="BP262" s="134"/>
      <c r="BQ262" s="134"/>
      <c r="BR262" s="134"/>
      <c r="BS262" s="134"/>
      <c r="BT262" s="134"/>
      <c r="BU262" s="134"/>
      <c r="BV262" s="134"/>
      <c r="BW262" s="134"/>
      <c r="BX262" s="134"/>
      <c r="BY262" s="134"/>
      <c r="BZ262" s="134"/>
      <c r="CA262" s="134"/>
      <c r="CB262" s="134"/>
      <c r="CC262" s="134"/>
      <c r="CD262" s="134"/>
      <c r="CE262" s="134"/>
      <c r="CF262" s="134"/>
      <c r="CG262" s="134"/>
      <c r="CH262" s="134"/>
      <c r="CI262" s="134"/>
      <c r="CJ262" s="134"/>
      <c r="CK262" s="134"/>
      <c r="CL262" s="134"/>
      <c r="CM262" s="134"/>
      <c r="CN262" s="134"/>
      <c r="CO262" s="134"/>
      <c r="CP262" s="134"/>
      <c r="CQ262" s="134"/>
      <c r="CR262" s="134"/>
      <c r="CS262" s="134"/>
      <c r="CT262" s="134"/>
      <c r="CU262" s="134"/>
      <c r="CV262" s="134"/>
      <c r="CW262" s="134"/>
      <c r="CX262" s="134"/>
      <c r="CY262" s="134"/>
      <c r="CZ262" s="134"/>
      <c r="DA262" s="134"/>
      <c r="DB262" s="134"/>
      <c r="DC262" s="134"/>
      <c r="DD262" s="134"/>
      <c r="DE262" s="134"/>
      <c r="DF262" s="134"/>
      <c r="DG262" s="134"/>
      <c r="DH262" s="134"/>
      <c r="DI262" s="134"/>
      <c r="DJ262" s="134"/>
      <c r="DK262" s="134"/>
      <c r="DL262" s="134"/>
      <c r="DM262" s="134"/>
      <c r="DN262" s="134"/>
      <c r="DO262" s="134"/>
      <c r="DP262" s="134"/>
      <c r="DQ262" s="134"/>
      <c r="DR262" s="134"/>
      <c r="DS262" s="134"/>
      <c r="DT262" s="134"/>
      <c r="DU262" s="134"/>
      <c r="DV262" s="134"/>
      <c r="DW262" s="134"/>
      <c r="DX262" s="134"/>
      <c r="DY262" s="134"/>
      <c r="DZ262" s="134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34"/>
    </row>
    <row r="263" spans="1:140" ht="27" customHeight="1" x14ac:dyDescent="0.2">
      <c r="A263" s="134"/>
      <c r="B263" s="134"/>
      <c r="C263" s="134"/>
      <c r="D263" s="138"/>
      <c r="E263" s="138"/>
      <c r="F263" s="138"/>
      <c r="G263" s="138"/>
      <c r="H263" s="138"/>
      <c r="I263" s="138"/>
      <c r="J263" s="138"/>
      <c r="K263" s="138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  <c r="BP263" s="134"/>
      <c r="BQ263" s="134"/>
      <c r="BR263" s="134"/>
      <c r="BS263" s="134"/>
      <c r="BT263" s="134"/>
      <c r="BU263" s="134"/>
      <c r="BV263" s="134"/>
      <c r="BW263" s="134"/>
      <c r="BX263" s="134"/>
      <c r="BY263" s="134"/>
      <c r="BZ263" s="134"/>
      <c r="CA263" s="134"/>
      <c r="CB263" s="134"/>
      <c r="CC263" s="134"/>
      <c r="CD263" s="134"/>
      <c r="CE263" s="134"/>
      <c r="CF263" s="134"/>
      <c r="CG263" s="134"/>
      <c r="CH263" s="134"/>
      <c r="CI263" s="134"/>
      <c r="CJ263" s="134"/>
      <c r="CK263" s="134"/>
      <c r="CL263" s="134"/>
      <c r="CM263" s="134"/>
      <c r="CN263" s="134"/>
      <c r="CO263" s="134"/>
      <c r="CP263" s="134"/>
      <c r="CQ263" s="134"/>
      <c r="CR263" s="134"/>
      <c r="CS263" s="134"/>
      <c r="CT263" s="134"/>
      <c r="CU263" s="134"/>
      <c r="CV263" s="134"/>
      <c r="CW263" s="134"/>
      <c r="CX263" s="134"/>
      <c r="CY263" s="134"/>
      <c r="CZ263" s="134"/>
      <c r="DA263" s="134"/>
      <c r="DB263" s="134"/>
      <c r="DC263" s="134"/>
      <c r="DD263" s="134"/>
      <c r="DE263" s="134"/>
      <c r="DF263" s="134"/>
      <c r="DG263" s="134"/>
      <c r="DH263" s="134"/>
      <c r="DI263" s="134"/>
      <c r="DJ263" s="134"/>
      <c r="DK263" s="134"/>
      <c r="DL263" s="134"/>
      <c r="DM263" s="134"/>
      <c r="DN263" s="134"/>
      <c r="DO263" s="134"/>
      <c r="DP263" s="134"/>
      <c r="DQ263" s="134"/>
      <c r="DR263" s="134"/>
      <c r="DS263" s="134"/>
      <c r="DT263" s="134"/>
      <c r="DU263" s="134"/>
      <c r="DV263" s="134"/>
      <c r="DW263" s="134"/>
      <c r="DX263" s="134"/>
      <c r="DY263" s="134"/>
      <c r="DZ263" s="134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34"/>
    </row>
    <row r="264" spans="1:140" ht="27" customHeight="1" x14ac:dyDescent="0.2">
      <c r="A264" s="134"/>
      <c r="B264" s="134"/>
      <c r="C264" s="134"/>
      <c r="D264" s="138"/>
      <c r="E264" s="138"/>
      <c r="F264" s="138"/>
      <c r="G264" s="138"/>
      <c r="H264" s="138"/>
      <c r="I264" s="138"/>
      <c r="J264" s="138"/>
      <c r="K264" s="138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  <c r="BP264" s="134"/>
      <c r="BQ264" s="134"/>
      <c r="BR264" s="134"/>
      <c r="BS264" s="134"/>
      <c r="BT264" s="134"/>
      <c r="BU264" s="134"/>
      <c r="BV264" s="134"/>
      <c r="BW264" s="134"/>
      <c r="BX264" s="134"/>
      <c r="BY264" s="134"/>
      <c r="BZ264" s="134"/>
      <c r="CA264" s="134"/>
      <c r="CB264" s="134"/>
      <c r="CC264" s="134"/>
      <c r="CD264" s="134"/>
      <c r="CE264" s="134"/>
      <c r="CF264" s="134"/>
      <c r="CG264" s="134"/>
      <c r="CH264" s="134"/>
      <c r="CI264" s="134"/>
      <c r="CJ264" s="134"/>
      <c r="CK264" s="134"/>
      <c r="CL264" s="134"/>
      <c r="CM264" s="134"/>
      <c r="CN264" s="134"/>
      <c r="CO264" s="134"/>
      <c r="CP264" s="134"/>
      <c r="CQ264" s="134"/>
      <c r="CR264" s="134"/>
      <c r="CS264" s="134"/>
      <c r="CT264" s="134"/>
      <c r="CU264" s="134"/>
      <c r="CV264" s="134"/>
      <c r="CW264" s="134"/>
      <c r="CX264" s="134"/>
      <c r="CY264" s="134"/>
      <c r="CZ264" s="134"/>
      <c r="DA264" s="134"/>
      <c r="DB264" s="134"/>
      <c r="DC264" s="134"/>
      <c r="DD264" s="134"/>
      <c r="DE264" s="134"/>
      <c r="DF264" s="134"/>
      <c r="DG264" s="134"/>
      <c r="DH264" s="134"/>
      <c r="DI264" s="134"/>
      <c r="DJ264" s="134"/>
      <c r="DK264" s="134"/>
      <c r="DL264" s="134"/>
      <c r="DM264" s="134"/>
      <c r="DN264" s="134"/>
      <c r="DO264" s="134"/>
      <c r="DP264" s="134"/>
      <c r="DQ264" s="134"/>
      <c r="DR264" s="134"/>
      <c r="DS264" s="134"/>
      <c r="DT264" s="134"/>
      <c r="DU264" s="134"/>
      <c r="DV264" s="134"/>
      <c r="DW264" s="134"/>
      <c r="DX264" s="134"/>
      <c r="DY264" s="134"/>
      <c r="DZ264" s="134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34"/>
    </row>
    <row r="265" spans="1:140" ht="27" customHeight="1" x14ac:dyDescent="0.2">
      <c r="A265" s="134"/>
      <c r="B265" s="134"/>
      <c r="C265" s="134"/>
      <c r="D265" s="138"/>
      <c r="E265" s="138"/>
      <c r="F265" s="138"/>
      <c r="G265" s="138"/>
      <c r="H265" s="138"/>
      <c r="I265" s="138"/>
      <c r="J265" s="138"/>
      <c r="K265" s="138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  <c r="BP265" s="134"/>
      <c r="BQ265" s="134"/>
      <c r="BR265" s="134"/>
      <c r="BS265" s="134"/>
      <c r="BT265" s="134"/>
      <c r="BU265" s="134"/>
      <c r="BV265" s="134"/>
      <c r="BW265" s="134"/>
      <c r="BX265" s="134"/>
      <c r="BY265" s="134"/>
      <c r="BZ265" s="134"/>
      <c r="CA265" s="134"/>
      <c r="CB265" s="134"/>
      <c r="CC265" s="134"/>
      <c r="CD265" s="134"/>
      <c r="CE265" s="134"/>
      <c r="CF265" s="134"/>
      <c r="CG265" s="134"/>
      <c r="CH265" s="134"/>
      <c r="CI265" s="134"/>
      <c r="CJ265" s="134"/>
      <c r="CK265" s="134"/>
      <c r="CL265" s="134"/>
      <c r="CM265" s="134"/>
      <c r="CN265" s="134"/>
      <c r="CO265" s="134"/>
      <c r="CP265" s="134"/>
      <c r="CQ265" s="134"/>
      <c r="CR265" s="134"/>
      <c r="CS265" s="134"/>
      <c r="CT265" s="134"/>
      <c r="CU265" s="134"/>
      <c r="CV265" s="134"/>
      <c r="CW265" s="134"/>
      <c r="CX265" s="134"/>
      <c r="CY265" s="134"/>
      <c r="CZ265" s="134"/>
      <c r="DA265" s="134"/>
      <c r="DB265" s="134"/>
      <c r="DC265" s="134"/>
      <c r="DD265" s="134"/>
      <c r="DE265" s="134"/>
      <c r="DF265" s="134"/>
      <c r="DG265" s="134"/>
      <c r="DH265" s="134"/>
      <c r="DI265" s="134"/>
      <c r="DJ265" s="134"/>
      <c r="DK265" s="134"/>
      <c r="DL265" s="134"/>
      <c r="DM265" s="134"/>
      <c r="DN265" s="134"/>
      <c r="DO265" s="134"/>
      <c r="DP265" s="134"/>
      <c r="DQ265" s="134"/>
      <c r="DR265" s="134"/>
      <c r="DS265" s="134"/>
      <c r="DT265" s="134"/>
      <c r="DU265" s="134"/>
      <c r="DV265" s="134"/>
      <c r="DW265" s="134"/>
      <c r="DX265" s="134"/>
      <c r="DY265" s="134"/>
      <c r="DZ265" s="134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34"/>
    </row>
    <row r="266" spans="1:140" ht="27" customHeight="1" x14ac:dyDescent="0.2">
      <c r="A266" s="134"/>
      <c r="B266" s="134"/>
      <c r="C266" s="134"/>
      <c r="D266" s="138"/>
      <c r="E266" s="138"/>
      <c r="F266" s="138"/>
      <c r="G266" s="138"/>
      <c r="H266" s="138"/>
      <c r="I266" s="138"/>
      <c r="J266" s="138"/>
      <c r="K266" s="138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  <c r="BP266" s="134"/>
      <c r="BQ266" s="134"/>
      <c r="BR266" s="134"/>
      <c r="BS266" s="134"/>
      <c r="BT266" s="134"/>
      <c r="BU266" s="134"/>
      <c r="BV266" s="134"/>
      <c r="BW266" s="134"/>
      <c r="BX266" s="134"/>
      <c r="BY266" s="134"/>
      <c r="BZ266" s="134"/>
      <c r="CA266" s="134"/>
      <c r="CB266" s="134"/>
      <c r="CC266" s="134"/>
      <c r="CD266" s="134"/>
      <c r="CE266" s="134"/>
      <c r="CF266" s="134"/>
      <c r="CG266" s="134"/>
      <c r="CH266" s="134"/>
      <c r="CI266" s="134"/>
      <c r="CJ266" s="134"/>
      <c r="CK266" s="134"/>
      <c r="CL266" s="134"/>
      <c r="CM266" s="134"/>
      <c r="CN266" s="134"/>
      <c r="CO266" s="134"/>
      <c r="CP266" s="134"/>
      <c r="CQ266" s="134"/>
      <c r="CR266" s="134"/>
      <c r="CS266" s="134"/>
      <c r="CT266" s="134"/>
      <c r="CU266" s="134"/>
      <c r="CV266" s="134"/>
      <c r="CW266" s="134"/>
      <c r="CX266" s="134"/>
      <c r="CY266" s="134"/>
      <c r="CZ266" s="134"/>
      <c r="DA266" s="134"/>
      <c r="DB266" s="134"/>
      <c r="DC266" s="134"/>
      <c r="DD266" s="134"/>
      <c r="DE266" s="134"/>
      <c r="DF266" s="134"/>
      <c r="DG266" s="134"/>
      <c r="DH266" s="134"/>
      <c r="DI266" s="134"/>
      <c r="DJ266" s="134"/>
      <c r="DK266" s="134"/>
      <c r="DL266" s="134"/>
      <c r="DM266" s="134"/>
      <c r="DN266" s="134"/>
      <c r="DO266" s="134"/>
      <c r="DP266" s="134"/>
      <c r="DQ266" s="134"/>
      <c r="DR266" s="134"/>
      <c r="DS266" s="134"/>
      <c r="DT266" s="134"/>
      <c r="DU266" s="134"/>
      <c r="DV266" s="134"/>
      <c r="DW266" s="134"/>
      <c r="DX266" s="134"/>
      <c r="DY266" s="134"/>
      <c r="DZ266" s="134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34"/>
    </row>
    <row r="267" spans="1:140" ht="27" customHeight="1" x14ac:dyDescent="0.2">
      <c r="A267" s="134"/>
      <c r="B267" s="134"/>
      <c r="C267" s="134"/>
      <c r="D267" s="138"/>
      <c r="E267" s="138"/>
      <c r="F267" s="138"/>
      <c r="G267" s="138"/>
      <c r="H267" s="138"/>
      <c r="I267" s="138"/>
      <c r="J267" s="138"/>
      <c r="K267" s="138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  <c r="BP267" s="134"/>
      <c r="BQ267" s="134"/>
      <c r="BR267" s="134"/>
      <c r="BS267" s="134"/>
      <c r="BT267" s="134"/>
      <c r="BU267" s="134"/>
      <c r="BV267" s="134"/>
      <c r="BW267" s="134"/>
      <c r="BX267" s="134"/>
      <c r="BY267" s="134"/>
      <c r="BZ267" s="134"/>
      <c r="CA267" s="134"/>
      <c r="CB267" s="134"/>
      <c r="CC267" s="134"/>
      <c r="CD267" s="134"/>
      <c r="CE267" s="134"/>
      <c r="CF267" s="134"/>
      <c r="CG267" s="134"/>
      <c r="CH267" s="134"/>
      <c r="CI267" s="134"/>
      <c r="CJ267" s="134"/>
      <c r="CK267" s="134"/>
      <c r="CL267" s="134"/>
      <c r="CM267" s="134"/>
      <c r="CN267" s="134"/>
      <c r="CO267" s="134"/>
      <c r="CP267" s="134"/>
      <c r="CQ267" s="134"/>
      <c r="CR267" s="134"/>
      <c r="CS267" s="134"/>
      <c r="CT267" s="134"/>
      <c r="CU267" s="134"/>
      <c r="CV267" s="134"/>
      <c r="CW267" s="134"/>
      <c r="CX267" s="134"/>
      <c r="CY267" s="134"/>
      <c r="CZ267" s="134"/>
      <c r="DA267" s="134"/>
      <c r="DB267" s="134"/>
      <c r="DC267" s="134"/>
      <c r="DD267" s="134"/>
      <c r="DE267" s="134"/>
      <c r="DF267" s="134"/>
      <c r="DG267" s="134"/>
      <c r="DH267" s="134"/>
      <c r="DI267" s="134"/>
      <c r="DJ267" s="134"/>
      <c r="DK267" s="134"/>
      <c r="DL267" s="134"/>
      <c r="DM267" s="134"/>
      <c r="DN267" s="134"/>
      <c r="DO267" s="134"/>
      <c r="DP267" s="134"/>
      <c r="DQ267" s="134"/>
      <c r="DR267" s="134"/>
      <c r="DS267" s="134"/>
      <c r="DT267" s="134"/>
      <c r="DU267" s="134"/>
      <c r="DV267" s="134"/>
      <c r="DW267" s="134"/>
      <c r="DX267" s="134"/>
      <c r="DY267" s="134"/>
      <c r="DZ267" s="134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34"/>
    </row>
    <row r="268" spans="1:140" ht="27" customHeight="1" x14ac:dyDescent="0.2">
      <c r="A268" s="134"/>
      <c r="B268" s="134"/>
      <c r="C268" s="134"/>
      <c r="D268" s="138"/>
      <c r="E268" s="138"/>
      <c r="F268" s="138"/>
      <c r="G268" s="138"/>
      <c r="H268" s="138"/>
      <c r="I268" s="138"/>
      <c r="J268" s="138"/>
      <c r="K268" s="138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  <c r="BP268" s="134"/>
      <c r="BQ268" s="134"/>
      <c r="BR268" s="134"/>
      <c r="BS268" s="134"/>
      <c r="BT268" s="134"/>
      <c r="BU268" s="134"/>
      <c r="BV268" s="134"/>
      <c r="BW268" s="134"/>
      <c r="BX268" s="134"/>
      <c r="BY268" s="134"/>
      <c r="BZ268" s="134"/>
      <c r="CA268" s="134"/>
      <c r="CB268" s="134"/>
      <c r="CC268" s="134"/>
      <c r="CD268" s="134"/>
      <c r="CE268" s="134"/>
      <c r="CF268" s="134"/>
      <c r="CG268" s="134"/>
      <c r="CH268" s="134"/>
      <c r="CI268" s="134"/>
      <c r="CJ268" s="134"/>
      <c r="CK268" s="134"/>
      <c r="CL268" s="134"/>
      <c r="CM268" s="134"/>
      <c r="CN268" s="134"/>
      <c r="CO268" s="134"/>
      <c r="CP268" s="134"/>
      <c r="CQ268" s="134"/>
      <c r="CR268" s="134"/>
      <c r="CS268" s="134"/>
      <c r="CT268" s="134"/>
      <c r="CU268" s="134"/>
      <c r="CV268" s="134"/>
      <c r="CW268" s="134"/>
      <c r="CX268" s="134"/>
      <c r="CY268" s="134"/>
      <c r="CZ268" s="134"/>
      <c r="DA268" s="134"/>
      <c r="DB268" s="134"/>
      <c r="DC268" s="134"/>
      <c r="DD268" s="134"/>
      <c r="DE268" s="134"/>
      <c r="DF268" s="134"/>
      <c r="DG268" s="134"/>
      <c r="DH268" s="134"/>
      <c r="DI268" s="134"/>
      <c r="DJ268" s="134"/>
      <c r="DK268" s="134"/>
      <c r="DL268" s="134"/>
      <c r="DM268" s="134"/>
      <c r="DN268" s="134"/>
      <c r="DO268" s="134"/>
      <c r="DP268" s="134"/>
      <c r="DQ268" s="134"/>
      <c r="DR268" s="134"/>
      <c r="DS268" s="134"/>
      <c r="DT268" s="134"/>
      <c r="DU268" s="134"/>
      <c r="DV268" s="134"/>
      <c r="DW268" s="134"/>
      <c r="DX268" s="134"/>
      <c r="DY268" s="134"/>
      <c r="DZ268" s="134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34"/>
    </row>
    <row r="269" spans="1:140" ht="27" customHeight="1" x14ac:dyDescent="0.2">
      <c r="A269" s="134"/>
      <c r="B269" s="134"/>
      <c r="C269" s="134"/>
      <c r="D269" s="138"/>
      <c r="E269" s="138"/>
      <c r="F269" s="138"/>
      <c r="G269" s="138"/>
      <c r="H269" s="138"/>
      <c r="I269" s="138"/>
      <c r="J269" s="138"/>
      <c r="K269" s="138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  <c r="BP269" s="134"/>
      <c r="BQ269" s="134"/>
      <c r="BR269" s="134"/>
      <c r="BS269" s="134"/>
      <c r="BT269" s="134"/>
      <c r="BU269" s="134"/>
      <c r="BV269" s="134"/>
      <c r="BW269" s="134"/>
      <c r="BX269" s="134"/>
      <c r="BY269" s="134"/>
      <c r="BZ269" s="134"/>
      <c r="CA269" s="134"/>
      <c r="CB269" s="134"/>
      <c r="CC269" s="134"/>
      <c r="CD269" s="134"/>
      <c r="CE269" s="134"/>
      <c r="CF269" s="134"/>
      <c r="CG269" s="134"/>
      <c r="CH269" s="134"/>
      <c r="CI269" s="134"/>
      <c r="CJ269" s="134"/>
      <c r="CK269" s="134"/>
      <c r="CL269" s="134"/>
      <c r="CM269" s="134"/>
      <c r="CN269" s="134"/>
      <c r="CO269" s="134"/>
      <c r="CP269" s="134"/>
      <c r="CQ269" s="134"/>
      <c r="CR269" s="134"/>
      <c r="CS269" s="134"/>
      <c r="CT269" s="134"/>
      <c r="CU269" s="134"/>
      <c r="CV269" s="134"/>
      <c r="CW269" s="134"/>
      <c r="CX269" s="134"/>
      <c r="CY269" s="134"/>
      <c r="CZ269" s="134"/>
      <c r="DA269" s="134"/>
      <c r="DB269" s="134"/>
      <c r="DC269" s="134"/>
      <c r="DD269" s="134"/>
      <c r="DE269" s="134"/>
      <c r="DF269" s="134"/>
      <c r="DG269" s="134"/>
      <c r="DH269" s="134"/>
      <c r="DI269" s="134"/>
      <c r="DJ269" s="134"/>
      <c r="DK269" s="134"/>
      <c r="DL269" s="134"/>
      <c r="DM269" s="134"/>
      <c r="DN269" s="134"/>
      <c r="DO269" s="134"/>
      <c r="DP269" s="134"/>
      <c r="DQ269" s="134"/>
      <c r="DR269" s="134"/>
      <c r="DS269" s="134"/>
      <c r="DT269" s="134"/>
      <c r="DU269" s="134"/>
      <c r="DV269" s="134"/>
      <c r="DW269" s="134"/>
      <c r="DX269" s="134"/>
      <c r="DY269" s="134"/>
      <c r="DZ269" s="134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34"/>
    </row>
    <row r="270" spans="1:140" ht="27" customHeight="1" x14ac:dyDescent="0.2">
      <c r="A270" s="134"/>
      <c r="B270" s="134"/>
      <c r="C270" s="134"/>
      <c r="D270" s="138"/>
      <c r="E270" s="138"/>
      <c r="F270" s="138"/>
      <c r="G270" s="138"/>
      <c r="H270" s="138"/>
      <c r="I270" s="138"/>
      <c r="J270" s="138"/>
      <c r="K270" s="138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  <c r="BP270" s="134"/>
      <c r="BQ270" s="134"/>
      <c r="BR270" s="134"/>
      <c r="BS270" s="134"/>
      <c r="BT270" s="134"/>
      <c r="BU270" s="134"/>
      <c r="BV270" s="134"/>
      <c r="BW270" s="134"/>
      <c r="BX270" s="134"/>
      <c r="BY270" s="134"/>
      <c r="BZ270" s="134"/>
      <c r="CA270" s="134"/>
      <c r="CB270" s="134"/>
      <c r="CC270" s="134"/>
      <c r="CD270" s="134"/>
      <c r="CE270" s="134"/>
      <c r="CF270" s="134"/>
      <c r="CG270" s="134"/>
      <c r="CH270" s="134"/>
      <c r="CI270" s="134"/>
      <c r="CJ270" s="134"/>
      <c r="CK270" s="134"/>
      <c r="CL270" s="134"/>
      <c r="CM270" s="134"/>
      <c r="CN270" s="134"/>
      <c r="CO270" s="134"/>
      <c r="CP270" s="134"/>
      <c r="CQ270" s="134"/>
      <c r="CR270" s="134"/>
      <c r="CS270" s="134"/>
      <c r="CT270" s="134"/>
      <c r="CU270" s="134"/>
      <c r="CV270" s="134"/>
      <c r="CW270" s="134"/>
      <c r="CX270" s="134"/>
      <c r="CY270" s="134"/>
      <c r="CZ270" s="134"/>
      <c r="DA270" s="134"/>
      <c r="DB270" s="134"/>
      <c r="DC270" s="134"/>
      <c r="DD270" s="134"/>
      <c r="DE270" s="134"/>
      <c r="DF270" s="134"/>
      <c r="DG270" s="134"/>
      <c r="DH270" s="134"/>
      <c r="DI270" s="134"/>
      <c r="DJ270" s="134"/>
      <c r="DK270" s="134"/>
      <c r="DL270" s="134"/>
      <c r="DM270" s="134"/>
      <c r="DN270" s="134"/>
      <c r="DO270" s="134"/>
      <c r="DP270" s="134"/>
      <c r="DQ270" s="134"/>
      <c r="DR270" s="134"/>
      <c r="DS270" s="134"/>
      <c r="DT270" s="134"/>
      <c r="DU270" s="134"/>
      <c r="DV270" s="134"/>
      <c r="DW270" s="134"/>
      <c r="DX270" s="134"/>
      <c r="DY270" s="134"/>
      <c r="DZ270" s="134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34"/>
    </row>
    <row r="271" spans="1:140" ht="27" customHeight="1" x14ac:dyDescent="0.2">
      <c r="A271" s="134"/>
      <c r="B271" s="134"/>
      <c r="C271" s="134"/>
      <c r="D271" s="138"/>
      <c r="E271" s="138"/>
      <c r="F271" s="138"/>
      <c r="G271" s="138"/>
      <c r="H271" s="138"/>
      <c r="I271" s="138"/>
      <c r="J271" s="138"/>
      <c r="K271" s="138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  <c r="BP271" s="134"/>
      <c r="BQ271" s="134"/>
      <c r="BR271" s="134"/>
      <c r="BS271" s="134"/>
      <c r="BT271" s="134"/>
      <c r="BU271" s="134"/>
      <c r="BV271" s="134"/>
      <c r="BW271" s="134"/>
      <c r="BX271" s="134"/>
      <c r="BY271" s="134"/>
      <c r="BZ271" s="134"/>
      <c r="CA271" s="134"/>
      <c r="CB271" s="134"/>
      <c r="CC271" s="134"/>
      <c r="CD271" s="134"/>
      <c r="CE271" s="134"/>
      <c r="CF271" s="134"/>
      <c r="CG271" s="134"/>
      <c r="CH271" s="134"/>
      <c r="CI271" s="134"/>
      <c r="CJ271" s="134"/>
      <c r="CK271" s="134"/>
      <c r="CL271" s="134"/>
      <c r="CM271" s="134"/>
      <c r="CN271" s="134"/>
      <c r="CO271" s="134"/>
      <c r="CP271" s="134"/>
      <c r="CQ271" s="134"/>
      <c r="CR271" s="134"/>
      <c r="CS271" s="134"/>
      <c r="CT271" s="134"/>
      <c r="CU271" s="134"/>
      <c r="CV271" s="134"/>
      <c r="CW271" s="134"/>
      <c r="CX271" s="134"/>
      <c r="CY271" s="134"/>
      <c r="CZ271" s="134"/>
      <c r="DA271" s="134"/>
      <c r="DB271" s="134"/>
      <c r="DC271" s="134"/>
      <c r="DD271" s="134"/>
      <c r="DE271" s="134"/>
      <c r="DF271" s="134"/>
      <c r="DG271" s="134"/>
      <c r="DH271" s="134"/>
      <c r="DI271" s="134"/>
      <c r="DJ271" s="134"/>
      <c r="DK271" s="134"/>
      <c r="DL271" s="134"/>
      <c r="DM271" s="134"/>
      <c r="DN271" s="134"/>
      <c r="DO271" s="134"/>
      <c r="DP271" s="134"/>
      <c r="DQ271" s="134"/>
      <c r="DR271" s="134"/>
      <c r="DS271" s="134"/>
      <c r="DT271" s="134"/>
      <c r="DU271" s="134"/>
      <c r="DV271" s="134"/>
      <c r="DW271" s="134"/>
      <c r="DX271" s="134"/>
      <c r="DY271" s="134"/>
      <c r="DZ271" s="134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34"/>
    </row>
    <row r="272" spans="1:140" ht="27" customHeight="1" x14ac:dyDescent="0.2">
      <c r="A272" s="134"/>
      <c r="B272" s="134"/>
      <c r="C272" s="134"/>
      <c r="D272" s="138"/>
      <c r="E272" s="138"/>
      <c r="F272" s="138"/>
      <c r="G272" s="138"/>
      <c r="H272" s="138"/>
      <c r="I272" s="138"/>
      <c r="J272" s="138"/>
      <c r="K272" s="138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  <c r="BP272" s="134"/>
      <c r="BQ272" s="134"/>
      <c r="BR272" s="134"/>
      <c r="BS272" s="134"/>
      <c r="BT272" s="134"/>
      <c r="BU272" s="134"/>
      <c r="BV272" s="134"/>
      <c r="BW272" s="134"/>
      <c r="BX272" s="134"/>
      <c r="BY272" s="134"/>
      <c r="BZ272" s="134"/>
      <c r="CA272" s="134"/>
      <c r="CB272" s="134"/>
      <c r="CC272" s="134"/>
      <c r="CD272" s="134"/>
      <c r="CE272" s="134"/>
      <c r="CF272" s="134"/>
      <c r="CG272" s="134"/>
      <c r="CH272" s="134"/>
      <c r="CI272" s="134"/>
      <c r="CJ272" s="134"/>
      <c r="CK272" s="134"/>
      <c r="CL272" s="134"/>
      <c r="CM272" s="134"/>
      <c r="CN272" s="134"/>
      <c r="CO272" s="134"/>
      <c r="CP272" s="134"/>
      <c r="CQ272" s="134"/>
      <c r="CR272" s="134"/>
      <c r="CS272" s="134"/>
      <c r="CT272" s="134"/>
      <c r="CU272" s="134"/>
      <c r="CV272" s="134"/>
      <c r="CW272" s="134"/>
      <c r="CX272" s="134"/>
      <c r="CY272" s="134"/>
      <c r="CZ272" s="134"/>
      <c r="DA272" s="134"/>
      <c r="DB272" s="134"/>
      <c r="DC272" s="134"/>
      <c r="DD272" s="134"/>
      <c r="DE272" s="134"/>
      <c r="DF272" s="134"/>
      <c r="DG272" s="134"/>
      <c r="DH272" s="134"/>
      <c r="DI272" s="134"/>
      <c r="DJ272" s="134"/>
      <c r="DK272" s="134"/>
      <c r="DL272" s="134"/>
      <c r="DM272" s="134"/>
      <c r="DN272" s="134"/>
      <c r="DO272" s="134"/>
      <c r="DP272" s="134"/>
      <c r="DQ272" s="134"/>
      <c r="DR272" s="134"/>
      <c r="DS272" s="134"/>
      <c r="DT272" s="134"/>
      <c r="DU272" s="134"/>
      <c r="DV272" s="134"/>
      <c r="DW272" s="134"/>
      <c r="DX272" s="134"/>
      <c r="DY272" s="134"/>
      <c r="DZ272" s="134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34"/>
    </row>
    <row r="273" spans="1:140" ht="27" customHeight="1" x14ac:dyDescent="0.2">
      <c r="A273" s="134"/>
      <c r="B273" s="134"/>
      <c r="C273" s="134"/>
      <c r="D273" s="138"/>
      <c r="E273" s="138"/>
      <c r="F273" s="138"/>
      <c r="G273" s="138"/>
      <c r="H273" s="138"/>
      <c r="I273" s="138"/>
      <c r="J273" s="138"/>
      <c r="K273" s="138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  <c r="BP273" s="134"/>
      <c r="BQ273" s="134"/>
      <c r="BR273" s="134"/>
      <c r="BS273" s="134"/>
      <c r="BT273" s="134"/>
      <c r="BU273" s="134"/>
      <c r="BV273" s="134"/>
      <c r="BW273" s="134"/>
      <c r="BX273" s="134"/>
      <c r="BY273" s="134"/>
      <c r="BZ273" s="134"/>
      <c r="CA273" s="134"/>
      <c r="CB273" s="134"/>
      <c r="CC273" s="134"/>
      <c r="CD273" s="134"/>
      <c r="CE273" s="134"/>
      <c r="CF273" s="134"/>
      <c r="CG273" s="134"/>
      <c r="CH273" s="134"/>
      <c r="CI273" s="134"/>
      <c r="CJ273" s="134"/>
      <c r="CK273" s="134"/>
      <c r="CL273" s="134"/>
      <c r="CM273" s="134"/>
      <c r="CN273" s="134"/>
      <c r="CO273" s="134"/>
      <c r="CP273" s="134"/>
      <c r="CQ273" s="134"/>
      <c r="CR273" s="134"/>
      <c r="CS273" s="134"/>
      <c r="CT273" s="134"/>
      <c r="CU273" s="134"/>
      <c r="CV273" s="134"/>
      <c r="CW273" s="134"/>
      <c r="CX273" s="134"/>
      <c r="CY273" s="134"/>
      <c r="CZ273" s="134"/>
      <c r="DA273" s="134"/>
      <c r="DB273" s="134"/>
      <c r="DC273" s="134"/>
      <c r="DD273" s="134"/>
      <c r="DE273" s="134"/>
      <c r="DF273" s="134"/>
      <c r="DG273" s="134"/>
      <c r="DH273" s="134"/>
      <c r="DI273" s="134"/>
      <c r="DJ273" s="134"/>
      <c r="DK273" s="134"/>
      <c r="DL273" s="134"/>
      <c r="DM273" s="134"/>
      <c r="DN273" s="134"/>
      <c r="DO273" s="134"/>
      <c r="DP273" s="134"/>
      <c r="DQ273" s="134"/>
      <c r="DR273" s="134"/>
      <c r="DS273" s="134"/>
      <c r="DT273" s="134"/>
      <c r="DU273" s="134"/>
      <c r="DV273" s="134"/>
      <c r="DW273" s="134"/>
      <c r="DX273" s="134"/>
      <c r="DY273" s="134"/>
      <c r="DZ273" s="134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34"/>
    </row>
    <row r="274" spans="1:140" ht="27" customHeight="1" x14ac:dyDescent="0.2">
      <c r="A274" s="134"/>
      <c r="B274" s="134"/>
      <c r="C274" s="134"/>
      <c r="D274" s="138"/>
      <c r="E274" s="138"/>
      <c r="F274" s="138"/>
      <c r="G274" s="138"/>
      <c r="H274" s="138"/>
      <c r="I274" s="138"/>
      <c r="J274" s="138"/>
      <c r="K274" s="138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  <c r="BP274" s="134"/>
      <c r="BQ274" s="134"/>
      <c r="BR274" s="134"/>
      <c r="BS274" s="134"/>
      <c r="BT274" s="134"/>
      <c r="BU274" s="134"/>
      <c r="BV274" s="134"/>
      <c r="BW274" s="134"/>
      <c r="BX274" s="134"/>
      <c r="BY274" s="134"/>
      <c r="BZ274" s="134"/>
      <c r="CA274" s="134"/>
      <c r="CB274" s="134"/>
      <c r="CC274" s="134"/>
      <c r="CD274" s="134"/>
      <c r="CE274" s="134"/>
      <c r="CF274" s="134"/>
      <c r="CG274" s="134"/>
      <c r="CH274" s="134"/>
      <c r="CI274" s="134"/>
      <c r="CJ274" s="134"/>
      <c r="CK274" s="134"/>
      <c r="CL274" s="134"/>
      <c r="CM274" s="134"/>
      <c r="CN274" s="134"/>
      <c r="CO274" s="134"/>
      <c r="CP274" s="134"/>
      <c r="CQ274" s="134"/>
      <c r="CR274" s="134"/>
      <c r="CS274" s="134"/>
      <c r="CT274" s="134"/>
      <c r="CU274" s="134"/>
      <c r="CV274" s="134"/>
      <c r="CW274" s="134"/>
      <c r="CX274" s="134"/>
      <c r="CY274" s="134"/>
      <c r="CZ274" s="134"/>
      <c r="DA274" s="134"/>
      <c r="DB274" s="134"/>
      <c r="DC274" s="134"/>
      <c r="DD274" s="134"/>
      <c r="DE274" s="134"/>
      <c r="DF274" s="134"/>
      <c r="DG274" s="134"/>
      <c r="DH274" s="134"/>
      <c r="DI274" s="134"/>
      <c r="DJ274" s="134"/>
      <c r="DK274" s="134"/>
      <c r="DL274" s="134"/>
      <c r="DM274" s="134"/>
      <c r="DN274" s="134"/>
      <c r="DO274" s="134"/>
      <c r="DP274" s="134"/>
      <c r="DQ274" s="134"/>
      <c r="DR274" s="134"/>
      <c r="DS274" s="134"/>
      <c r="DT274" s="134"/>
      <c r="DU274" s="134"/>
      <c r="DV274" s="134"/>
      <c r="DW274" s="134"/>
      <c r="DX274" s="134"/>
      <c r="DY274" s="134"/>
      <c r="DZ274" s="134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34"/>
    </row>
    <row r="275" spans="1:140" ht="27" customHeight="1" x14ac:dyDescent="0.2">
      <c r="A275" s="134"/>
      <c r="B275" s="134"/>
      <c r="C275" s="134"/>
      <c r="D275" s="138"/>
      <c r="E275" s="138"/>
      <c r="F275" s="138"/>
      <c r="G275" s="138"/>
      <c r="H275" s="138"/>
      <c r="I275" s="138"/>
      <c r="J275" s="138"/>
      <c r="K275" s="138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  <c r="BP275" s="134"/>
      <c r="BQ275" s="134"/>
      <c r="BR275" s="134"/>
      <c r="BS275" s="134"/>
      <c r="BT275" s="134"/>
      <c r="BU275" s="134"/>
      <c r="BV275" s="134"/>
      <c r="BW275" s="134"/>
      <c r="BX275" s="134"/>
      <c r="BY275" s="134"/>
      <c r="BZ275" s="134"/>
      <c r="CA275" s="134"/>
      <c r="CB275" s="134"/>
      <c r="CC275" s="134"/>
      <c r="CD275" s="134"/>
      <c r="CE275" s="134"/>
      <c r="CF275" s="134"/>
      <c r="CG275" s="134"/>
      <c r="CH275" s="134"/>
      <c r="CI275" s="134"/>
      <c r="CJ275" s="134"/>
      <c r="CK275" s="134"/>
      <c r="CL275" s="134"/>
      <c r="CM275" s="134"/>
      <c r="CN275" s="134"/>
      <c r="CO275" s="134"/>
      <c r="CP275" s="134"/>
      <c r="CQ275" s="134"/>
      <c r="CR275" s="134"/>
      <c r="CS275" s="134"/>
      <c r="CT275" s="134"/>
      <c r="CU275" s="134"/>
      <c r="CV275" s="134"/>
      <c r="CW275" s="134"/>
      <c r="CX275" s="134"/>
      <c r="CY275" s="134"/>
      <c r="CZ275" s="134"/>
      <c r="DA275" s="134"/>
      <c r="DB275" s="134"/>
      <c r="DC275" s="134"/>
      <c r="DD275" s="134"/>
      <c r="DE275" s="134"/>
      <c r="DF275" s="134"/>
      <c r="DG275" s="134"/>
      <c r="DH275" s="134"/>
      <c r="DI275" s="134"/>
      <c r="DJ275" s="134"/>
      <c r="DK275" s="134"/>
      <c r="DL275" s="134"/>
      <c r="DM275" s="134"/>
      <c r="DN275" s="134"/>
      <c r="DO275" s="134"/>
      <c r="DP275" s="134"/>
      <c r="DQ275" s="134"/>
      <c r="DR275" s="134"/>
      <c r="DS275" s="134"/>
      <c r="DT275" s="134"/>
      <c r="DU275" s="134"/>
      <c r="DV275" s="134"/>
      <c r="DW275" s="134"/>
      <c r="DX275" s="134"/>
      <c r="DY275" s="134"/>
      <c r="DZ275" s="134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34"/>
    </row>
    <row r="276" spans="1:140" ht="27" customHeight="1" x14ac:dyDescent="0.2">
      <c r="A276" s="134"/>
      <c r="B276" s="134"/>
      <c r="C276" s="134"/>
      <c r="D276" s="138"/>
      <c r="E276" s="138"/>
      <c r="F276" s="138"/>
      <c r="G276" s="138"/>
      <c r="H276" s="138"/>
      <c r="I276" s="138"/>
      <c r="J276" s="138"/>
      <c r="K276" s="138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  <c r="BP276" s="134"/>
      <c r="BQ276" s="134"/>
      <c r="BR276" s="134"/>
      <c r="BS276" s="134"/>
      <c r="BT276" s="134"/>
      <c r="BU276" s="134"/>
      <c r="BV276" s="134"/>
      <c r="BW276" s="134"/>
      <c r="BX276" s="134"/>
      <c r="BY276" s="134"/>
      <c r="BZ276" s="134"/>
      <c r="CA276" s="134"/>
      <c r="CB276" s="134"/>
      <c r="CC276" s="134"/>
      <c r="CD276" s="134"/>
      <c r="CE276" s="134"/>
      <c r="CF276" s="134"/>
      <c r="CG276" s="134"/>
      <c r="CH276" s="134"/>
      <c r="CI276" s="134"/>
      <c r="CJ276" s="134"/>
      <c r="CK276" s="134"/>
      <c r="CL276" s="134"/>
      <c r="CM276" s="134"/>
      <c r="CN276" s="134"/>
      <c r="CO276" s="134"/>
      <c r="CP276" s="134"/>
      <c r="CQ276" s="134"/>
      <c r="CR276" s="134"/>
      <c r="CS276" s="134"/>
      <c r="CT276" s="134"/>
      <c r="CU276" s="134"/>
      <c r="CV276" s="134"/>
      <c r="CW276" s="134"/>
      <c r="CX276" s="134"/>
      <c r="CY276" s="134"/>
      <c r="CZ276" s="134"/>
      <c r="DA276" s="134"/>
      <c r="DB276" s="134"/>
      <c r="DC276" s="134"/>
      <c r="DD276" s="134"/>
      <c r="DE276" s="134"/>
      <c r="DF276" s="134"/>
      <c r="DG276" s="134"/>
      <c r="DH276" s="134"/>
      <c r="DI276" s="134"/>
      <c r="DJ276" s="134"/>
      <c r="DK276" s="134"/>
      <c r="DL276" s="134"/>
      <c r="DM276" s="134"/>
      <c r="DN276" s="134"/>
      <c r="DO276" s="134"/>
      <c r="DP276" s="134"/>
      <c r="DQ276" s="134"/>
      <c r="DR276" s="134"/>
      <c r="DS276" s="134"/>
      <c r="DT276" s="134"/>
      <c r="DU276" s="134"/>
      <c r="DV276" s="134"/>
      <c r="DW276" s="134"/>
      <c r="DX276" s="134"/>
      <c r="DY276" s="134"/>
      <c r="DZ276" s="134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34"/>
    </row>
    <row r="277" spans="1:140" ht="27" customHeight="1" x14ac:dyDescent="0.2">
      <c r="A277" s="134"/>
      <c r="B277" s="134"/>
      <c r="C277" s="134"/>
      <c r="D277" s="138"/>
      <c r="E277" s="138"/>
      <c r="F277" s="138"/>
      <c r="G277" s="138"/>
      <c r="H277" s="138"/>
      <c r="I277" s="138"/>
      <c r="J277" s="138"/>
      <c r="K277" s="138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  <c r="BP277" s="134"/>
      <c r="BQ277" s="134"/>
      <c r="BR277" s="134"/>
      <c r="BS277" s="134"/>
      <c r="BT277" s="134"/>
      <c r="BU277" s="134"/>
      <c r="BV277" s="134"/>
      <c r="BW277" s="134"/>
      <c r="BX277" s="134"/>
      <c r="BY277" s="134"/>
      <c r="BZ277" s="134"/>
      <c r="CA277" s="134"/>
      <c r="CB277" s="134"/>
      <c r="CC277" s="134"/>
      <c r="CD277" s="134"/>
      <c r="CE277" s="134"/>
      <c r="CF277" s="134"/>
      <c r="CG277" s="134"/>
      <c r="CH277" s="134"/>
      <c r="CI277" s="134"/>
      <c r="CJ277" s="134"/>
      <c r="CK277" s="134"/>
      <c r="CL277" s="134"/>
      <c r="CM277" s="134"/>
      <c r="CN277" s="134"/>
      <c r="CO277" s="134"/>
      <c r="CP277" s="134"/>
      <c r="CQ277" s="134"/>
      <c r="CR277" s="134"/>
      <c r="CS277" s="134"/>
      <c r="CT277" s="134"/>
      <c r="CU277" s="134"/>
      <c r="CV277" s="134"/>
      <c r="CW277" s="134"/>
      <c r="CX277" s="134"/>
      <c r="CY277" s="134"/>
      <c r="CZ277" s="134"/>
      <c r="DA277" s="134"/>
      <c r="DB277" s="134"/>
      <c r="DC277" s="134"/>
      <c r="DD277" s="134"/>
      <c r="DE277" s="134"/>
      <c r="DF277" s="134"/>
      <c r="DG277" s="134"/>
      <c r="DH277" s="134"/>
      <c r="DI277" s="134"/>
      <c r="DJ277" s="134"/>
      <c r="DK277" s="134"/>
      <c r="DL277" s="134"/>
      <c r="DM277" s="134"/>
      <c r="DN277" s="134"/>
      <c r="DO277" s="134"/>
      <c r="DP277" s="134"/>
      <c r="DQ277" s="134"/>
      <c r="DR277" s="134"/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</row>
    <row r="278" spans="1:140" ht="27" customHeight="1" x14ac:dyDescent="0.2">
      <c r="A278" s="134"/>
      <c r="B278" s="134"/>
      <c r="C278" s="134"/>
      <c r="D278" s="138"/>
      <c r="E278" s="138"/>
      <c r="F278" s="138"/>
      <c r="G278" s="138"/>
      <c r="H278" s="138"/>
      <c r="I278" s="138"/>
      <c r="J278" s="138"/>
      <c r="K278" s="138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  <c r="BP278" s="134"/>
      <c r="BQ278" s="134"/>
      <c r="BR278" s="134"/>
      <c r="BS278" s="134"/>
      <c r="BT278" s="134"/>
      <c r="BU278" s="134"/>
      <c r="BV278" s="134"/>
      <c r="BW278" s="134"/>
      <c r="BX278" s="134"/>
      <c r="BY278" s="134"/>
      <c r="BZ278" s="134"/>
      <c r="CA278" s="134"/>
      <c r="CB278" s="134"/>
      <c r="CC278" s="134"/>
      <c r="CD278" s="134"/>
      <c r="CE278" s="134"/>
      <c r="CF278" s="134"/>
      <c r="CG278" s="134"/>
      <c r="CH278" s="134"/>
      <c r="CI278" s="134"/>
      <c r="CJ278" s="134"/>
      <c r="CK278" s="134"/>
      <c r="CL278" s="134"/>
      <c r="CM278" s="134"/>
      <c r="CN278" s="134"/>
      <c r="CO278" s="134"/>
      <c r="CP278" s="134"/>
      <c r="CQ278" s="134"/>
      <c r="CR278" s="134"/>
      <c r="CS278" s="134"/>
      <c r="CT278" s="134"/>
      <c r="CU278" s="134"/>
      <c r="CV278" s="134"/>
      <c r="CW278" s="134"/>
      <c r="CX278" s="134"/>
      <c r="CY278" s="134"/>
      <c r="CZ278" s="134"/>
      <c r="DA278" s="134"/>
      <c r="DB278" s="134"/>
      <c r="DC278" s="134"/>
      <c r="DD278" s="134"/>
      <c r="DE278" s="134"/>
      <c r="DF278" s="134"/>
      <c r="DG278" s="134"/>
      <c r="DH278" s="134"/>
      <c r="DI278" s="134"/>
      <c r="DJ278" s="134"/>
      <c r="DK278" s="134"/>
      <c r="DL278" s="134"/>
      <c r="DM278" s="134"/>
      <c r="DN278" s="134"/>
      <c r="DO278" s="134"/>
      <c r="DP278" s="134"/>
      <c r="DQ278" s="134"/>
      <c r="DR278" s="134"/>
      <c r="DS278" s="134"/>
      <c r="DT278" s="134"/>
      <c r="DU278" s="134"/>
      <c r="DV278" s="134"/>
      <c r="DW278" s="134"/>
      <c r="DX278" s="134"/>
      <c r="DY278" s="134"/>
      <c r="DZ278" s="134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34"/>
    </row>
    <row r="279" spans="1:140" ht="27" customHeight="1" x14ac:dyDescent="0.2">
      <c r="A279" s="134"/>
      <c r="B279" s="134"/>
      <c r="C279" s="134"/>
      <c r="D279" s="138"/>
      <c r="E279" s="138"/>
      <c r="F279" s="138"/>
      <c r="G279" s="138"/>
      <c r="H279" s="138"/>
      <c r="I279" s="138"/>
      <c r="J279" s="138"/>
      <c r="K279" s="138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  <c r="BP279" s="134"/>
      <c r="BQ279" s="134"/>
      <c r="BR279" s="134"/>
      <c r="BS279" s="134"/>
      <c r="BT279" s="134"/>
      <c r="BU279" s="134"/>
      <c r="BV279" s="134"/>
      <c r="BW279" s="134"/>
      <c r="BX279" s="134"/>
      <c r="BY279" s="134"/>
      <c r="BZ279" s="134"/>
      <c r="CA279" s="134"/>
      <c r="CB279" s="134"/>
      <c r="CC279" s="134"/>
      <c r="CD279" s="134"/>
      <c r="CE279" s="134"/>
      <c r="CF279" s="134"/>
      <c r="CG279" s="134"/>
      <c r="CH279" s="134"/>
      <c r="CI279" s="134"/>
      <c r="CJ279" s="134"/>
      <c r="CK279" s="134"/>
      <c r="CL279" s="134"/>
      <c r="CM279" s="134"/>
      <c r="CN279" s="134"/>
      <c r="CO279" s="134"/>
      <c r="CP279" s="134"/>
      <c r="CQ279" s="134"/>
      <c r="CR279" s="134"/>
      <c r="CS279" s="134"/>
      <c r="CT279" s="134"/>
      <c r="CU279" s="134"/>
      <c r="CV279" s="134"/>
      <c r="CW279" s="134"/>
      <c r="CX279" s="134"/>
      <c r="CY279" s="134"/>
      <c r="CZ279" s="134"/>
      <c r="DA279" s="134"/>
      <c r="DB279" s="134"/>
      <c r="DC279" s="134"/>
      <c r="DD279" s="134"/>
      <c r="DE279" s="134"/>
      <c r="DF279" s="134"/>
      <c r="DG279" s="134"/>
      <c r="DH279" s="134"/>
      <c r="DI279" s="134"/>
      <c r="DJ279" s="134"/>
      <c r="DK279" s="134"/>
      <c r="DL279" s="134"/>
      <c r="DM279" s="134"/>
      <c r="DN279" s="134"/>
      <c r="DO279" s="134"/>
      <c r="DP279" s="134"/>
      <c r="DQ279" s="134"/>
      <c r="DR279" s="134"/>
      <c r="DS279" s="134"/>
      <c r="DT279" s="134"/>
      <c r="DU279" s="134"/>
      <c r="DV279" s="134"/>
      <c r="DW279" s="134"/>
      <c r="DX279" s="134"/>
      <c r="DY279" s="134"/>
      <c r="DZ279" s="134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34"/>
    </row>
    <row r="280" spans="1:140" ht="27" customHeight="1" x14ac:dyDescent="0.2">
      <c r="A280" s="134"/>
      <c r="B280" s="134"/>
      <c r="C280" s="134"/>
      <c r="D280" s="138"/>
      <c r="E280" s="138"/>
      <c r="F280" s="138"/>
      <c r="G280" s="138"/>
      <c r="H280" s="138"/>
      <c r="I280" s="138"/>
      <c r="J280" s="138"/>
      <c r="K280" s="138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  <c r="BP280" s="134"/>
      <c r="BQ280" s="134"/>
      <c r="BR280" s="134"/>
      <c r="BS280" s="134"/>
      <c r="BT280" s="134"/>
      <c r="BU280" s="134"/>
      <c r="BV280" s="134"/>
      <c r="BW280" s="134"/>
      <c r="BX280" s="134"/>
      <c r="BY280" s="134"/>
      <c r="BZ280" s="134"/>
      <c r="CA280" s="134"/>
      <c r="CB280" s="134"/>
      <c r="CC280" s="134"/>
      <c r="CD280" s="134"/>
      <c r="CE280" s="134"/>
      <c r="CF280" s="134"/>
      <c r="CG280" s="134"/>
      <c r="CH280" s="134"/>
      <c r="CI280" s="134"/>
      <c r="CJ280" s="134"/>
      <c r="CK280" s="134"/>
      <c r="CL280" s="134"/>
      <c r="CM280" s="134"/>
      <c r="CN280" s="134"/>
      <c r="CO280" s="134"/>
      <c r="CP280" s="134"/>
      <c r="CQ280" s="134"/>
      <c r="CR280" s="134"/>
      <c r="CS280" s="134"/>
      <c r="CT280" s="134"/>
      <c r="CU280" s="134"/>
      <c r="CV280" s="134"/>
      <c r="CW280" s="134"/>
      <c r="CX280" s="134"/>
      <c r="CY280" s="134"/>
      <c r="CZ280" s="134"/>
      <c r="DA280" s="134"/>
      <c r="DB280" s="134"/>
      <c r="DC280" s="134"/>
      <c r="DD280" s="134"/>
      <c r="DE280" s="134"/>
      <c r="DF280" s="134"/>
      <c r="DG280" s="134"/>
      <c r="DH280" s="134"/>
      <c r="DI280" s="134"/>
      <c r="DJ280" s="134"/>
      <c r="DK280" s="134"/>
      <c r="DL280" s="134"/>
      <c r="DM280" s="134"/>
      <c r="DN280" s="134"/>
      <c r="DO280" s="134"/>
      <c r="DP280" s="134"/>
      <c r="DQ280" s="134"/>
      <c r="DR280" s="134"/>
      <c r="DS280" s="134"/>
      <c r="DT280" s="134"/>
      <c r="DU280" s="134"/>
      <c r="DV280" s="134"/>
      <c r="DW280" s="134"/>
      <c r="DX280" s="134"/>
      <c r="DY280" s="134"/>
      <c r="DZ280" s="134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34"/>
    </row>
    <row r="281" spans="1:140" ht="27" customHeight="1" x14ac:dyDescent="0.2">
      <c r="A281" s="134"/>
      <c r="B281" s="134"/>
      <c r="C281" s="134"/>
      <c r="D281" s="138"/>
      <c r="E281" s="138"/>
      <c r="F281" s="138"/>
      <c r="G281" s="138"/>
      <c r="H281" s="138"/>
      <c r="I281" s="138"/>
      <c r="J281" s="138"/>
      <c r="K281" s="138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  <c r="BP281" s="134"/>
      <c r="BQ281" s="134"/>
      <c r="BR281" s="134"/>
      <c r="BS281" s="134"/>
      <c r="BT281" s="134"/>
      <c r="BU281" s="134"/>
      <c r="BV281" s="134"/>
      <c r="BW281" s="134"/>
      <c r="BX281" s="134"/>
      <c r="BY281" s="134"/>
      <c r="BZ281" s="134"/>
      <c r="CA281" s="134"/>
      <c r="CB281" s="134"/>
      <c r="CC281" s="134"/>
      <c r="CD281" s="134"/>
      <c r="CE281" s="134"/>
      <c r="CF281" s="134"/>
      <c r="CG281" s="134"/>
      <c r="CH281" s="134"/>
      <c r="CI281" s="134"/>
      <c r="CJ281" s="134"/>
      <c r="CK281" s="134"/>
      <c r="CL281" s="134"/>
      <c r="CM281" s="134"/>
      <c r="CN281" s="134"/>
      <c r="CO281" s="134"/>
      <c r="CP281" s="134"/>
      <c r="CQ281" s="134"/>
      <c r="CR281" s="134"/>
      <c r="CS281" s="134"/>
      <c r="CT281" s="134"/>
      <c r="CU281" s="134"/>
      <c r="CV281" s="134"/>
      <c r="CW281" s="134"/>
      <c r="CX281" s="134"/>
      <c r="CY281" s="134"/>
      <c r="CZ281" s="134"/>
      <c r="DA281" s="134"/>
      <c r="DB281" s="134"/>
      <c r="DC281" s="134"/>
      <c r="DD281" s="134"/>
      <c r="DE281" s="134"/>
      <c r="DF281" s="134"/>
      <c r="DG281" s="134"/>
      <c r="DH281" s="134"/>
      <c r="DI281" s="134"/>
      <c r="DJ281" s="134"/>
      <c r="DK281" s="134"/>
      <c r="DL281" s="134"/>
      <c r="DM281" s="134"/>
      <c r="DN281" s="134"/>
      <c r="DO281" s="134"/>
      <c r="DP281" s="134"/>
      <c r="DQ281" s="134"/>
      <c r="DR281" s="134"/>
      <c r="DS281" s="134"/>
      <c r="DT281" s="134"/>
      <c r="DU281" s="134"/>
      <c r="DV281" s="134"/>
      <c r="DW281" s="134"/>
      <c r="DX281" s="134"/>
      <c r="DY281" s="134"/>
      <c r="DZ281" s="134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34"/>
    </row>
    <row r="282" spans="1:140" ht="27" customHeight="1" x14ac:dyDescent="0.2">
      <c r="A282" s="134"/>
      <c r="B282" s="134"/>
      <c r="C282" s="134"/>
      <c r="D282" s="138"/>
      <c r="E282" s="138"/>
      <c r="F282" s="138"/>
      <c r="G282" s="138"/>
      <c r="H282" s="138"/>
      <c r="I282" s="138"/>
      <c r="J282" s="138"/>
      <c r="K282" s="138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  <c r="BP282" s="134"/>
      <c r="BQ282" s="134"/>
      <c r="BR282" s="134"/>
      <c r="BS282" s="134"/>
      <c r="BT282" s="134"/>
      <c r="BU282" s="134"/>
      <c r="BV282" s="134"/>
      <c r="BW282" s="134"/>
      <c r="BX282" s="134"/>
      <c r="BY282" s="134"/>
      <c r="BZ282" s="134"/>
      <c r="CA282" s="134"/>
      <c r="CB282" s="134"/>
      <c r="CC282" s="134"/>
      <c r="CD282" s="134"/>
      <c r="CE282" s="134"/>
      <c r="CF282" s="134"/>
      <c r="CG282" s="134"/>
      <c r="CH282" s="134"/>
      <c r="CI282" s="134"/>
      <c r="CJ282" s="134"/>
      <c r="CK282" s="134"/>
      <c r="CL282" s="134"/>
      <c r="CM282" s="134"/>
      <c r="CN282" s="134"/>
      <c r="CO282" s="134"/>
      <c r="CP282" s="134"/>
      <c r="CQ282" s="134"/>
      <c r="CR282" s="134"/>
      <c r="CS282" s="134"/>
      <c r="CT282" s="134"/>
      <c r="CU282" s="134"/>
      <c r="CV282" s="134"/>
      <c r="CW282" s="134"/>
      <c r="CX282" s="134"/>
      <c r="CY282" s="134"/>
      <c r="CZ282" s="134"/>
      <c r="DA282" s="134"/>
      <c r="DB282" s="134"/>
      <c r="DC282" s="134"/>
      <c r="DD282" s="134"/>
      <c r="DE282" s="134"/>
      <c r="DF282" s="134"/>
      <c r="DG282" s="134"/>
      <c r="DH282" s="134"/>
      <c r="DI282" s="134"/>
      <c r="DJ282" s="134"/>
      <c r="DK282" s="134"/>
      <c r="DL282" s="134"/>
      <c r="DM282" s="134"/>
      <c r="DN282" s="134"/>
      <c r="DO282" s="134"/>
      <c r="DP282" s="134"/>
      <c r="DQ282" s="134"/>
      <c r="DR282" s="134"/>
      <c r="DS282" s="134"/>
      <c r="DT282" s="134"/>
      <c r="DU282" s="134"/>
      <c r="DV282" s="134"/>
      <c r="DW282" s="134"/>
      <c r="DX282" s="134"/>
      <c r="DY282" s="134"/>
      <c r="DZ282" s="134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34"/>
    </row>
    <row r="283" spans="1:140" ht="27" customHeight="1" x14ac:dyDescent="0.2">
      <c r="A283" s="134"/>
      <c r="B283" s="134"/>
      <c r="C283" s="134"/>
      <c r="D283" s="138"/>
      <c r="E283" s="138"/>
      <c r="F283" s="138"/>
      <c r="G283" s="138"/>
      <c r="H283" s="138"/>
      <c r="I283" s="138"/>
      <c r="J283" s="138"/>
      <c r="K283" s="138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  <c r="BP283" s="134"/>
      <c r="BQ283" s="134"/>
      <c r="BR283" s="134"/>
      <c r="BS283" s="134"/>
      <c r="BT283" s="134"/>
      <c r="BU283" s="134"/>
      <c r="BV283" s="134"/>
      <c r="BW283" s="134"/>
      <c r="BX283" s="134"/>
      <c r="BY283" s="134"/>
      <c r="BZ283" s="134"/>
      <c r="CA283" s="134"/>
      <c r="CB283" s="134"/>
      <c r="CC283" s="134"/>
      <c r="CD283" s="134"/>
      <c r="CE283" s="134"/>
      <c r="CF283" s="134"/>
      <c r="CG283" s="134"/>
      <c r="CH283" s="134"/>
      <c r="CI283" s="134"/>
      <c r="CJ283" s="134"/>
      <c r="CK283" s="134"/>
      <c r="CL283" s="134"/>
      <c r="CM283" s="134"/>
      <c r="CN283" s="134"/>
      <c r="CO283" s="134"/>
      <c r="CP283" s="134"/>
      <c r="CQ283" s="134"/>
      <c r="CR283" s="134"/>
      <c r="CS283" s="134"/>
      <c r="CT283" s="134"/>
      <c r="CU283" s="134"/>
      <c r="CV283" s="134"/>
      <c r="CW283" s="134"/>
      <c r="CX283" s="134"/>
      <c r="CY283" s="134"/>
      <c r="CZ283" s="134"/>
      <c r="DA283" s="134"/>
      <c r="DB283" s="134"/>
      <c r="DC283" s="134"/>
      <c r="DD283" s="134"/>
      <c r="DE283" s="134"/>
      <c r="DF283" s="134"/>
      <c r="DG283" s="134"/>
      <c r="DH283" s="134"/>
      <c r="DI283" s="134"/>
      <c r="DJ283" s="134"/>
      <c r="DK283" s="134"/>
      <c r="DL283" s="134"/>
      <c r="DM283" s="134"/>
      <c r="DN283" s="134"/>
      <c r="DO283" s="134"/>
      <c r="DP283" s="134"/>
      <c r="DQ283" s="134"/>
      <c r="DR283" s="134"/>
      <c r="DS283" s="134"/>
      <c r="DT283" s="134"/>
      <c r="DU283" s="134"/>
      <c r="DV283" s="134"/>
      <c r="DW283" s="134"/>
      <c r="DX283" s="134"/>
      <c r="DY283" s="134"/>
      <c r="DZ283" s="134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34"/>
    </row>
    <row r="284" spans="1:140" ht="27" customHeight="1" x14ac:dyDescent="0.2">
      <c r="A284" s="134"/>
      <c r="B284" s="134"/>
      <c r="C284" s="134"/>
      <c r="D284" s="138"/>
      <c r="E284" s="138"/>
      <c r="F284" s="138"/>
      <c r="G284" s="138"/>
      <c r="H284" s="138"/>
      <c r="I284" s="138"/>
      <c r="J284" s="138"/>
      <c r="K284" s="138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  <c r="BP284" s="134"/>
      <c r="BQ284" s="134"/>
      <c r="BR284" s="134"/>
      <c r="BS284" s="134"/>
      <c r="BT284" s="134"/>
      <c r="BU284" s="134"/>
      <c r="BV284" s="134"/>
      <c r="BW284" s="134"/>
      <c r="BX284" s="134"/>
      <c r="BY284" s="134"/>
      <c r="BZ284" s="134"/>
      <c r="CA284" s="134"/>
      <c r="CB284" s="134"/>
      <c r="CC284" s="134"/>
      <c r="CD284" s="134"/>
      <c r="CE284" s="134"/>
      <c r="CF284" s="134"/>
      <c r="CG284" s="134"/>
      <c r="CH284" s="134"/>
      <c r="CI284" s="134"/>
      <c r="CJ284" s="134"/>
      <c r="CK284" s="134"/>
      <c r="CL284" s="134"/>
      <c r="CM284" s="134"/>
      <c r="CN284" s="134"/>
      <c r="CO284" s="134"/>
      <c r="CP284" s="134"/>
      <c r="CQ284" s="134"/>
      <c r="CR284" s="134"/>
      <c r="CS284" s="134"/>
      <c r="CT284" s="134"/>
      <c r="CU284" s="134"/>
      <c r="CV284" s="134"/>
      <c r="CW284" s="134"/>
      <c r="CX284" s="134"/>
      <c r="CY284" s="134"/>
      <c r="CZ284" s="134"/>
      <c r="DA284" s="134"/>
      <c r="DB284" s="134"/>
      <c r="DC284" s="134"/>
      <c r="DD284" s="134"/>
      <c r="DE284" s="134"/>
      <c r="DF284" s="134"/>
      <c r="DG284" s="134"/>
      <c r="DH284" s="134"/>
      <c r="DI284" s="134"/>
      <c r="DJ284" s="134"/>
      <c r="DK284" s="134"/>
      <c r="DL284" s="134"/>
      <c r="DM284" s="134"/>
      <c r="DN284" s="134"/>
      <c r="DO284" s="134"/>
      <c r="DP284" s="134"/>
      <c r="DQ284" s="134"/>
      <c r="DR284" s="134"/>
      <c r="DS284" s="134"/>
      <c r="DT284" s="134"/>
      <c r="DU284" s="134"/>
      <c r="DV284" s="134"/>
      <c r="DW284" s="134"/>
      <c r="DX284" s="134"/>
      <c r="DY284" s="134"/>
      <c r="DZ284" s="134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34"/>
    </row>
    <row r="285" spans="1:140" ht="27" customHeight="1" x14ac:dyDescent="0.2">
      <c r="A285" s="134"/>
      <c r="B285" s="134"/>
      <c r="C285" s="134"/>
      <c r="D285" s="138"/>
      <c r="E285" s="138"/>
      <c r="F285" s="138"/>
      <c r="G285" s="138"/>
      <c r="H285" s="138"/>
      <c r="I285" s="138"/>
      <c r="J285" s="138"/>
      <c r="K285" s="138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  <c r="BP285" s="134"/>
      <c r="BQ285" s="134"/>
      <c r="BR285" s="134"/>
      <c r="BS285" s="134"/>
      <c r="BT285" s="134"/>
      <c r="BU285" s="134"/>
      <c r="BV285" s="134"/>
      <c r="BW285" s="134"/>
      <c r="BX285" s="134"/>
      <c r="BY285" s="134"/>
      <c r="BZ285" s="134"/>
      <c r="CA285" s="134"/>
      <c r="CB285" s="134"/>
      <c r="CC285" s="134"/>
      <c r="CD285" s="134"/>
      <c r="CE285" s="134"/>
      <c r="CF285" s="134"/>
      <c r="CG285" s="134"/>
      <c r="CH285" s="134"/>
      <c r="CI285" s="134"/>
      <c r="CJ285" s="134"/>
      <c r="CK285" s="134"/>
      <c r="CL285" s="134"/>
      <c r="CM285" s="134"/>
      <c r="CN285" s="134"/>
      <c r="CO285" s="134"/>
      <c r="CP285" s="134"/>
      <c r="CQ285" s="134"/>
      <c r="CR285" s="134"/>
      <c r="CS285" s="134"/>
      <c r="CT285" s="134"/>
      <c r="CU285" s="134"/>
      <c r="CV285" s="134"/>
      <c r="CW285" s="134"/>
      <c r="CX285" s="134"/>
      <c r="CY285" s="134"/>
      <c r="CZ285" s="134"/>
      <c r="DA285" s="134"/>
      <c r="DB285" s="134"/>
      <c r="DC285" s="134"/>
      <c r="DD285" s="134"/>
      <c r="DE285" s="134"/>
      <c r="DF285" s="134"/>
      <c r="DG285" s="134"/>
      <c r="DH285" s="134"/>
      <c r="DI285" s="134"/>
      <c r="DJ285" s="134"/>
      <c r="DK285" s="134"/>
      <c r="DL285" s="134"/>
      <c r="DM285" s="134"/>
      <c r="DN285" s="134"/>
      <c r="DO285" s="134"/>
      <c r="DP285" s="134"/>
      <c r="DQ285" s="134"/>
      <c r="DR285" s="134"/>
      <c r="DS285" s="134"/>
      <c r="DT285" s="134"/>
      <c r="DU285" s="134"/>
      <c r="DV285" s="134"/>
      <c r="DW285" s="134"/>
      <c r="DX285" s="134"/>
      <c r="DY285" s="134"/>
      <c r="DZ285" s="134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34"/>
    </row>
    <row r="286" spans="1:140" ht="27" customHeight="1" x14ac:dyDescent="0.2">
      <c r="A286" s="134"/>
      <c r="B286" s="134"/>
      <c r="C286" s="134"/>
      <c r="D286" s="138"/>
      <c r="E286" s="138"/>
      <c r="F286" s="138"/>
      <c r="G286" s="138"/>
      <c r="H286" s="138"/>
      <c r="I286" s="138"/>
      <c r="J286" s="138"/>
      <c r="K286" s="138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  <c r="BP286" s="134"/>
      <c r="BQ286" s="134"/>
      <c r="BR286" s="134"/>
      <c r="BS286" s="134"/>
      <c r="BT286" s="134"/>
      <c r="BU286" s="134"/>
      <c r="BV286" s="134"/>
      <c r="BW286" s="134"/>
      <c r="BX286" s="134"/>
      <c r="BY286" s="134"/>
      <c r="BZ286" s="134"/>
      <c r="CA286" s="134"/>
      <c r="CB286" s="134"/>
      <c r="CC286" s="134"/>
      <c r="CD286" s="134"/>
      <c r="CE286" s="134"/>
      <c r="CF286" s="134"/>
      <c r="CG286" s="134"/>
      <c r="CH286" s="134"/>
      <c r="CI286" s="134"/>
      <c r="CJ286" s="134"/>
      <c r="CK286" s="134"/>
      <c r="CL286" s="134"/>
      <c r="CM286" s="134"/>
      <c r="CN286" s="134"/>
      <c r="CO286" s="134"/>
      <c r="CP286" s="134"/>
      <c r="CQ286" s="134"/>
      <c r="CR286" s="134"/>
      <c r="CS286" s="134"/>
      <c r="CT286" s="134"/>
      <c r="CU286" s="134"/>
      <c r="CV286" s="134"/>
      <c r="CW286" s="134"/>
      <c r="CX286" s="134"/>
      <c r="CY286" s="134"/>
      <c r="CZ286" s="134"/>
      <c r="DA286" s="134"/>
      <c r="DB286" s="134"/>
      <c r="DC286" s="134"/>
      <c r="DD286" s="134"/>
      <c r="DE286" s="134"/>
      <c r="DF286" s="134"/>
      <c r="DG286" s="134"/>
      <c r="DH286" s="134"/>
      <c r="DI286" s="134"/>
      <c r="DJ286" s="134"/>
      <c r="DK286" s="134"/>
      <c r="DL286" s="134"/>
      <c r="DM286" s="134"/>
      <c r="DN286" s="134"/>
      <c r="DO286" s="134"/>
      <c r="DP286" s="134"/>
      <c r="DQ286" s="134"/>
      <c r="DR286" s="134"/>
      <c r="DS286" s="134"/>
      <c r="DT286" s="134"/>
      <c r="DU286" s="134"/>
      <c r="DV286" s="134"/>
      <c r="DW286" s="134"/>
      <c r="DX286" s="134"/>
      <c r="DY286" s="134"/>
      <c r="DZ286" s="134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34"/>
    </row>
    <row r="287" spans="1:140" ht="27" customHeight="1" x14ac:dyDescent="0.2">
      <c r="A287" s="134"/>
      <c r="B287" s="134"/>
      <c r="C287" s="134"/>
      <c r="D287" s="138"/>
      <c r="E287" s="138"/>
      <c r="F287" s="138"/>
      <c r="G287" s="138"/>
      <c r="H287" s="138"/>
      <c r="I287" s="138"/>
      <c r="J287" s="138"/>
      <c r="K287" s="138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  <c r="BP287" s="134"/>
      <c r="BQ287" s="134"/>
      <c r="BR287" s="134"/>
      <c r="BS287" s="134"/>
      <c r="BT287" s="134"/>
      <c r="BU287" s="134"/>
      <c r="BV287" s="134"/>
      <c r="BW287" s="134"/>
      <c r="BX287" s="134"/>
      <c r="BY287" s="134"/>
      <c r="BZ287" s="134"/>
      <c r="CA287" s="134"/>
      <c r="CB287" s="134"/>
      <c r="CC287" s="134"/>
      <c r="CD287" s="134"/>
      <c r="CE287" s="134"/>
      <c r="CF287" s="134"/>
      <c r="CG287" s="134"/>
      <c r="CH287" s="134"/>
      <c r="CI287" s="134"/>
      <c r="CJ287" s="134"/>
      <c r="CK287" s="134"/>
      <c r="CL287" s="134"/>
      <c r="CM287" s="134"/>
      <c r="CN287" s="134"/>
      <c r="CO287" s="134"/>
      <c r="CP287" s="134"/>
      <c r="CQ287" s="134"/>
      <c r="CR287" s="134"/>
      <c r="CS287" s="134"/>
      <c r="CT287" s="134"/>
      <c r="CU287" s="134"/>
      <c r="CV287" s="134"/>
      <c r="CW287" s="134"/>
      <c r="CX287" s="134"/>
      <c r="CY287" s="134"/>
      <c r="CZ287" s="134"/>
      <c r="DA287" s="134"/>
      <c r="DB287" s="134"/>
      <c r="DC287" s="134"/>
      <c r="DD287" s="134"/>
      <c r="DE287" s="134"/>
      <c r="DF287" s="134"/>
      <c r="DG287" s="134"/>
      <c r="DH287" s="134"/>
      <c r="DI287" s="134"/>
      <c r="DJ287" s="134"/>
      <c r="DK287" s="134"/>
      <c r="DL287" s="134"/>
      <c r="DM287" s="134"/>
      <c r="DN287" s="134"/>
      <c r="DO287" s="134"/>
      <c r="DP287" s="134"/>
      <c r="DQ287" s="134"/>
      <c r="DR287" s="134"/>
      <c r="DS287" s="134"/>
      <c r="DT287" s="134"/>
      <c r="DU287" s="134"/>
      <c r="DV287" s="134"/>
      <c r="DW287" s="134"/>
      <c r="DX287" s="134"/>
      <c r="DY287" s="134"/>
      <c r="DZ287" s="134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34"/>
    </row>
    <row r="288" spans="1:140" ht="27" customHeight="1" x14ac:dyDescent="0.2">
      <c r="A288" s="134"/>
      <c r="B288" s="134"/>
      <c r="C288" s="134"/>
      <c r="D288" s="138"/>
      <c r="E288" s="138"/>
      <c r="F288" s="138"/>
      <c r="G288" s="138"/>
      <c r="H288" s="138"/>
      <c r="I288" s="138"/>
      <c r="J288" s="138"/>
      <c r="K288" s="138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  <c r="BP288" s="134"/>
      <c r="BQ288" s="134"/>
      <c r="BR288" s="134"/>
      <c r="BS288" s="134"/>
      <c r="BT288" s="134"/>
      <c r="BU288" s="134"/>
      <c r="BV288" s="134"/>
      <c r="BW288" s="134"/>
      <c r="BX288" s="134"/>
      <c r="BY288" s="134"/>
      <c r="BZ288" s="134"/>
      <c r="CA288" s="134"/>
      <c r="CB288" s="134"/>
      <c r="CC288" s="134"/>
      <c r="CD288" s="134"/>
      <c r="CE288" s="134"/>
      <c r="CF288" s="134"/>
      <c r="CG288" s="134"/>
      <c r="CH288" s="134"/>
      <c r="CI288" s="134"/>
      <c r="CJ288" s="134"/>
      <c r="CK288" s="134"/>
      <c r="CL288" s="134"/>
      <c r="CM288" s="134"/>
      <c r="CN288" s="134"/>
      <c r="CO288" s="134"/>
      <c r="CP288" s="134"/>
      <c r="CQ288" s="134"/>
      <c r="CR288" s="134"/>
      <c r="CS288" s="134"/>
      <c r="CT288" s="134"/>
      <c r="CU288" s="134"/>
      <c r="CV288" s="134"/>
      <c r="CW288" s="134"/>
      <c r="CX288" s="134"/>
      <c r="CY288" s="134"/>
      <c r="CZ288" s="134"/>
      <c r="DA288" s="134"/>
      <c r="DB288" s="134"/>
      <c r="DC288" s="134"/>
      <c r="DD288" s="134"/>
      <c r="DE288" s="134"/>
      <c r="DF288" s="134"/>
      <c r="DG288" s="134"/>
      <c r="DH288" s="134"/>
      <c r="DI288" s="134"/>
      <c r="DJ288" s="134"/>
      <c r="DK288" s="134"/>
      <c r="DL288" s="134"/>
      <c r="DM288" s="134"/>
      <c r="DN288" s="134"/>
      <c r="DO288" s="134"/>
      <c r="DP288" s="134"/>
      <c r="DQ288" s="134"/>
      <c r="DR288" s="134"/>
      <c r="DS288" s="134"/>
      <c r="DT288" s="134"/>
      <c r="DU288" s="134"/>
      <c r="DV288" s="134"/>
      <c r="DW288" s="134"/>
      <c r="DX288" s="134"/>
      <c r="DY288" s="134"/>
      <c r="DZ288" s="134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34"/>
    </row>
    <row r="289" spans="1:140" ht="27" customHeight="1" x14ac:dyDescent="0.2">
      <c r="A289" s="134"/>
      <c r="B289" s="134"/>
      <c r="C289" s="134"/>
      <c r="D289" s="138"/>
      <c r="E289" s="138"/>
      <c r="F289" s="138"/>
      <c r="G289" s="138"/>
      <c r="H289" s="138"/>
      <c r="I289" s="138"/>
      <c r="J289" s="138"/>
      <c r="K289" s="138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  <c r="BP289" s="134"/>
      <c r="BQ289" s="134"/>
      <c r="BR289" s="134"/>
      <c r="BS289" s="134"/>
      <c r="BT289" s="134"/>
      <c r="BU289" s="134"/>
      <c r="BV289" s="134"/>
      <c r="BW289" s="134"/>
      <c r="BX289" s="134"/>
      <c r="BY289" s="134"/>
      <c r="BZ289" s="134"/>
      <c r="CA289" s="134"/>
      <c r="CB289" s="134"/>
      <c r="CC289" s="134"/>
      <c r="CD289" s="134"/>
      <c r="CE289" s="134"/>
      <c r="CF289" s="134"/>
      <c r="CG289" s="134"/>
      <c r="CH289" s="134"/>
      <c r="CI289" s="134"/>
      <c r="CJ289" s="134"/>
      <c r="CK289" s="134"/>
      <c r="CL289" s="134"/>
      <c r="CM289" s="134"/>
      <c r="CN289" s="134"/>
      <c r="CO289" s="134"/>
      <c r="CP289" s="134"/>
      <c r="CQ289" s="134"/>
      <c r="CR289" s="134"/>
      <c r="CS289" s="134"/>
      <c r="CT289" s="134"/>
      <c r="CU289" s="134"/>
      <c r="CV289" s="134"/>
      <c r="CW289" s="134"/>
      <c r="CX289" s="134"/>
      <c r="CY289" s="134"/>
      <c r="CZ289" s="134"/>
      <c r="DA289" s="134"/>
      <c r="DB289" s="134"/>
      <c r="DC289" s="134"/>
      <c r="DD289" s="134"/>
      <c r="DE289" s="134"/>
      <c r="DF289" s="134"/>
      <c r="DG289" s="134"/>
      <c r="DH289" s="134"/>
      <c r="DI289" s="134"/>
      <c r="DJ289" s="134"/>
      <c r="DK289" s="134"/>
      <c r="DL289" s="134"/>
      <c r="DM289" s="134"/>
      <c r="DN289" s="134"/>
      <c r="DO289" s="134"/>
      <c r="DP289" s="134"/>
      <c r="DQ289" s="134"/>
      <c r="DR289" s="134"/>
      <c r="DS289" s="134"/>
      <c r="DT289" s="134"/>
      <c r="DU289" s="134"/>
      <c r="DV289" s="134"/>
      <c r="DW289" s="134"/>
      <c r="DX289" s="134"/>
      <c r="DY289" s="134"/>
      <c r="DZ289" s="134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34"/>
    </row>
    <row r="290" spans="1:140" ht="27" customHeight="1" x14ac:dyDescent="0.2">
      <c r="A290" s="134"/>
      <c r="B290" s="134"/>
      <c r="C290" s="134"/>
      <c r="D290" s="138"/>
      <c r="E290" s="138"/>
      <c r="F290" s="138"/>
      <c r="G290" s="138"/>
      <c r="H290" s="138"/>
      <c r="I290" s="138"/>
      <c r="J290" s="138"/>
      <c r="K290" s="138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  <c r="BP290" s="134"/>
      <c r="BQ290" s="134"/>
      <c r="BR290" s="134"/>
      <c r="BS290" s="134"/>
      <c r="BT290" s="134"/>
      <c r="BU290" s="134"/>
      <c r="BV290" s="134"/>
      <c r="BW290" s="134"/>
      <c r="BX290" s="134"/>
      <c r="BY290" s="134"/>
      <c r="BZ290" s="134"/>
      <c r="CA290" s="134"/>
      <c r="CB290" s="134"/>
      <c r="CC290" s="134"/>
      <c r="CD290" s="134"/>
      <c r="CE290" s="134"/>
      <c r="CF290" s="134"/>
      <c r="CG290" s="134"/>
      <c r="CH290" s="134"/>
      <c r="CI290" s="134"/>
      <c r="CJ290" s="134"/>
      <c r="CK290" s="134"/>
      <c r="CL290" s="134"/>
      <c r="CM290" s="134"/>
      <c r="CN290" s="134"/>
      <c r="CO290" s="134"/>
      <c r="CP290" s="134"/>
      <c r="CQ290" s="134"/>
      <c r="CR290" s="134"/>
      <c r="CS290" s="134"/>
      <c r="CT290" s="134"/>
      <c r="CU290" s="134"/>
      <c r="CV290" s="134"/>
      <c r="CW290" s="134"/>
      <c r="CX290" s="134"/>
      <c r="CY290" s="134"/>
      <c r="CZ290" s="134"/>
      <c r="DA290" s="134"/>
      <c r="DB290" s="134"/>
      <c r="DC290" s="134"/>
      <c r="DD290" s="134"/>
      <c r="DE290" s="134"/>
      <c r="DF290" s="134"/>
      <c r="DG290" s="134"/>
      <c r="DH290" s="134"/>
      <c r="DI290" s="134"/>
      <c r="DJ290" s="134"/>
      <c r="DK290" s="134"/>
      <c r="DL290" s="134"/>
      <c r="DM290" s="134"/>
      <c r="DN290" s="134"/>
      <c r="DO290" s="134"/>
      <c r="DP290" s="134"/>
      <c r="DQ290" s="134"/>
      <c r="DR290" s="134"/>
      <c r="DS290" s="134"/>
      <c r="DT290" s="134"/>
      <c r="DU290" s="134"/>
      <c r="DV290" s="134"/>
      <c r="DW290" s="134"/>
      <c r="DX290" s="134"/>
      <c r="DY290" s="134"/>
      <c r="DZ290" s="134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34"/>
    </row>
    <row r="291" spans="1:140" ht="27" customHeight="1" x14ac:dyDescent="0.2">
      <c r="A291" s="134"/>
      <c r="B291" s="134"/>
      <c r="C291" s="134"/>
      <c r="D291" s="138"/>
      <c r="E291" s="138"/>
      <c r="F291" s="138"/>
      <c r="G291" s="138"/>
      <c r="H291" s="138"/>
      <c r="I291" s="138"/>
      <c r="J291" s="138"/>
      <c r="K291" s="138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  <c r="BP291" s="134"/>
      <c r="BQ291" s="134"/>
      <c r="BR291" s="134"/>
      <c r="BS291" s="134"/>
      <c r="BT291" s="134"/>
      <c r="BU291" s="134"/>
      <c r="BV291" s="134"/>
      <c r="BW291" s="134"/>
      <c r="BX291" s="134"/>
      <c r="BY291" s="134"/>
      <c r="BZ291" s="134"/>
      <c r="CA291" s="134"/>
      <c r="CB291" s="134"/>
      <c r="CC291" s="134"/>
      <c r="CD291" s="134"/>
      <c r="CE291" s="134"/>
      <c r="CF291" s="134"/>
      <c r="CG291" s="134"/>
      <c r="CH291" s="134"/>
      <c r="CI291" s="134"/>
      <c r="CJ291" s="134"/>
      <c r="CK291" s="134"/>
      <c r="CL291" s="134"/>
      <c r="CM291" s="134"/>
      <c r="CN291" s="134"/>
      <c r="CO291" s="134"/>
      <c r="CP291" s="134"/>
      <c r="CQ291" s="134"/>
      <c r="CR291" s="134"/>
      <c r="CS291" s="134"/>
      <c r="CT291" s="134"/>
      <c r="CU291" s="134"/>
      <c r="CV291" s="134"/>
      <c r="CW291" s="134"/>
      <c r="CX291" s="134"/>
      <c r="CY291" s="134"/>
      <c r="CZ291" s="134"/>
      <c r="DA291" s="134"/>
      <c r="DB291" s="134"/>
      <c r="DC291" s="134"/>
      <c r="DD291" s="134"/>
      <c r="DE291" s="134"/>
      <c r="DF291" s="134"/>
      <c r="DG291" s="134"/>
      <c r="DH291" s="134"/>
      <c r="DI291" s="134"/>
      <c r="DJ291" s="134"/>
      <c r="DK291" s="134"/>
      <c r="DL291" s="134"/>
      <c r="DM291" s="134"/>
      <c r="DN291" s="134"/>
      <c r="DO291" s="134"/>
      <c r="DP291" s="134"/>
      <c r="DQ291" s="134"/>
      <c r="DR291" s="134"/>
      <c r="DS291" s="134"/>
      <c r="DT291" s="134"/>
      <c r="DU291" s="134"/>
      <c r="DV291" s="134"/>
      <c r="DW291" s="134"/>
      <c r="DX291" s="134"/>
      <c r="DY291" s="134"/>
      <c r="DZ291" s="134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34"/>
    </row>
    <row r="292" spans="1:140" ht="27" customHeight="1" x14ac:dyDescent="0.2">
      <c r="A292" s="134"/>
      <c r="B292" s="134"/>
      <c r="C292" s="134"/>
      <c r="D292" s="138"/>
      <c r="E292" s="138"/>
      <c r="F292" s="138"/>
      <c r="G292" s="138"/>
      <c r="H292" s="138"/>
      <c r="I292" s="138"/>
      <c r="J292" s="138"/>
      <c r="K292" s="138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  <c r="BP292" s="134"/>
      <c r="BQ292" s="134"/>
      <c r="BR292" s="134"/>
      <c r="BS292" s="134"/>
      <c r="BT292" s="134"/>
      <c r="BU292" s="134"/>
      <c r="BV292" s="134"/>
      <c r="BW292" s="134"/>
      <c r="BX292" s="134"/>
      <c r="BY292" s="134"/>
      <c r="BZ292" s="134"/>
      <c r="CA292" s="134"/>
      <c r="CB292" s="134"/>
      <c r="CC292" s="134"/>
      <c r="CD292" s="134"/>
      <c r="CE292" s="134"/>
      <c r="CF292" s="134"/>
      <c r="CG292" s="134"/>
      <c r="CH292" s="134"/>
      <c r="CI292" s="134"/>
      <c r="CJ292" s="134"/>
      <c r="CK292" s="134"/>
      <c r="CL292" s="134"/>
      <c r="CM292" s="134"/>
      <c r="CN292" s="134"/>
      <c r="CO292" s="134"/>
      <c r="CP292" s="134"/>
      <c r="CQ292" s="134"/>
      <c r="CR292" s="134"/>
      <c r="CS292" s="134"/>
      <c r="CT292" s="134"/>
      <c r="CU292" s="134"/>
      <c r="CV292" s="134"/>
      <c r="CW292" s="134"/>
      <c r="CX292" s="134"/>
      <c r="CY292" s="134"/>
      <c r="CZ292" s="134"/>
      <c r="DA292" s="134"/>
      <c r="DB292" s="134"/>
      <c r="DC292" s="134"/>
      <c r="DD292" s="134"/>
      <c r="DE292" s="134"/>
      <c r="DF292" s="134"/>
      <c r="DG292" s="134"/>
      <c r="DH292" s="134"/>
      <c r="DI292" s="134"/>
      <c r="DJ292" s="134"/>
      <c r="DK292" s="134"/>
      <c r="DL292" s="134"/>
      <c r="DM292" s="134"/>
      <c r="DN292" s="134"/>
      <c r="DO292" s="134"/>
      <c r="DP292" s="134"/>
      <c r="DQ292" s="134"/>
      <c r="DR292" s="134"/>
      <c r="DS292" s="134"/>
      <c r="DT292" s="134"/>
      <c r="DU292" s="134"/>
      <c r="DV292" s="134"/>
      <c r="DW292" s="134"/>
      <c r="DX292" s="134"/>
      <c r="DY292" s="134"/>
      <c r="DZ292" s="134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34"/>
    </row>
    <row r="293" spans="1:140" ht="27" customHeight="1" x14ac:dyDescent="0.2">
      <c r="A293" s="134"/>
      <c r="B293" s="134"/>
      <c r="C293" s="134"/>
      <c r="D293" s="138"/>
      <c r="E293" s="138"/>
      <c r="F293" s="138"/>
      <c r="G293" s="138"/>
      <c r="H293" s="138"/>
      <c r="I293" s="138"/>
      <c r="J293" s="138"/>
      <c r="K293" s="138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  <c r="BP293" s="134"/>
      <c r="BQ293" s="134"/>
      <c r="BR293" s="134"/>
      <c r="BS293" s="134"/>
      <c r="BT293" s="134"/>
      <c r="BU293" s="134"/>
      <c r="BV293" s="134"/>
      <c r="BW293" s="134"/>
      <c r="BX293" s="134"/>
      <c r="BY293" s="134"/>
      <c r="BZ293" s="134"/>
      <c r="CA293" s="134"/>
      <c r="CB293" s="134"/>
      <c r="CC293" s="134"/>
      <c r="CD293" s="134"/>
      <c r="CE293" s="134"/>
      <c r="CF293" s="134"/>
      <c r="CG293" s="134"/>
      <c r="CH293" s="134"/>
      <c r="CI293" s="134"/>
      <c r="CJ293" s="134"/>
      <c r="CK293" s="134"/>
      <c r="CL293" s="134"/>
      <c r="CM293" s="134"/>
      <c r="CN293" s="134"/>
      <c r="CO293" s="134"/>
      <c r="CP293" s="134"/>
      <c r="CQ293" s="134"/>
      <c r="CR293" s="134"/>
      <c r="CS293" s="134"/>
      <c r="CT293" s="134"/>
      <c r="CU293" s="134"/>
      <c r="CV293" s="134"/>
      <c r="CW293" s="134"/>
      <c r="CX293" s="134"/>
      <c r="CY293" s="134"/>
      <c r="CZ293" s="134"/>
      <c r="DA293" s="134"/>
      <c r="DB293" s="134"/>
      <c r="DC293" s="134"/>
      <c r="DD293" s="134"/>
      <c r="DE293" s="134"/>
      <c r="DF293" s="134"/>
      <c r="DG293" s="134"/>
      <c r="DH293" s="134"/>
      <c r="DI293" s="134"/>
      <c r="DJ293" s="134"/>
      <c r="DK293" s="134"/>
      <c r="DL293" s="134"/>
      <c r="DM293" s="134"/>
      <c r="DN293" s="134"/>
      <c r="DO293" s="134"/>
      <c r="DP293" s="134"/>
      <c r="DQ293" s="134"/>
      <c r="DR293" s="134"/>
      <c r="DS293" s="134"/>
      <c r="DT293" s="134"/>
      <c r="DU293" s="134"/>
      <c r="DV293" s="134"/>
      <c r="DW293" s="134"/>
      <c r="DX293" s="134"/>
      <c r="DY293" s="134"/>
      <c r="DZ293" s="134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34"/>
    </row>
    <row r="294" spans="1:140" ht="27" customHeight="1" x14ac:dyDescent="0.2">
      <c r="A294" s="134"/>
      <c r="B294" s="134"/>
      <c r="C294" s="134"/>
      <c r="D294" s="138"/>
      <c r="E294" s="138"/>
      <c r="F294" s="138"/>
      <c r="G294" s="138"/>
      <c r="H294" s="138"/>
      <c r="I294" s="138"/>
      <c r="J294" s="138"/>
      <c r="K294" s="138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  <c r="BP294" s="134"/>
      <c r="BQ294" s="134"/>
      <c r="BR294" s="134"/>
      <c r="BS294" s="134"/>
      <c r="BT294" s="134"/>
      <c r="BU294" s="134"/>
      <c r="BV294" s="134"/>
      <c r="BW294" s="134"/>
      <c r="BX294" s="134"/>
      <c r="BY294" s="134"/>
      <c r="BZ294" s="134"/>
      <c r="CA294" s="134"/>
      <c r="CB294" s="134"/>
      <c r="CC294" s="134"/>
      <c r="CD294" s="134"/>
      <c r="CE294" s="134"/>
      <c r="CF294" s="134"/>
      <c r="CG294" s="134"/>
      <c r="CH294" s="134"/>
      <c r="CI294" s="134"/>
      <c r="CJ294" s="134"/>
      <c r="CK294" s="134"/>
      <c r="CL294" s="134"/>
      <c r="CM294" s="134"/>
      <c r="CN294" s="134"/>
      <c r="CO294" s="134"/>
      <c r="CP294" s="134"/>
      <c r="CQ294" s="134"/>
      <c r="CR294" s="134"/>
      <c r="CS294" s="134"/>
      <c r="CT294" s="134"/>
      <c r="CU294" s="134"/>
      <c r="CV294" s="134"/>
      <c r="CW294" s="134"/>
      <c r="CX294" s="134"/>
      <c r="CY294" s="134"/>
      <c r="CZ294" s="134"/>
      <c r="DA294" s="134"/>
      <c r="DB294" s="134"/>
      <c r="DC294" s="134"/>
      <c r="DD294" s="134"/>
      <c r="DE294" s="134"/>
      <c r="DF294" s="134"/>
      <c r="DG294" s="134"/>
      <c r="DH294" s="134"/>
      <c r="DI294" s="134"/>
      <c r="DJ294" s="134"/>
      <c r="DK294" s="134"/>
      <c r="DL294" s="134"/>
      <c r="DM294" s="134"/>
      <c r="DN294" s="134"/>
      <c r="DO294" s="134"/>
      <c r="DP294" s="134"/>
      <c r="DQ294" s="134"/>
      <c r="DR294" s="134"/>
      <c r="DS294" s="134"/>
      <c r="DT294" s="134"/>
      <c r="DU294" s="134"/>
      <c r="DV294" s="134"/>
      <c r="DW294" s="134"/>
      <c r="DX294" s="134"/>
      <c r="DY294" s="134"/>
      <c r="DZ294" s="134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34"/>
    </row>
    <row r="295" spans="1:140" ht="27" customHeight="1" x14ac:dyDescent="0.2">
      <c r="A295" s="134"/>
      <c r="B295" s="134"/>
      <c r="C295" s="134"/>
      <c r="D295" s="138"/>
      <c r="E295" s="138"/>
      <c r="F295" s="138"/>
      <c r="G295" s="138"/>
      <c r="H295" s="138"/>
      <c r="I295" s="138"/>
      <c r="J295" s="138"/>
      <c r="K295" s="138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  <c r="BP295" s="134"/>
      <c r="BQ295" s="134"/>
      <c r="BR295" s="134"/>
      <c r="BS295" s="134"/>
      <c r="BT295" s="134"/>
      <c r="BU295" s="134"/>
      <c r="BV295" s="134"/>
      <c r="BW295" s="134"/>
      <c r="BX295" s="134"/>
      <c r="BY295" s="134"/>
      <c r="BZ295" s="134"/>
      <c r="CA295" s="134"/>
      <c r="CB295" s="134"/>
      <c r="CC295" s="134"/>
      <c r="CD295" s="134"/>
      <c r="CE295" s="134"/>
      <c r="CF295" s="134"/>
      <c r="CG295" s="134"/>
      <c r="CH295" s="134"/>
      <c r="CI295" s="134"/>
      <c r="CJ295" s="134"/>
      <c r="CK295" s="134"/>
      <c r="CL295" s="134"/>
      <c r="CM295" s="134"/>
      <c r="CN295" s="134"/>
      <c r="CO295" s="134"/>
      <c r="CP295" s="134"/>
      <c r="CQ295" s="134"/>
      <c r="CR295" s="134"/>
      <c r="CS295" s="134"/>
      <c r="CT295" s="134"/>
      <c r="CU295" s="134"/>
      <c r="CV295" s="134"/>
      <c r="CW295" s="134"/>
      <c r="CX295" s="134"/>
      <c r="CY295" s="134"/>
      <c r="CZ295" s="134"/>
      <c r="DA295" s="134"/>
      <c r="DB295" s="134"/>
      <c r="DC295" s="134"/>
      <c r="DD295" s="134"/>
      <c r="DE295" s="134"/>
      <c r="DF295" s="134"/>
      <c r="DG295" s="134"/>
      <c r="DH295" s="134"/>
      <c r="DI295" s="134"/>
      <c r="DJ295" s="134"/>
      <c r="DK295" s="134"/>
      <c r="DL295" s="134"/>
      <c r="DM295" s="134"/>
      <c r="DN295" s="134"/>
      <c r="DO295" s="134"/>
      <c r="DP295" s="134"/>
      <c r="DQ295" s="134"/>
      <c r="DR295" s="134"/>
      <c r="DS295" s="134"/>
      <c r="DT295" s="134"/>
      <c r="DU295" s="134"/>
      <c r="DV295" s="134"/>
      <c r="DW295" s="134"/>
      <c r="DX295" s="134"/>
      <c r="DY295" s="134"/>
      <c r="DZ295" s="134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34"/>
    </row>
    <row r="296" spans="1:140" ht="27" customHeight="1" x14ac:dyDescent="0.2">
      <c r="A296" s="134"/>
      <c r="B296" s="134"/>
      <c r="C296" s="134"/>
      <c r="D296" s="138"/>
      <c r="E296" s="138"/>
      <c r="F296" s="138"/>
      <c r="G296" s="138"/>
      <c r="H296" s="138"/>
      <c r="I296" s="138"/>
      <c r="J296" s="138"/>
      <c r="K296" s="138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  <c r="BP296" s="134"/>
      <c r="BQ296" s="134"/>
      <c r="BR296" s="134"/>
      <c r="BS296" s="134"/>
      <c r="BT296" s="134"/>
      <c r="BU296" s="134"/>
      <c r="BV296" s="134"/>
      <c r="BW296" s="134"/>
      <c r="BX296" s="134"/>
      <c r="BY296" s="134"/>
      <c r="BZ296" s="134"/>
      <c r="CA296" s="134"/>
      <c r="CB296" s="134"/>
      <c r="CC296" s="134"/>
      <c r="CD296" s="134"/>
      <c r="CE296" s="134"/>
      <c r="CF296" s="134"/>
      <c r="CG296" s="134"/>
      <c r="CH296" s="134"/>
      <c r="CI296" s="134"/>
      <c r="CJ296" s="134"/>
      <c r="CK296" s="134"/>
      <c r="CL296" s="134"/>
      <c r="CM296" s="134"/>
      <c r="CN296" s="134"/>
      <c r="CO296" s="134"/>
      <c r="CP296" s="134"/>
      <c r="CQ296" s="134"/>
      <c r="CR296" s="134"/>
      <c r="CS296" s="134"/>
      <c r="CT296" s="134"/>
      <c r="CU296" s="134"/>
      <c r="CV296" s="134"/>
      <c r="CW296" s="134"/>
      <c r="CX296" s="134"/>
      <c r="CY296" s="134"/>
      <c r="CZ296" s="134"/>
      <c r="DA296" s="134"/>
      <c r="DB296" s="134"/>
      <c r="DC296" s="134"/>
      <c r="DD296" s="134"/>
      <c r="DE296" s="134"/>
      <c r="DF296" s="134"/>
      <c r="DG296" s="134"/>
      <c r="DH296" s="134"/>
      <c r="DI296" s="134"/>
      <c r="DJ296" s="134"/>
      <c r="DK296" s="134"/>
      <c r="DL296" s="134"/>
      <c r="DM296" s="134"/>
      <c r="DN296" s="134"/>
      <c r="DO296" s="134"/>
      <c r="DP296" s="134"/>
      <c r="DQ296" s="134"/>
      <c r="DR296" s="134"/>
      <c r="DS296" s="134"/>
      <c r="DT296" s="134"/>
      <c r="DU296" s="134"/>
      <c r="DV296" s="134"/>
      <c r="DW296" s="134"/>
      <c r="DX296" s="134"/>
      <c r="DY296" s="134"/>
      <c r="DZ296" s="134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34"/>
    </row>
    <row r="297" spans="1:140" ht="27" customHeight="1" x14ac:dyDescent="0.2">
      <c r="A297" s="134"/>
      <c r="B297" s="134"/>
      <c r="C297" s="134"/>
      <c r="D297" s="138"/>
      <c r="E297" s="138"/>
      <c r="F297" s="138"/>
      <c r="G297" s="138"/>
      <c r="H297" s="138"/>
      <c r="I297" s="138"/>
      <c r="J297" s="138"/>
      <c r="K297" s="138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  <c r="BP297" s="134"/>
      <c r="BQ297" s="134"/>
      <c r="BR297" s="134"/>
      <c r="BS297" s="134"/>
      <c r="BT297" s="134"/>
      <c r="BU297" s="134"/>
      <c r="BV297" s="134"/>
      <c r="BW297" s="134"/>
      <c r="BX297" s="134"/>
      <c r="BY297" s="134"/>
      <c r="BZ297" s="134"/>
      <c r="CA297" s="134"/>
      <c r="CB297" s="134"/>
      <c r="CC297" s="134"/>
      <c r="CD297" s="134"/>
      <c r="CE297" s="134"/>
      <c r="CF297" s="134"/>
      <c r="CG297" s="134"/>
      <c r="CH297" s="134"/>
      <c r="CI297" s="134"/>
      <c r="CJ297" s="134"/>
      <c r="CK297" s="134"/>
      <c r="CL297" s="134"/>
      <c r="CM297" s="134"/>
      <c r="CN297" s="134"/>
      <c r="CO297" s="134"/>
      <c r="CP297" s="134"/>
      <c r="CQ297" s="134"/>
      <c r="CR297" s="134"/>
      <c r="CS297" s="134"/>
      <c r="CT297" s="134"/>
      <c r="CU297" s="134"/>
      <c r="CV297" s="134"/>
      <c r="CW297" s="134"/>
      <c r="CX297" s="134"/>
      <c r="CY297" s="134"/>
      <c r="CZ297" s="134"/>
      <c r="DA297" s="134"/>
      <c r="DB297" s="134"/>
      <c r="DC297" s="134"/>
      <c r="DD297" s="134"/>
      <c r="DE297" s="134"/>
      <c r="DF297" s="134"/>
      <c r="DG297" s="134"/>
      <c r="DH297" s="134"/>
      <c r="DI297" s="134"/>
      <c r="DJ297" s="134"/>
      <c r="DK297" s="134"/>
      <c r="DL297" s="134"/>
      <c r="DM297" s="134"/>
      <c r="DN297" s="134"/>
      <c r="DO297" s="134"/>
      <c r="DP297" s="134"/>
      <c r="DQ297" s="134"/>
      <c r="DR297" s="134"/>
      <c r="DS297" s="134"/>
      <c r="DT297" s="134"/>
      <c r="DU297" s="134"/>
      <c r="DV297" s="134"/>
      <c r="DW297" s="134"/>
      <c r="DX297" s="134"/>
      <c r="DY297" s="134"/>
      <c r="DZ297" s="134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34"/>
    </row>
    <row r="298" spans="1:140" ht="27" customHeight="1" x14ac:dyDescent="0.2">
      <c r="A298" s="134"/>
      <c r="B298" s="134"/>
      <c r="C298" s="134"/>
      <c r="D298" s="138"/>
      <c r="E298" s="138"/>
      <c r="F298" s="138"/>
      <c r="G298" s="138"/>
      <c r="H298" s="138"/>
      <c r="I298" s="138"/>
      <c r="J298" s="138"/>
      <c r="K298" s="138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  <c r="BH298" s="134"/>
      <c r="BI298" s="134"/>
      <c r="BJ298" s="134"/>
      <c r="BK298" s="134"/>
      <c r="BL298" s="134"/>
      <c r="BM298" s="134"/>
      <c r="BN298" s="134"/>
      <c r="BO298" s="134"/>
      <c r="BP298" s="134"/>
      <c r="BQ298" s="134"/>
      <c r="BR298" s="134"/>
      <c r="BS298" s="134"/>
      <c r="BT298" s="134"/>
      <c r="BU298" s="134"/>
      <c r="BV298" s="134"/>
      <c r="BW298" s="134"/>
      <c r="BX298" s="134"/>
      <c r="BY298" s="134"/>
      <c r="BZ298" s="134"/>
      <c r="CA298" s="134"/>
      <c r="CB298" s="134"/>
      <c r="CC298" s="134"/>
      <c r="CD298" s="134"/>
      <c r="CE298" s="134"/>
      <c r="CF298" s="134"/>
      <c r="CG298" s="134"/>
      <c r="CH298" s="134"/>
      <c r="CI298" s="134"/>
      <c r="CJ298" s="134"/>
      <c r="CK298" s="134"/>
      <c r="CL298" s="134"/>
      <c r="CM298" s="134"/>
      <c r="CN298" s="134"/>
      <c r="CO298" s="134"/>
      <c r="CP298" s="134"/>
      <c r="CQ298" s="134"/>
      <c r="CR298" s="134"/>
      <c r="CS298" s="134"/>
      <c r="CT298" s="134"/>
      <c r="CU298" s="134"/>
      <c r="CV298" s="134"/>
      <c r="CW298" s="134"/>
      <c r="CX298" s="134"/>
      <c r="CY298" s="134"/>
      <c r="CZ298" s="134"/>
      <c r="DA298" s="134"/>
      <c r="DB298" s="134"/>
      <c r="DC298" s="134"/>
      <c r="DD298" s="134"/>
      <c r="DE298" s="134"/>
      <c r="DF298" s="134"/>
      <c r="DG298" s="134"/>
      <c r="DH298" s="134"/>
      <c r="DI298" s="134"/>
      <c r="DJ298" s="134"/>
      <c r="DK298" s="134"/>
      <c r="DL298" s="134"/>
      <c r="DM298" s="134"/>
      <c r="DN298" s="134"/>
      <c r="DO298" s="134"/>
      <c r="DP298" s="134"/>
      <c r="DQ298" s="134"/>
      <c r="DR298" s="134"/>
      <c r="DS298" s="134"/>
      <c r="DT298" s="134"/>
      <c r="DU298" s="134"/>
      <c r="DV298" s="134"/>
      <c r="DW298" s="134"/>
      <c r="DX298" s="134"/>
      <c r="DY298" s="134"/>
      <c r="DZ298" s="134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34"/>
    </row>
    <row r="299" spans="1:140" ht="27" customHeight="1" x14ac:dyDescent="0.2">
      <c r="A299" s="134"/>
      <c r="B299" s="134"/>
      <c r="C299" s="134"/>
      <c r="D299" s="138"/>
      <c r="E299" s="138"/>
      <c r="F299" s="138"/>
      <c r="G299" s="138"/>
      <c r="H299" s="138"/>
      <c r="I299" s="138"/>
      <c r="J299" s="138"/>
      <c r="K299" s="138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  <c r="BH299" s="134"/>
      <c r="BI299" s="134"/>
      <c r="BJ299" s="134"/>
      <c r="BK299" s="134"/>
      <c r="BL299" s="134"/>
      <c r="BM299" s="134"/>
      <c r="BN299" s="134"/>
      <c r="BO299" s="134"/>
      <c r="BP299" s="134"/>
      <c r="BQ299" s="134"/>
      <c r="BR299" s="134"/>
      <c r="BS299" s="134"/>
      <c r="BT299" s="134"/>
      <c r="BU299" s="134"/>
      <c r="BV299" s="134"/>
      <c r="BW299" s="134"/>
      <c r="BX299" s="134"/>
      <c r="BY299" s="134"/>
      <c r="BZ299" s="134"/>
      <c r="CA299" s="134"/>
      <c r="CB299" s="134"/>
      <c r="CC299" s="134"/>
      <c r="CD299" s="134"/>
      <c r="CE299" s="134"/>
      <c r="CF299" s="134"/>
      <c r="CG299" s="134"/>
      <c r="CH299" s="134"/>
      <c r="CI299" s="134"/>
      <c r="CJ299" s="134"/>
      <c r="CK299" s="134"/>
      <c r="CL299" s="134"/>
      <c r="CM299" s="134"/>
      <c r="CN299" s="134"/>
      <c r="CO299" s="134"/>
      <c r="CP299" s="134"/>
      <c r="CQ299" s="134"/>
      <c r="CR299" s="134"/>
      <c r="CS299" s="134"/>
      <c r="CT299" s="134"/>
      <c r="CU299" s="134"/>
      <c r="CV299" s="134"/>
      <c r="CW299" s="134"/>
      <c r="CX299" s="134"/>
      <c r="CY299" s="134"/>
      <c r="CZ299" s="134"/>
      <c r="DA299" s="134"/>
      <c r="DB299" s="134"/>
      <c r="DC299" s="134"/>
      <c r="DD299" s="134"/>
      <c r="DE299" s="134"/>
      <c r="DF299" s="134"/>
      <c r="DG299" s="134"/>
      <c r="DH299" s="134"/>
      <c r="DI299" s="134"/>
      <c r="DJ299" s="134"/>
      <c r="DK299" s="134"/>
      <c r="DL299" s="134"/>
      <c r="DM299" s="134"/>
      <c r="DN299" s="134"/>
      <c r="DO299" s="134"/>
      <c r="DP299" s="134"/>
      <c r="DQ299" s="134"/>
      <c r="DR299" s="134"/>
      <c r="DS299" s="134"/>
      <c r="DT299" s="134"/>
      <c r="DU299" s="134"/>
      <c r="DV299" s="134"/>
      <c r="DW299" s="134"/>
      <c r="DX299" s="134"/>
      <c r="DY299" s="134"/>
      <c r="DZ299" s="134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34"/>
    </row>
    <row r="300" spans="1:140" ht="27" customHeight="1" x14ac:dyDescent="0.2">
      <c r="A300" s="134"/>
      <c r="B300" s="134"/>
      <c r="C300" s="134"/>
      <c r="D300" s="138"/>
      <c r="E300" s="138"/>
      <c r="F300" s="138"/>
      <c r="G300" s="138"/>
      <c r="H300" s="138"/>
      <c r="I300" s="138"/>
      <c r="J300" s="138"/>
      <c r="K300" s="138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  <c r="BH300" s="134"/>
      <c r="BI300" s="134"/>
      <c r="BJ300" s="134"/>
      <c r="BK300" s="134"/>
      <c r="BL300" s="134"/>
      <c r="BM300" s="134"/>
      <c r="BN300" s="134"/>
      <c r="BO300" s="134"/>
      <c r="BP300" s="134"/>
      <c r="BQ300" s="134"/>
      <c r="BR300" s="134"/>
      <c r="BS300" s="134"/>
      <c r="BT300" s="134"/>
      <c r="BU300" s="134"/>
      <c r="BV300" s="134"/>
      <c r="BW300" s="134"/>
      <c r="BX300" s="134"/>
      <c r="BY300" s="134"/>
      <c r="BZ300" s="134"/>
      <c r="CA300" s="134"/>
      <c r="CB300" s="134"/>
      <c r="CC300" s="134"/>
      <c r="CD300" s="134"/>
      <c r="CE300" s="134"/>
      <c r="CF300" s="134"/>
      <c r="CG300" s="134"/>
      <c r="CH300" s="134"/>
      <c r="CI300" s="134"/>
      <c r="CJ300" s="134"/>
      <c r="CK300" s="134"/>
      <c r="CL300" s="134"/>
      <c r="CM300" s="134"/>
      <c r="CN300" s="134"/>
      <c r="CO300" s="134"/>
      <c r="CP300" s="134"/>
      <c r="CQ300" s="134"/>
      <c r="CR300" s="134"/>
      <c r="CS300" s="134"/>
      <c r="CT300" s="134"/>
      <c r="CU300" s="134"/>
      <c r="CV300" s="134"/>
      <c r="CW300" s="134"/>
      <c r="CX300" s="134"/>
      <c r="CY300" s="134"/>
      <c r="CZ300" s="134"/>
      <c r="DA300" s="134"/>
      <c r="DB300" s="134"/>
      <c r="DC300" s="134"/>
      <c r="DD300" s="134"/>
      <c r="DE300" s="134"/>
      <c r="DF300" s="134"/>
      <c r="DG300" s="134"/>
      <c r="DH300" s="134"/>
      <c r="DI300" s="134"/>
      <c r="DJ300" s="134"/>
      <c r="DK300" s="134"/>
      <c r="DL300" s="134"/>
      <c r="DM300" s="134"/>
      <c r="DN300" s="134"/>
      <c r="DO300" s="134"/>
      <c r="DP300" s="134"/>
      <c r="DQ300" s="134"/>
      <c r="DR300" s="134"/>
      <c r="DS300" s="134"/>
      <c r="DT300" s="134"/>
      <c r="DU300" s="134"/>
      <c r="DV300" s="134"/>
      <c r="DW300" s="134"/>
      <c r="DX300" s="134"/>
      <c r="DY300" s="134"/>
      <c r="DZ300" s="134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34"/>
    </row>
    <row r="301" spans="1:140" ht="27" customHeight="1" x14ac:dyDescent="0.2">
      <c r="A301" s="134"/>
      <c r="B301" s="134"/>
      <c r="C301" s="134"/>
      <c r="D301" s="138"/>
      <c r="E301" s="138"/>
      <c r="F301" s="138"/>
      <c r="G301" s="138"/>
      <c r="H301" s="138"/>
      <c r="I301" s="138"/>
      <c r="J301" s="138"/>
      <c r="K301" s="138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  <c r="BH301" s="134"/>
      <c r="BI301" s="134"/>
      <c r="BJ301" s="134"/>
      <c r="BK301" s="134"/>
      <c r="BL301" s="134"/>
      <c r="BM301" s="134"/>
      <c r="BN301" s="134"/>
      <c r="BO301" s="134"/>
      <c r="BP301" s="134"/>
      <c r="BQ301" s="134"/>
      <c r="BR301" s="134"/>
      <c r="BS301" s="134"/>
      <c r="BT301" s="134"/>
      <c r="BU301" s="134"/>
      <c r="BV301" s="134"/>
      <c r="BW301" s="134"/>
      <c r="BX301" s="134"/>
      <c r="BY301" s="134"/>
      <c r="BZ301" s="134"/>
      <c r="CA301" s="134"/>
      <c r="CB301" s="134"/>
      <c r="CC301" s="134"/>
      <c r="CD301" s="134"/>
      <c r="CE301" s="134"/>
      <c r="CF301" s="134"/>
      <c r="CG301" s="134"/>
      <c r="CH301" s="134"/>
      <c r="CI301" s="134"/>
      <c r="CJ301" s="134"/>
      <c r="CK301" s="134"/>
      <c r="CL301" s="134"/>
      <c r="CM301" s="134"/>
      <c r="CN301" s="134"/>
      <c r="CO301" s="134"/>
      <c r="CP301" s="134"/>
      <c r="CQ301" s="134"/>
      <c r="CR301" s="134"/>
      <c r="CS301" s="134"/>
      <c r="CT301" s="134"/>
      <c r="CU301" s="134"/>
      <c r="CV301" s="134"/>
      <c r="CW301" s="134"/>
      <c r="CX301" s="134"/>
      <c r="CY301" s="134"/>
      <c r="CZ301" s="134"/>
      <c r="DA301" s="134"/>
      <c r="DB301" s="134"/>
      <c r="DC301" s="134"/>
      <c r="DD301" s="134"/>
      <c r="DE301" s="134"/>
      <c r="DF301" s="134"/>
      <c r="DG301" s="134"/>
      <c r="DH301" s="134"/>
      <c r="DI301" s="134"/>
      <c r="DJ301" s="134"/>
      <c r="DK301" s="134"/>
      <c r="DL301" s="134"/>
      <c r="DM301" s="134"/>
      <c r="DN301" s="134"/>
      <c r="DO301" s="134"/>
      <c r="DP301" s="134"/>
      <c r="DQ301" s="134"/>
      <c r="DR301" s="134"/>
      <c r="DS301" s="134"/>
      <c r="DT301" s="134"/>
      <c r="DU301" s="134"/>
      <c r="DV301" s="134"/>
      <c r="DW301" s="134"/>
      <c r="DX301" s="134"/>
      <c r="DY301" s="134"/>
      <c r="DZ301" s="134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34"/>
    </row>
    <row r="302" spans="1:140" ht="27" customHeight="1" x14ac:dyDescent="0.2">
      <c r="A302" s="134"/>
      <c r="B302" s="134"/>
      <c r="C302" s="134"/>
      <c r="D302" s="138"/>
      <c r="E302" s="138"/>
      <c r="F302" s="138"/>
      <c r="G302" s="138"/>
      <c r="H302" s="138"/>
      <c r="I302" s="138"/>
      <c r="J302" s="138"/>
      <c r="K302" s="138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  <c r="BH302" s="134"/>
      <c r="BI302" s="134"/>
      <c r="BJ302" s="134"/>
      <c r="BK302" s="134"/>
      <c r="BL302" s="134"/>
      <c r="BM302" s="134"/>
      <c r="BN302" s="134"/>
      <c r="BO302" s="134"/>
      <c r="BP302" s="134"/>
      <c r="BQ302" s="134"/>
      <c r="BR302" s="134"/>
      <c r="BS302" s="134"/>
      <c r="BT302" s="134"/>
      <c r="BU302" s="134"/>
      <c r="BV302" s="134"/>
      <c r="BW302" s="134"/>
      <c r="BX302" s="134"/>
      <c r="BY302" s="134"/>
      <c r="BZ302" s="134"/>
      <c r="CA302" s="134"/>
      <c r="CB302" s="134"/>
      <c r="CC302" s="134"/>
      <c r="CD302" s="134"/>
      <c r="CE302" s="134"/>
      <c r="CF302" s="134"/>
      <c r="CG302" s="134"/>
      <c r="CH302" s="134"/>
      <c r="CI302" s="134"/>
      <c r="CJ302" s="134"/>
      <c r="CK302" s="134"/>
      <c r="CL302" s="134"/>
      <c r="CM302" s="134"/>
      <c r="CN302" s="134"/>
      <c r="CO302" s="134"/>
      <c r="CP302" s="134"/>
      <c r="CQ302" s="134"/>
      <c r="CR302" s="134"/>
      <c r="CS302" s="134"/>
      <c r="CT302" s="134"/>
      <c r="CU302" s="134"/>
      <c r="CV302" s="134"/>
      <c r="CW302" s="134"/>
      <c r="CX302" s="134"/>
      <c r="CY302" s="134"/>
      <c r="CZ302" s="134"/>
      <c r="DA302" s="134"/>
      <c r="DB302" s="134"/>
      <c r="DC302" s="134"/>
      <c r="DD302" s="134"/>
      <c r="DE302" s="134"/>
      <c r="DF302" s="134"/>
      <c r="DG302" s="134"/>
      <c r="DH302" s="134"/>
      <c r="DI302" s="134"/>
      <c r="DJ302" s="134"/>
      <c r="DK302" s="134"/>
      <c r="DL302" s="134"/>
      <c r="DM302" s="134"/>
      <c r="DN302" s="134"/>
      <c r="DO302" s="134"/>
      <c r="DP302" s="134"/>
      <c r="DQ302" s="134"/>
      <c r="DR302" s="134"/>
      <c r="DS302" s="134"/>
      <c r="DT302" s="134"/>
      <c r="DU302" s="134"/>
      <c r="DV302" s="134"/>
      <c r="DW302" s="134"/>
      <c r="DX302" s="134"/>
      <c r="DY302" s="134"/>
      <c r="DZ302" s="134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34"/>
    </row>
    <row r="303" spans="1:140" ht="27" customHeight="1" x14ac:dyDescent="0.2">
      <c r="A303" s="134"/>
      <c r="B303" s="134"/>
      <c r="C303" s="134"/>
      <c r="D303" s="138"/>
      <c r="E303" s="138"/>
      <c r="F303" s="138"/>
      <c r="G303" s="138"/>
      <c r="H303" s="138"/>
      <c r="I303" s="138"/>
      <c r="J303" s="138"/>
      <c r="K303" s="138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  <c r="BH303" s="134"/>
      <c r="BI303" s="134"/>
      <c r="BJ303" s="134"/>
      <c r="BK303" s="134"/>
      <c r="BL303" s="134"/>
      <c r="BM303" s="134"/>
      <c r="BN303" s="134"/>
      <c r="BO303" s="134"/>
      <c r="BP303" s="134"/>
      <c r="BQ303" s="134"/>
      <c r="BR303" s="134"/>
      <c r="BS303" s="134"/>
      <c r="BT303" s="134"/>
      <c r="BU303" s="134"/>
      <c r="BV303" s="134"/>
      <c r="BW303" s="134"/>
      <c r="BX303" s="134"/>
      <c r="BY303" s="134"/>
      <c r="BZ303" s="134"/>
      <c r="CA303" s="134"/>
      <c r="CB303" s="134"/>
      <c r="CC303" s="134"/>
      <c r="CD303" s="134"/>
      <c r="CE303" s="134"/>
      <c r="CF303" s="134"/>
      <c r="CG303" s="134"/>
      <c r="CH303" s="134"/>
      <c r="CI303" s="134"/>
      <c r="CJ303" s="134"/>
      <c r="CK303" s="134"/>
      <c r="CL303" s="134"/>
      <c r="CM303" s="134"/>
      <c r="CN303" s="134"/>
      <c r="CO303" s="134"/>
      <c r="CP303" s="134"/>
      <c r="CQ303" s="134"/>
      <c r="CR303" s="134"/>
      <c r="CS303" s="134"/>
      <c r="CT303" s="134"/>
      <c r="CU303" s="134"/>
      <c r="CV303" s="134"/>
      <c r="CW303" s="134"/>
      <c r="CX303" s="134"/>
      <c r="CY303" s="134"/>
      <c r="CZ303" s="134"/>
      <c r="DA303" s="134"/>
      <c r="DB303" s="134"/>
      <c r="DC303" s="134"/>
      <c r="DD303" s="134"/>
      <c r="DE303" s="134"/>
      <c r="DF303" s="134"/>
      <c r="DG303" s="134"/>
      <c r="DH303" s="134"/>
      <c r="DI303" s="134"/>
      <c r="DJ303" s="134"/>
      <c r="DK303" s="134"/>
      <c r="DL303" s="134"/>
      <c r="DM303" s="134"/>
      <c r="DN303" s="134"/>
      <c r="DO303" s="134"/>
      <c r="DP303" s="134"/>
      <c r="DQ303" s="134"/>
      <c r="DR303" s="134"/>
      <c r="DS303" s="134"/>
      <c r="DT303" s="134"/>
      <c r="DU303" s="134"/>
      <c r="DV303" s="134"/>
      <c r="DW303" s="134"/>
      <c r="DX303" s="134"/>
      <c r="DY303" s="134"/>
      <c r="DZ303" s="134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34"/>
    </row>
    <row r="304" spans="1:140" ht="27" customHeight="1" x14ac:dyDescent="0.2">
      <c r="A304" s="134"/>
      <c r="B304" s="134"/>
      <c r="C304" s="134"/>
      <c r="D304" s="138"/>
      <c r="E304" s="138"/>
      <c r="F304" s="138"/>
      <c r="G304" s="138"/>
      <c r="H304" s="138"/>
      <c r="I304" s="138"/>
      <c r="J304" s="138"/>
      <c r="K304" s="138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  <c r="BH304" s="134"/>
      <c r="BI304" s="134"/>
      <c r="BJ304" s="134"/>
      <c r="BK304" s="134"/>
      <c r="BL304" s="134"/>
      <c r="BM304" s="134"/>
      <c r="BN304" s="134"/>
      <c r="BO304" s="134"/>
      <c r="BP304" s="134"/>
      <c r="BQ304" s="134"/>
      <c r="BR304" s="134"/>
      <c r="BS304" s="134"/>
      <c r="BT304" s="134"/>
      <c r="BU304" s="134"/>
      <c r="BV304" s="134"/>
      <c r="BW304" s="134"/>
      <c r="BX304" s="134"/>
      <c r="BY304" s="134"/>
      <c r="BZ304" s="134"/>
      <c r="CA304" s="134"/>
      <c r="CB304" s="134"/>
      <c r="CC304" s="134"/>
      <c r="CD304" s="134"/>
      <c r="CE304" s="134"/>
      <c r="CF304" s="134"/>
      <c r="CG304" s="134"/>
      <c r="CH304" s="134"/>
      <c r="CI304" s="134"/>
      <c r="CJ304" s="134"/>
      <c r="CK304" s="134"/>
      <c r="CL304" s="134"/>
      <c r="CM304" s="134"/>
      <c r="CN304" s="134"/>
      <c r="CO304" s="134"/>
      <c r="CP304" s="134"/>
      <c r="CQ304" s="134"/>
      <c r="CR304" s="134"/>
      <c r="CS304" s="134"/>
      <c r="CT304" s="134"/>
      <c r="CU304" s="134"/>
      <c r="CV304" s="134"/>
      <c r="CW304" s="134"/>
      <c r="CX304" s="134"/>
      <c r="CY304" s="134"/>
      <c r="CZ304" s="134"/>
      <c r="DA304" s="134"/>
      <c r="DB304" s="134"/>
      <c r="DC304" s="134"/>
      <c r="DD304" s="134"/>
      <c r="DE304" s="134"/>
      <c r="DF304" s="134"/>
      <c r="DG304" s="134"/>
      <c r="DH304" s="134"/>
      <c r="DI304" s="134"/>
      <c r="DJ304" s="134"/>
      <c r="DK304" s="134"/>
      <c r="DL304" s="134"/>
      <c r="DM304" s="134"/>
      <c r="DN304" s="134"/>
      <c r="DO304" s="134"/>
      <c r="DP304" s="134"/>
      <c r="DQ304" s="134"/>
      <c r="DR304" s="134"/>
      <c r="DS304" s="134"/>
      <c r="DT304" s="134"/>
      <c r="DU304" s="134"/>
      <c r="DV304" s="134"/>
      <c r="DW304" s="134"/>
      <c r="DX304" s="134"/>
      <c r="DY304" s="134"/>
      <c r="DZ304" s="134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34"/>
    </row>
    <row r="305" spans="1:140" ht="27" customHeight="1" x14ac:dyDescent="0.2">
      <c r="A305" s="134"/>
      <c r="B305" s="134"/>
      <c r="C305" s="134"/>
      <c r="D305" s="138"/>
      <c r="E305" s="138"/>
      <c r="F305" s="138"/>
      <c r="G305" s="138"/>
      <c r="H305" s="138"/>
      <c r="I305" s="138"/>
      <c r="J305" s="138"/>
      <c r="K305" s="138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  <c r="BH305" s="134"/>
      <c r="BI305" s="134"/>
      <c r="BJ305" s="134"/>
      <c r="BK305" s="134"/>
      <c r="BL305" s="134"/>
      <c r="BM305" s="134"/>
      <c r="BN305" s="134"/>
      <c r="BO305" s="134"/>
      <c r="BP305" s="134"/>
      <c r="BQ305" s="134"/>
      <c r="BR305" s="134"/>
      <c r="BS305" s="134"/>
      <c r="BT305" s="134"/>
      <c r="BU305" s="134"/>
      <c r="BV305" s="134"/>
      <c r="BW305" s="134"/>
      <c r="BX305" s="134"/>
      <c r="BY305" s="134"/>
      <c r="BZ305" s="134"/>
      <c r="CA305" s="134"/>
      <c r="CB305" s="134"/>
      <c r="CC305" s="134"/>
      <c r="CD305" s="134"/>
      <c r="CE305" s="134"/>
      <c r="CF305" s="134"/>
      <c r="CG305" s="134"/>
      <c r="CH305" s="134"/>
      <c r="CI305" s="134"/>
      <c r="CJ305" s="134"/>
      <c r="CK305" s="134"/>
      <c r="CL305" s="134"/>
      <c r="CM305" s="134"/>
      <c r="CN305" s="134"/>
      <c r="CO305" s="134"/>
      <c r="CP305" s="134"/>
      <c r="CQ305" s="134"/>
      <c r="CR305" s="134"/>
      <c r="CS305" s="134"/>
      <c r="CT305" s="134"/>
      <c r="CU305" s="134"/>
      <c r="CV305" s="134"/>
      <c r="CW305" s="134"/>
      <c r="CX305" s="134"/>
      <c r="CY305" s="134"/>
      <c r="CZ305" s="134"/>
      <c r="DA305" s="134"/>
      <c r="DB305" s="134"/>
      <c r="DC305" s="134"/>
      <c r="DD305" s="134"/>
      <c r="DE305" s="134"/>
      <c r="DF305" s="134"/>
      <c r="DG305" s="134"/>
      <c r="DH305" s="134"/>
      <c r="DI305" s="134"/>
      <c r="DJ305" s="134"/>
      <c r="DK305" s="134"/>
      <c r="DL305" s="134"/>
      <c r="DM305" s="134"/>
      <c r="DN305" s="134"/>
      <c r="DO305" s="134"/>
      <c r="DP305" s="134"/>
      <c r="DQ305" s="134"/>
      <c r="DR305" s="134"/>
      <c r="DS305" s="134"/>
      <c r="DT305" s="134"/>
      <c r="DU305" s="134"/>
      <c r="DV305" s="134"/>
      <c r="DW305" s="134"/>
      <c r="DX305" s="134"/>
      <c r="DY305" s="134"/>
      <c r="DZ305" s="134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34"/>
    </row>
    <row r="306" spans="1:140" ht="27" customHeight="1" x14ac:dyDescent="0.2">
      <c r="A306" s="134"/>
      <c r="B306" s="134"/>
      <c r="C306" s="134"/>
      <c r="D306" s="138"/>
      <c r="E306" s="138"/>
      <c r="F306" s="138"/>
      <c r="G306" s="138"/>
      <c r="H306" s="138"/>
      <c r="I306" s="138"/>
      <c r="J306" s="138"/>
      <c r="K306" s="138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  <c r="BH306" s="134"/>
      <c r="BI306" s="134"/>
      <c r="BJ306" s="134"/>
      <c r="BK306" s="134"/>
      <c r="BL306" s="134"/>
      <c r="BM306" s="134"/>
      <c r="BN306" s="134"/>
      <c r="BO306" s="134"/>
      <c r="BP306" s="134"/>
      <c r="BQ306" s="134"/>
      <c r="BR306" s="134"/>
      <c r="BS306" s="134"/>
      <c r="BT306" s="134"/>
      <c r="BU306" s="134"/>
      <c r="BV306" s="134"/>
      <c r="BW306" s="134"/>
      <c r="BX306" s="134"/>
      <c r="BY306" s="134"/>
      <c r="BZ306" s="134"/>
      <c r="CA306" s="134"/>
      <c r="CB306" s="134"/>
      <c r="CC306" s="134"/>
      <c r="CD306" s="134"/>
      <c r="CE306" s="134"/>
      <c r="CF306" s="134"/>
      <c r="CG306" s="134"/>
      <c r="CH306" s="134"/>
      <c r="CI306" s="134"/>
      <c r="CJ306" s="134"/>
      <c r="CK306" s="134"/>
      <c r="CL306" s="134"/>
      <c r="CM306" s="134"/>
      <c r="CN306" s="134"/>
      <c r="CO306" s="134"/>
      <c r="CP306" s="134"/>
      <c r="CQ306" s="134"/>
      <c r="CR306" s="134"/>
      <c r="CS306" s="134"/>
      <c r="CT306" s="134"/>
      <c r="CU306" s="134"/>
      <c r="CV306" s="134"/>
      <c r="CW306" s="134"/>
      <c r="CX306" s="134"/>
      <c r="CY306" s="134"/>
      <c r="CZ306" s="134"/>
      <c r="DA306" s="134"/>
      <c r="DB306" s="134"/>
      <c r="DC306" s="134"/>
      <c r="DD306" s="134"/>
      <c r="DE306" s="134"/>
      <c r="DF306" s="134"/>
      <c r="DG306" s="134"/>
      <c r="DH306" s="134"/>
      <c r="DI306" s="134"/>
      <c r="DJ306" s="134"/>
      <c r="DK306" s="134"/>
      <c r="DL306" s="134"/>
      <c r="DM306" s="134"/>
      <c r="DN306" s="134"/>
      <c r="DO306" s="134"/>
      <c r="DP306" s="134"/>
      <c r="DQ306" s="134"/>
      <c r="DR306" s="134"/>
      <c r="DS306" s="134"/>
      <c r="DT306" s="134"/>
      <c r="DU306" s="134"/>
      <c r="DV306" s="134"/>
      <c r="DW306" s="134"/>
      <c r="DX306" s="134"/>
      <c r="DY306" s="134"/>
      <c r="DZ306" s="134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34"/>
    </row>
    <row r="307" spans="1:140" ht="27" customHeight="1" x14ac:dyDescent="0.2">
      <c r="A307" s="134"/>
      <c r="B307" s="134"/>
      <c r="C307" s="134"/>
      <c r="D307" s="138"/>
      <c r="E307" s="138"/>
      <c r="F307" s="138"/>
      <c r="G307" s="138"/>
      <c r="H307" s="138"/>
      <c r="I307" s="138"/>
      <c r="J307" s="138"/>
      <c r="K307" s="138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  <c r="BH307" s="134"/>
      <c r="BI307" s="134"/>
      <c r="BJ307" s="134"/>
      <c r="BK307" s="134"/>
      <c r="BL307" s="134"/>
      <c r="BM307" s="134"/>
      <c r="BN307" s="134"/>
      <c r="BO307" s="134"/>
      <c r="BP307" s="134"/>
      <c r="BQ307" s="134"/>
      <c r="BR307" s="134"/>
      <c r="BS307" s="134"/>
      <c r="BT307" s="134"/>
      <c r="BU307" s="134"/>
      <c r="BV307" s="134"/>
      <c r="BW307" s="134"/>
      <c r="BX307" s="134"/>
      <c r="BY307" s="134"/>
      <c r="BZ307" s="134"/>
      <c r="CA307" s="134"/>
      <c r="CB307" s="134"/>
      <c r="CC307" s="134"/>
      <c r="CD307" s="134"/>
      <c r="CE307" s="134"/>
      <c r="CF307" s="134"/>
      <c r="CG307" s="134"/>
      <c r="CH307" s="134"/>
      <c r="CI307" s="134"/>
      <c r="CJ307" s="134"/>
      <c r="CK307" s="134"/>
      <c r="CL307" s="134"/>
      <c r="CM307" s="134"/>
      <c r="CN307" s="134"/>
      <c r="CO307" s="134"/>
      <c r="CP307" s="134"/>
      <c r="CQ307" s="134"/>
      <c r="CR307" s="134"/>
      <c r="CS307" s="134"/>
      <c r="CT307" s="134"/>
      <c r="CU307" s="134"/>
      <c r="CV307" s="134"/>
      <c r="CW307" s="134"/>
      <c r="CX307" s="134"/>
      <c r="CY307" s="134"/>
      <c r="CZ307" s="134"/>
      <c r="DA307" s="134"/>
      <c r="DB307" s="134"/>
      <c r="DC307" s="134"/>
      <c r="DD307" s="134"/>
      <c r="DE307" s="134"/>
      <c r="DF307" s="134"/>
      <c r="DG307" s="134"/>
      <c r="DH307" s="134"/>
      <c r="DI307" s="134"/>
      <c r="DJ307" s="134"/>
      <c r="DK307" s="134"/>
      <c r="DL307" s="134"/>
      <c r="DM307" s="134"/>
      <c r="DN307" s="134"/>
      <c r="DO307" s="134"/>
      <c r="DP307" s="134"/>
      <c r="DQ307" s="134"/>
      <c r="DR307" s="134"/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</row>
    <row r="308" spans="1:140" ht="27" customHeight="1" x14ac:dyDescent="0.2">
      <c r="A308" s="134"/>
      <c r="B308" s="134"/>
      <c r="C308" s="134"/>
      <c r="D308" s="138"/>
      <c r="E308" s="138"/>
      <c r="F308" s="138"/>
      <c r="G308" s="138"/>
      <c r="H308" s="138"/>
      <c r="I308" s="138"/>
      <c r="J308" s="138"/>
      <c r="K308" s="138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  <c r="BH308" s="134"/>
      <c r="BI308" s="134"/>
      <c r="BJ308" s="134"/>
      <c r="BK308" s="134"/>
      <c r="BL308" s="134"/>
      <c r="BM308" s="134"/>
      <c r="BN308" s="134"/>
      <c r="BO308" s="134"/>
      <c r="BP308" s="134"/>
      <c r="BQ308" s="134"/>
      <c r="BR308" s="134"/>
      <c r="BS308" s="134"/>
      <c r="BT308" s="134"/>
      <c r="BU308" s="134"/>
      <c r="BV308" s="134"/>
      <c r="BW308" s="134"/>
      <c r="BX308" s="134"/>
      <c r="BY308" s="134"/>
      <c r="BZ308" s="134"/>
      <c r="CA308" s="134"/>
      <c r="CB308" s="134"/>
      <c r="CC308" s="134"/>
      <c r="CD308" s="134"/>
      <c r="CE308" s="134"/>
      <c r="CF308" s="134"/>
      <c r="CG308" s="134"/>
      <c r="CH308" s="134"/>
      <c r="CI308" s="134"/>
      <c r="CJ308" s="134"/>
      <c r="CK308" s="134"/>
      <c r="CL308" s="134"/>
      <c r="CM308" s="134"/>
      <c r="CN308" s="134"/>
      <c r="CO308" s="134"/>
      <c r="CP308" s="134"/>
      <c r="CQ308" s="134"/>
      <c r="CR308" s="134"/>
      <c r="CS308" s="134"/>
      <c r="CT308" s="134"/>
      <c r="CU308" s="134"/>
      <c r="CV308" s="134"/>
      <c r="CW308" s="134"/>
      <c r="CX308" s="134"/>
      <c r="CY308" s="134"/>
      <c r="CZ308" s="134"/>
      <c r="DA308" s="134"/>
      <c r="DB308" s="134"/>
      <c r="DC308" s="134"/>
      <c r="DD308" s="134"/>
      <c r="DE308" s="134"/>
      <c r="DF308" s="134"/>
      <c r="DG308" s="134"/>
      <c r="DH308" s="134"/>
      <c r="DI308" s="134"/>
      <c r="DJ308" s="134"/>
      <c r="DK308" s="134"/>
      <c r="DL308" s="134"/>
      <c r="DM308" s="134"/>
      <c r="DN308" s="134"/>
      <c r="DO308" s="134"/>
      <c r="DP308" s="134"/>
      <c r="DQ308" s="134"/>
      <c r="DR308" s="134"/>
      <c r="DS308" s="134"/>
      <c r="DT308" s="134"/>
      <c r="DU308" s="134"/>
      <c r="DV308" s="134"/>
      <c r="DW308" s="134"/>
      <c r="DX308" s="134"/>
      <c r="DY308" s="134"/>
      <c r="DZ308" s="134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34"/>
    </row>
    <row r="309" spans="1:140" ht="27" customHeight="1" x14ac:dyDescent="0.2">
      <c r="A309" s="134"/>
      <c r="B309" s="134"/>
      <c r="C309" s="134"/>
      <c r="D309" s="138"/>
      <c r="E309" s="138"/>
      <c r="F309" s="138"/>
      <c r="G309" s="138"/>
      <c r="H309" s="138"/>
      <c r="I309" s="138"/>
      <c r="J309" s="138"/>
      <c r="K309" s="138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  <c r="BH309" s="134"/>
      <c r="BI309" s="134"/>
      <c r="BJ309" s="134"/>
      <c r="BK309" s="134"/>
      <c r="BL309" s="134"/>
      <c r="BM309" s="134"/>
      <c r="BN309" s="134"/>
      <c r="BO309" s="134"/>
      <c r="BP309" s="134"/>
      <c r="BQ309" s="134"/>
      <c r="BR309" s="134"/>
      <c r="BS309" s="134"/>
      <c r="BT309" s="134"/>
      <c r="BU309" s="134"/>
      <c r="BV309" s="134"/>
      <c r="BW309" s="134"/>
      <c r="BX309" s="134"/>
      <c r="BY309" s="134"/>
      <c r="BZ309" s="134"/>
      <c r="CA309" s="134"/>
      <c r="CB309" s="134"/>
      <c r="CC309" s="134"/>
      <c r="CD309" s="134"/>
      <c r="CE309" s="134"/>
      <c r="CF309" s="134"/>
      <c r="CG309" s="134"/>
      <c r="CH309" s="134"/>
      <c r="CI309" s="134"/>
      <c r="CJ309" s="134"/>
      <c r="CK309" s="134"/>
      <c r="CL309" s="134"/>
      <c r="CM309" s="134"/>
      <c r="CN309" s="134"/>
      <c r="CO309" s="134"/>
      <c r="CP309" s="134"/>
      <c r="CQ309" s="134"/>
      <c r="CR309" s="134"/>
      <c r="CS309" s="134"/>
      <c r="CT309" s="134"/>
      <c r="CU309" s="134"/>
      <c r="CV309" s="134"/>
      <c r="CW309" s="134"/>
      <c r="CX309" s="134"/>
      <c r="CY309" s="134"/>
      <c r="CZ309" s="134"/>
      <c r="DA309" s="134"/>
      <c r="DB309" s="134"/>
      <c r="DC309" s="134"/>
      <c r="DD309" s="134"/>
      <c r="DE309" s="134"/>
      <c r="DF309" s="134"/>
      <c r="DG309" s="134"/>
      <c r="DH309" s="134"/>
      <c r="DI309" s="134"/>
      <c r="DJ309" s="134"/>
      <c r="DK309" s="134"/>
      <c r="DL309" s="134"/>
      <c r="DM309" s="134"/>
      <c r="DN309" s="134"/>
      <c r="DO309" s="134"/>
      <c r="DP309" s="134"/>
      <c r="DQ309" s="134"/>
      <c r="DR309" s="134"/>
      <c r="DS309" s="134"/>
      <c r="DT309" s="134"/>
      <c r="DU309" s="134"/>
      <c r="DV309" s="134"/>
      <c r="DW309" s="134"/>
      <c r="DX309" s="134"/>
      <c r="DY309" s="134"/>
      <c r="DZ309" s="134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34"/>
    </row>
    <row r="310" spans="1:140" ht="27" customHeight="1" x14ac:dyDescent="0.2">
      <c r="A310" s="134"/>
      <c r="B310" s="134"/>
      <c r="C310" s="134"/>
      <c r="D310" s="138"/>
      <c r="E310" s="138"/>
      <c r="F310" s="138"/>
      <c r="G310" s="138"/>
      <c r="H310" s="138"/>
      <c r="I310" s="138"/>
      <c r="J310" s="138"/>
      <c r="K310" s="138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  <c r="BH310" s="134"/>
      <c r="BI310" s="134"/>
      <c r="BJ310" s="134"/>
      <c r="BK310" s="134"/>
      <c r="BL310" s="134"/>
      <c r="BM310" s="134"/>
      <c r="BN310" s="134"/>
      <c r="BO310" s="134"/>
      <c r="BP310" s="134"/>
      <c r="BQ310" s="134"/>
      <c r="BR310" s="134"/>
      <c r="BS310" s="134"/>
      <c r="BT310" s="134"/>
      <c r="BU310" s="134"/>
      <c r="BV310" s="134"/>
      <c r="BW310" s="134"/>
      <c r="BX310" s="134"/>
      <c r="BY310" s="134"/>
      <c r="BZ310" s="134"/>
      <c r="CA310" s="134"/>
      <c r="CB310" s="134"/>
      <c r="CC310" s="134"/>
      <c r="CD310" s="134"/>
      <c r="CE310" s="134"/>
      <c r="CF310" s="134"/>
      <c r="CG310" s="134"/>
      <c r="CH310" s="134"/>
      <c r="CI310" s="134"/>
      <c r="CJ310" s="134"/>
      <c r="CK310" s="134"/>
      <c r="CL310" s="134"/>
      <c r="CM310" s="134"/>
      <c r="CN310" s="134"/>
      <c r="CO310" s="134"/>
      <c r="CP310" s="134"/>
      <c r="CQ310" s="134"/>
      <c r="CR310" s="134"/>
      <c r="CS310" s="134"/>
      <c r="CT310" s="134"/>
      <c r="CU310" s="134"/>
      <c r="CV310" s="134"/>
      <c r="CW310" s="134"/>
      <c r="CX310" s="134"/>
      <c r="CY310" s="134"/>
      <c r="CZ310" s="134"/>
      <c r="DA310" s="134"/>
      <c r="DB310" s="134"/>
      <c r="DC310" s="134"/>
      <c r="DD310" s="134"/>
      <c r="DE310" s="134"/>
      <c r="DF310" s="134"/>
      <c r="DG310" s="134"/>
      <c r="DH310" s="134"/>
      <c r="DI310" s="134"/>
      <c r="DJ310" s="134"/>
      <c r="DK310" s="134"/>
      <c r="DL310" s="134"/>
      <c r="DM310" s="134"/>
      <c r="DN310" s="134"/>
      <c r="DO310" s="134"/>
      <c r="DP310" s="134"/>
      <c r="DQ310" s="134"/>
      <c r="DR310" s="134"/>
      <c r="DS310" s="134"/>
      <c r="DT310" s="134"/>
      <c r="DU310" s="134"/>
      <c r="DV310" s="134"/>
      <c r="DW310" s="134"/>
      <c r="DX310" s="134"/>
      <c r="DY310" s="134"/>
      <c r="DZ310" s="134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34"/>
    </row>
    <row r="311" spans="1:140" ht="27" customHeight="1" x14ac:dyDescent="0.2">
      <c r="A311" s="134"/>
      <c r="B311" s="134"/>
      <c r="C311" s="134"/>
      <c r="D311" s="138"/>
      <c r="E311" s="138"/>
      <c r="F311" s="138"/>
      <c r="G311" s="138"/>
      <c r="H311" s="138"/>
      <c r="I311" s="138"/>
      <c r="J311" s="138"/>
      <c r="K311" s="138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  <c r="BH311" s="134"/>
      <c r="BI311" s="134"/>
      <c r="BJ311" s="134"/>
      <c r="BK311" s="134"/>
      <c r="BL311" s="134"/>
      <c r="BM311" s="134"/>
      <c r="BN311" s="134"/>
      <c r="BO311" s="134"/>
      <c r="BP311" s="134"/>
      <c r="BQ311" s="134"/>
      <c r="BR311" s="134"/>
      <c r="BS311" s="134"/>
      <c r="BT311" s="134"/>
      <c r="BU311" s="134"/>
      <c r="BV311" s="134"/>
      <c r="BW311" s="134"/>
      <c r="BX311" s="134"/>
      <c r="BY311" s="134"/>
      <c r="BZ311" s="134"/>
      <c r="CA311" s="134"/>
      <c r="CB311" s="134"/>
      <c r="CC311" s="134"/>
      <c r="CD311" s="134"/>
      <c r="CE311" s="134"/>
      <c r="CF311" s="134"/>
      <c r="CG311" s="134"/>
      <c r="CH311" s="134"/>
      <c r="CI311" s="134"/>
      <c r="CJ311" s="134"/>
      <c r="CK311" s="134"/>
      <c r="CL311" s="134"/>
      <c r="CM311" s="134"/>
      <c r="CN311" s="134"/>
      <c r="CO311" s="134"/>
      <c r="CP311" s="134"/>
      <c r="CQ311" s="134"/>
      <c r="CR311" s="134"/>
      <c r="CS311" s="134"/>
      <c r="CT311" s="134"/>
      <c r="CU311" s="134"/>
      <c r="CV311" s="134"/>
      <c r="CW311" s="134"/>
      <c r="CX311" s="134"/>
      <c r="CY311" s="134"/>
      <c r="CZ311" s="134"/>
      <c r="DA311" s="134"/>
      <c r="DB311" s="134"/>
      <c r="DC311" s="134"/>
      <c r="DD311" s="134"/>
      <c r="DE311" s="134"/>
      <c r="DF311" s="134"/>
      <c r="DG311" s="134"/>
      <c r="DH311" s="134"/>
      <c r="DI311" s="134"/>
      <c r="DJ311" s="134"/>
      <c r="DK311" s="134"/>
      <c r="DL311" s="134"/>
      <c r="DM311" s="134"/>
      <c r="DN311" s="134"/>
      <c r="DO311" s="134"/>
      <c r="DP311" s="134"/>
      <c r="DQ311" s="134"/>
      <c r="DR311" s="134"/>
      <c r="DS311" s="134"/>
      <c r="DT311" s="134"/>
      <c r="DU311" s="134"/>
      <c r="DV311" s="134"/>
      <c r="DW311" s="134"/>
      <c r="DX311" s="134"/>
      <c r="DY311" s="134"/>
      <c r="DZ311" s="134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34"/>
    </row>
    <row r="312" spans="1:140" ht="27" customHeight="1" x14ac:dyDescent="0.2">
      <c r="A312" s="134"/>
      <c r="B312" s="134"/>
      <c r="C312" s="134"/>
      <c r="D312" s="138"/>
      <c r="E312" s="138"/>
      <c r="F312" s="138"/>
      <c r="G312" s="138"/>
      <c r="H312" s="138"/>
      <c r="I312" s="138"/>
      <c r="J312" s="138"/>
      <c r="K312" s="138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  <c r="BH312" s="134"/>
      <c r="BI312" s="134"/>
      <c r="BJ312" s="134"/>
      <c r="BK312" s="134"/>
      <c r="BL312" s="134"/>
      <c r="BM312" s="134"/>
      <c r="BN312" s="134"/>
      <c r="BO312" s="134"/>
      <c r="BP312" s="134"/>
      <c r="BQ312" s="134"/>
      <c r="BR312" s="134"/>
      <c r="BS312" s="134"/>
      <c r="BT312" s="134"/>
      <c r="BU312" s="134"/>
      <c r="BV312" s="134"/>
      <c r="BW312" s="134"/>
      <c r="BX312" s="134"/>
      <c r="BY312" s="134"/>
      <c r="BZ312" s="134"/>
      <c r="CA312" s="134"/>
      <c r="CB312" s="134"/>
      <c r="CC312" s="134"/>
      <c r="CD312" s="134"/>
      <c r="CE312" s="134"/>
      <c r="CF312" s="134"/>
      <c r="CG312" s="134"/>
      <c r="CH312" s="134"/>
      <c r="CI312" s="134"/>
      <c r="CJ312" s="134"/>
      <c r="CK312" s="134"/>
      <c r="CL312" s="134"/>
      <c r="CM312" s="134"/>
      <c r="CN312" s="134"/>
      <c r="CO312" s="134"/>
      <c r="CP312" s="134"/>
      <c r="CQ312" s="134"/>
      <c r="CR312" s="134"/>
      <c r="CS312" s="134"/>
      <c r="CT312" s="134"/>
      <c r="CU312" s="134"/>
      <c r="CV312" s="134"/>
      <c r="CW312" s="134"/>
      <c r="CX312" s="134"/>
      <c r="CY312" s="134"/>
      <c r="CZ312" s="134"/>
      <c r="DA312" s="134"/>
      <c r="DB312" s="134"/>
      <c r="DC312" s="134"/>
      <c r="DD312" s="134"/>
      <c r="DE312" s="134"/>
      <c r="DF312" s="134"/>
      <c r="DG312" s="134"/>
      <c r="DH312" s="134"/>
      <c r="DI312" s="134"/>
      <c r="DJ312" s="134"/>
      <c r="DK312" s="134"/>
      <c r="DL312" s="134"/>
      <c r="DM312" s="134"/>
      <c r="DN312" s="134"/>
      <c r="DO312" s="134"/>
      <c r="DP312" s="134"/>
      <c r="DQ312" s="134"/>
      <c r="DR312" s="134"/>
      <c r="DS312" s="134"/>
      <c r="DT312" s="134"/>
      <c r="DU312" s="134"/>
      <c r="DV312" s="134"/>
      <c r="DW312" s="134"/>
      <c r="DX312" s="134"/>
      <c r="DY312" s="134"/>
      <c r="DZ312" s="134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34"/>
    </row>
    <row r="313" spans="1:140" ht="27" customHeight="1" x14ac:dyDescent="0.2">
      <c r="A313" s="134"/>
      <c r="B313" s="134"/>
      <c r="C313" s="134"/>
      <c r="D313" s="138"/>
      <c r="E313" s="138"/>
      <c r="F313" s="138"/>
      <c r="G313" s="138"/>
      <c r="H313" s="138"/>
      <c r="I313" s="138"/>
      <c r="J313" s="138"/>
      <c r="K313" s="138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  <c r="BH313" s="134"/>
      <c r="BI313" s="134"/>
      <c r="BJ313" s="134"/>
      <c r="BK313" s="134"/>
      <c r="BL313" s="134"/>
      <c r="BM313" s="134"/>
      <c r="BN313" s="134"/>
      <c r="BO313" s="134"/>
      <c r="BP313" s="134"/>
      <c r="BQ313" s="134"/>
      <c r="BR313" s="134"/>
      <c r="BS313" s="134"/>
      <c r="BT313" s="134"/>
      <c r="BU313" s="134"/>
      <c r="BV313" s="134"/>
      <c r="BW313" s="134"/>
      <c r="BX313" s="134"/>
      <c r="BY313" s="134"/>
      <c r="BZ313" s="134"/>
      <c r="CA313" s="134"/>
      <c r="CB313" s="134"/>
      <c r="CC313" s="134"/>
      <c r="CD313" s="134"/>
      <c r="CE313" s="134"/>
      <c r="CF313" s="134"/>
      <c r="CG313" s="134"/>
      <c r="CH313" s="134"/>
      <c r="CI313" s="134"/>
      <c r="CJ313" s="134"/>
      <c r="CK313" s="134"/>
      <c r="CL313" s="134"/>
      <c r="CM313" s="134"/>
      <c r="CN313" s="134"/>
      <c r="CO313" s="134"/>
      <c r="CP313" s="134"/>
      <c r="CQ313" s="134"/>
      <c r="CR313" s="134"/>
      <c r="CS313" s="134"/>
      <c r="CT313" s="134"/>
      <c r="CU313" s="134"/>
      <c r="CV313" s="134"/>
      <c r="CW313" s="134"/>
      <c r="CX313" s="134"/>
      <c r="CY313" s="134"/>
      <c r="CZ313" s="134"/>
      <c r="DA313" s="134"/>
      <c r="DB313" s="134"/>
      <c r="DC313" s="134"/>
      <c r="DD313" s="134"/>
      <c r="DE313" s="134"/>
      <c r="DF313" s="134"/>
      <c r="DG313" s="134"/>
      <c r="DH313" s="134"/>
      <c r="DI313" s="134"/>
      <c r="DJ313" s="134"/>
      <c r="DK313" s="134"/>
      <c r="DL313" s="134"/>
      <c r="DM313" s="134"/>
      <c r="DN313" s="134"/>
      <c r="DO313" s="134"/>
      <c r="DP313" s="134"/>
      <c r="DQ313" s="134"/>
      <c r="DR313" s="134"/>
      <c r="DS313" s="134"/>
      <c r="DT313" s="134"/>
      <c r="DU313" s="134"/>
      <c r="DV313" s="134"/>
      <c r="DW313" s="134"/>
      <c r="DX313" s="134"/>
      <c r="DY313" s="134"/>
      <c r="DZ313" s="134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34"/>
    </row>
    <row r="314" spans="1:140" ht="27" customHeight="1" x14ac:dyDescent="0.2">
      <c r="A314" s="134"/>
      <c r="B314" s="134"/>
      <c r="C314" s="134"/>
      <c r="D314" s="138"/>
      <c r="E314" s="138"/>
      <c r="F314" s="138"/>
      <c r="G314" s="138"/>
      <c r="H314" s="138"/>
      <c r="I314" s="138"/>
      <c r="J314" s="138"/>
      <c r="K314" s="138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  <c r="BH314" s="134"/>
      <c r="BI314" s="134"/>
      <c r="BJ314" s="134"/>
      <c r="BK314" s="134"/>
      <c r="BL314" s="134"/>
      <c r="BM314" s="134"/>
      <c r="BN314" s="134"/>
      <c r="BO314" s="134"/>
      <c r="BP314" s="134"/>
      <c r="BQ314" s="134"/>
      <c r="BR314" s="134"/>
      <c r="BS314" s="134"/>
      <c r="BT314" s="134"/>
      <c r="BU314" s="134"/>
      <c r="BV314" s="134"/>
      <c r="BW314" s="134"/>
      <c r="BX314" s="134"/>
      <c r="BY314" s="134"/>
      <c r="BZ314" s="134"/>
      <c r="CA314" s="134"/>
      <c r="CB314" s="134"/>
      <c r="CC314" s="134"/>
      <c r="CD314" s="134"/>
      <c r="CE314" s="134"/>
      <c r="CF314" s="134"/>
      <c r="CG314" s="134"/>
      <c r="CH314" s="134"/>
      <c r="CI314" s="134"/>
      <c r="CJ314" s="134"/>
      <c r="CK314" s="134"/>
      <c r="CL314" s="134"/>
      <c r="CM314" s="134"/>
      <c r="CN314" s="134"/>
      <c r="CO314" s="134"/>
      <c r="CP314" s="134"/>
      <c r="CQ314" s="134"/>
      <c r="CR314" s="134"/>
      <c r="CS314" s="134"/>
      <c r="CT314" s="134"/>
      <c r="CU314" s="134"/>
      <c r="CV314" s="134"/>
      <c r="CW314" s="134"/>
      <c r="CX314" s="134"/>
      <c r="CY314" s="134"/>
      <c r="CZ314" s="134"/>
      <c r="DA314" s="134"/>
      <c r="DB314" s="134"/>
      <c r="DC314" s="134"/>
      <c r="DD314" s="134"/>
      <c r="DE314" s="134"/>
      <c r="DF314" s="134"/>
      <c r="DG314" s="134"/>
      <c r="DH314" s="134"/>
      <c r="DI314" s="134"/>
      <c r="DJ314" s="134"/>
      <c r="DK314" s="134"/>
      <c r="DL314" s="134"/>
      <c r="DM314" s="134"/>
      <c r="DN314" s="134"/>
      <c r="DO314" s="134"/>
      <c r="DP314" s="134"/>
      <c r="DQ314" s="134"/>
      <c r="DR314" s="134"/>
      <c r="DS314" s="134"/>
      <c r="DT314" s="134"/>
      <c r="DU314" s="134"/>
      <c r="DV314" s="134"/>
      <c r="DW314" s="134"/>
      <c r="DX314" s="134"/>
      <c r="DY314" s="134"/>
      <c r="DZ314" s="134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34"/>
    </row>
    <row r="315" spans="1:140" ht="27" customHeight="1" x14ac:dyDescent="0.2">
      <c r="A315" s="134"/>
      <c r="B315" s="134"/>
      <c r="C315" s="134"/>
      <c r="D315" s="138"/>
      <c r="E315" s="138"/>
      <c r="F315" s="138"/>
      <c r="G315" s="138"/>
      <c r="H315" s="138"/>
      <c r="I315" s="138"/>
      <c r="J315" s="138"/>
      <c r="K315" s="138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  <c r="BH315" s="134"/>
      <c r="BI315" s="134"/>
      <c r="BJ315" s="134"/>
      <c r="BK315" s="134"/>
      <c r="BL315" s="134"/>
      <c r="BM315" s="134"/>
      <c r="BN315" s="134"/>
      <c r="BO315" s="134"/>
      <c r="BP315" s="134"/>
      <c r="BQ315" s="134"/>
      <c r="BR315" s="134"/>
      <c r="BS315" s="134"/>
      <c r="BT315" s="134"/>
      <c r="BU315" s="134"/>
      <c r="BV315" s="134"/>
      <c r="BW315" s="134"/>
      <c r="BX315" s="134"/>
      <c r="BY315" s="134"/>
      <c r="BZ315" s="134"/>
      <c r="CA315" s="134"/>
      <c r="CB315" s="134"/>
      <c r="CC315" s="134"/>
      <c r="CD315" s="134"/>
      <c r="CE315" s="134"/>
      <c r="CF315" s="134"/>
      <c r="CG315" s="134"/>
      <c r="CH315" s="134"/>
      <c r="CI315" s="134"/>
      <c r="CJ315" s="134"/>
      <c r="CK315" s="134"/>
      <c r="CL315" s="134"/>
      <c r="CM315" s="134"/>
      <c r="CN315" s="134"/>
      <c r="CO315" s="134"/>
      <c r="CP315" s="134"/>
      <c r="CQ315" s="134"/>
      <c r="CR315" s="134"/>
      <c r="CS315" s="134"/>
      <c r="CT315" s="134"/>
      <c r="CU315" s="134"/>
      <c r="CV315" s="134"/>
      <c r="CW315" s="134"/>
      <c r="CX315" s="134"/>
      <c r="CY315" s="134"/>
      <c r="CZ315" s="134"/>
      <c r="DA315" s="134"/>
      <c r="DB315" s="134"/>
      <c r="DC315" s="134"/>
      <c r="DD315" s="134"/>
      <c r="DE315" s="134"/>
      <c r="DF315" s="134"/>
      <c r="DG315" s="134"/>
      <c r="DH315" s="134"/>
      <c r="DI315" s="134"/>
      <c r="DJ315" s="134"/>
      <c r="DK315" s="134"/>
      <c r="DL315" s="134"/>
      <c r="DM315" s="134"/>
      <c r="DN315" s="134"/>
      <c r="DO315" s="134"/>
      <c r="DP315" s="134"/>
      <c r="DQ315" s="134"/>
      <c r="DR315" s="134"/>
      <c r="DS315" s="134"/>
      <c r="DT315" s="134"/>
      <c r="DU315" s="134"/>
      <c r="DV315" s="134"/>
      <c r="DW315" s="134"/>
      <c r="DX315" s="134"/>
      <c r="DY315" s="134"/>
      <c r="DZ315" s="134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34"/>
    </row>
    <row r="316" spans="1:140" ht="27" customHeight="1" x14ac:dyDescent="0.2">
      <c r="A316" s="134"/>
      <c r="B316" s="134"/>
      <c r="C316" s="134"/>
      <c r="D316" s="138"/>
      <c r="E316" s="138"/>
      <c r="F316" s="138"/>
      <c r="G316" s="138"/>
      <c r="H316" s="138"/>
      <c r="I316" s="138"/>
      <c r="J316" s="138"/>
      <c r="K316" s="138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  <c r="BH316" s="134"/>
      <c r="BI316" s="134"/>
      <c r="BJ316" s="134"/>
      <c r="BK316" s="134"/>
      <c r="BL316" s="134"/>
      <c r="BM316" s="134"/>
      <c r="BN316" s="134"/>
      <c r="BO316" s="134"/>
      <c r="BP316" s="134"/>
      <c r="BQ316" s="134"/>
      <c r="BR316" s="134"/>
      <c r="BS316" s="134"/>
      <c r="BT316" s="134"/>
      <c r="BU316" s="134"/>
      <c r="BV316" s="134"/>
      <c r="BW316" s="134"/>
      <c r="BX316" s="134"/>
      <c r="BY316" s="134"/>
      <c r="BZ316" s="134"/>
      <c r="CA316" s="134"/>
      <c r="CB316" s="134"/>
      <c r="CC316" s="134"/>
      <c r="CD316" s="134"/>
      <c r="CE316" s="134"/>
      <c r="CF316" s="134"/>
      <c r="CG316" s="134"/>
      <c r="CH316" s="134"/>
      <c r="CI316" s="134"/>
      <c r="CJ316" s="134"/>
      <c r="CK316" s="134"/>
      <c r="CL316" s="134"/>
      <c r="CM316" s="134"/>
      <c r="CN316" s="134"/>
      <c r="CO316" s="134"/>
      <c r="CP316" s="134"/>
      <c r="CQ316" s="134"/>
      <c r="CR316" s="134"/>
      <c r="CS316" s="134"/>
      <c r="CT316" s="134"/>
      <c r="CU316" s="134"/>
      <c r="CV316" s="134"/>
      <c r="CW316" s="134"/>
      <c r="CX316" s="134"/>
      <c r="CY316" s="134"/>
      <c r="CZ316" s="134"/>
      <c r="DA316" s="134"/>
      <c r="DB316" s="134"/>
      <c r="DC316" s="134"/>
      <c r="DD316" s="134"/>
      <c r="DE316" s="134"/>
      <c r="DF316" s="134"/>
      <c r="DG316" s="134"/>
      <c r="DH316" s="134"/>
      <c r="DI316" s="134"/>
      <c r="DJ316" s="134"/>
      <c r="DK316" s="134"/>
      <c r="DL316" s="134"/>
      <c r="DM316" s="134"/>
      <c r="DN316" s="134"/>
      <c r="DO316" s="134"/>
      <c r="DP316" s="134"/>
      <c r="DQ316" s="134"/>
      <c r="DR316" s="134"/>
      <c r="DS316" s="134"/>
      <c r="DT316" s="134"/>
      <c r="DU316" s="134"/>
      <c r="DV316" s="134"/>
      <c r="DW316" s="134"/>
      <c r="DX316" s="134"/>
      <c r="DY316" s="134"/>
      <c r="DZ316" s="134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34"/>
    </row>
    <row r="317" spans="1:140" ht="27" customHeight="1" x14ac:dyDescent="0.2">
      <c r="A317" s="134"/>
      <c r="B317" s="134"/>
      <c r="C317" s="134"/>
      <c r="D317" s="138"/>
      <c r="E317" s="138"/>
      <c r="F317" s="138"/>
      <c r="G317" s="138"/>
      <c r="H317" s="138"/>
      <c r="I317" s="138"/>
      <c r="J317" s="138"/>
      <c r="K317" s="138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  <c r="BH317" s="134"/>
      <c r="BI317" s="134"/>
      <c r="BJ317" s="134"/>
      <c r="BK317" s="134"/>
      <c r="BL317" s="134"/>
      <c r="BM317" s="134"/>
      <c r="BN317" s="134"/>
      <c r="BO317" s="134"/>
      <c r="BP317" s="134"/>
      <c r="BQ317" s="134"/>
      <c r="BR317" s="134"/>
      <c r="BS317" s="134"/>
      <c r="BT317" s="134"/>
      <c r="BU317" s="134"/>
      <c r="BV317" s="134"/>
      <c r="BW317" s="134"/>
      <c r="BX317" s="134"/>
      <c r="BY317" s="134"/>
      <c r="BZ317" s="134"/>
      <c r="CA317" s="134"/>
      <c r="CB317" s="134"/>
      <c r="CC317" s="134"/>
      <c r="CD317" s="134"/>
      <c r="CE317" s="134"/>
      <c r="CF317" s="134"/>
      <c r="CG317" s="134"/>
      <c r="CH317" s="134"/>
      <c r="CI317" s="134"/>
      <c r="CJ317" s="134"/>
      <c r="CK317" s="134"/>
      <c r="CL317" s="134"/>
      <c r="CM317" s="134"/>
      <c r="CN317" s="134"/>
      <c r="CO317" s="134"/>
      <c r="CP317" s="134"/>
      <c r="CQ317" s="134"/>
      <c r="CR317" s="134"/>
      <c r="CS317" s="134"/>
      <c r="CT317" s="134"/>
      <c r="CU317" s="134"/>
      <c r="CV317" s="134"/>
      <c r="CW317" s="134"/>
      <c r="CX317" s="134"/>
      <c r="CY317" s="134"/>
      <c r="CZ317" s="134"/>
      <c r="DA317" s="134"/>
      <c r="DB317" s="134"/>
      <c r="DC317" s="134"/>
      <c r="DD317" s="134"/>
      <c r="DE317" s="134"/>
      <c r="DF317" s="134"/>
      <c r="DG317" s="134"/>
      <c r="DH317" s="134"/>
      <c r="DI317" s="134"/>
      <c r="DJ317" s="134"/>
      <c r="DK317" s="134"/>
      <c r="DL317" s="134"/>
      <c r="DM317" s="134"/>
      <c r="DN317" s="134"/>
      <c r="DO317" s="134"/>
      <c r="DP317" s="134"/>
      <c r="DQ317" s="134"/>
      <c r="DR317" s="134"/>
      <c r="DS317" s="134"/>
      <c r="DT317" s="134"/>
      <c r="DU317" s="134"/>
      <c r="DV317" s="134"/>
      <c r="DW317" s="134"/>
      <c r="DX317" s="134"/>
      <c r="DY317" s="134"/>
      <c r="DZ317" s="134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34"/>
    </row>
    <row r="318" spans="1:140" ht="27" customHeight="1" x14ac:dyDescent="0.2">
      <c r="A318" s="134"/>
      <c r="B318" s="134"/>
      <c r="C318" s="134"/>
      <c r="D318" s="138"/>
      <c r="E318" s="138"/>
      <c r="F318" s="138"/>
      <c r="G318" s="138"/>
      <c r="H318" s="138"/>
      <c r="I318" s="138"/>
      <c r="J318" s="138"/>
      <c r="K318" s="138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  <c r="BH318" s="134"/>
      <c r="BI318" s="134"/>
      <c r="BJ318" s="134"/>
      <c r="BK318" s="134"/>
      <c r="BL318" s="134"/>
      <c r="BM318" s="134"/>
      <c r="BN318" s="134"/>
      <c r="BO318" s="134"/>
      <c r="BP318" s="134"/>
      <c r="BQ318" s="134"/>
      <c r="BR318" s="134"/>
      <c r="BS318" s="134"/>
      <c r="BT318" s="134"/>
      <c r="BU318" s="134"/>
      <c r="BV318" s="134"/>
      <c r="BW318" s="134"/>
      <c r="BX318" s="134"/>
      <c r="BY318" s="134"/>
      <c r="BZ318" s="134"/>
      <c r="CA318" s="134"/>
      <c r="CB318" s="134"/>
      <c r="CC318" s="134"/>
      <c r="CD318" s="134"/>
      <c r="CE318" s="134"/>
      <c r="CF318" s="134"/>
      <c r="CG318" s="134"/>
      <c r="CH318" s="134"/>
      <c r="CI318" s="134"/>
      <c r="CJ318" s="134"/>
      <c r="CK318" s="134"/>
      <c r="CL318" s="134"/>
      <c r="CM318" s="134"/>
      <c r="CN318" s="134"/>
      <c r="CO318" s="134"/>
      <c r="CP318" s="134"/>
      <c r="CQ318" s="134"/>
      <c r="CR318" s="134"/>
      <c r="CS318" s="134"/>
      <c r="CT318" s="134"/>
      <c r="CU318" s="134"/>
      <c r="CV318" s="134"/>
      <c r="CW318" s="134"/>
      <c r="CX318" s="134"/>
      <c r="CY318" s="134"/>
      <c r="CZ318" s="134"/>
      <c r="DA318" s="134"/>
      <c r="DB318" s="134"/>
      <c r="DC318" s="134"/>
      <c r="DD318" s="134"/>
      <c r="DE318" s="134"/>
      <c r="DF318" s="134"/>
      <c r="DG318" s="134"/>
      <c r="DH318" s="134"/>
      <c r="DI318" s="134"/>
      <c r="DJ318" s="134"/>
      <c r="DK318" s="134"/>
      <c r="DL318" s="134"/>
      <c r="DM318" s="134"/>
      <c r="DN318" s="134"/>
      <c r="DO318" s="134"/>
      <c r="DP318" s="134"/>
      <c r="DQ318" s="134"/>
      <c r="DR318" s="134"/>
      <c r="DS318" s="134"/>
      <c r="DT318" s="134"/>
      <c r="DU318" s="134"/>
      <c r="DV318" s="134"/>
      <c r="DW318" s="134"/>
      <c r="DX318" s="134"/>
      <c r="DY318" s="134"/>
      <c r="DZ318" s="134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34"/>
    </row>
    <row r="319" spans="1:140" ht="27" customHeight="1" x14ac:dyDescent="0.2">
      <c r="A319" s="134"/>
      <c r="B319" s="134"/>
      <c r="C319" s="134"/>
      <c r="D319" s="138"/>
      <c r="E319" s="138"/>
      <c r="F319" s="138"/>
      <c r="G319" s="138"/>
      <c r="H319" s="138"/>
      <c r="I319" s="138"/>
      <c r="J319" s="138"/>
      <c r="K319" s="138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  <c r="BH319" s="134"/>
      <c r="BI319" s="134"/>
      <c r="BJ319" s="134"/>
      <c r="BK319" s="134"/>
      <c r="BL319" s="134"/>
      <c r="BM319" s="134"/>
      <c r="BN319" s="134"/>
      <c r="BO319" s="134"/>
      <c r="BP319" s="134"/>
      <c r="BQ319" s="134"/>
      <c r="BR319" s="134"/>
      <c r="BS319" s="134"/>
      <c r="BT319" s="134"/>
      <c r="BU319" s="134"/>
      <c r="BV319" s="134"/>
      <c r="BW319" s="134"/>
      <c r="BX319" s="134"/>
      <c r="BY319" s="134"/>
      <c r="BZ319" s="134"/>
      <c r="CA319" s="134"/>
      <c r="CB319" s="134"/>
      <c r="CC319" s="134"/>
      <c r="CD319" s="134"/>
      <c r="CE319" s="134"/>
      <c r="CF319" s="134"/>
      <c r="CG319" s="134"/>
      <c r="CH319" s="134"/>
      <c r="CI319" s="134"/>
      <c r="CJ319" s="134"/>
      <c r="CK319" s="134"/>
      <c r="CL319" s="134"/>
      <c r="CM319" s="134"/>
      <c r="CN319" s="134"/>
      <c r="CO319" s="134"/>
      <c r="CP319" s="134"/>
      <c r="CQ319" s="134"/>
      <c r="CR319" s="134"/>
      <c r="CS319" s="134"/>
      <c r="CT319" s="134"/>
      <c r="CU319" s="134"/>
      <c r="CV319" s="134"/>
      <c r="CW319" s="134"/>
      <c r="CX319" s="134"/>
      <c r="CY319" s="134"/>
      <c r="CZ319" s="134"/>
      <c r="DA319" s="134"/>
      <c r="DB319" s="134"/>
      <c r="DC319" s="134"/>
      <c r="DD319" s="134"/>
      <c r="DE319" s="134"/>
      <c r="DF319" s="134"/>
      <c r="DG319" s="134"/>
      <c r="DH319" s="134"/>
      <c r="DI319" s="134"/>
      <c r="DJ319" s="134"/>
      <c r="DK319" s="134"/>
      <c r="DL319" s="134"/>
      <c r="DM319" s="134"/>
      <c r="DN319" s="134"/>
      <c r="DO319" s="134"/>
      <c r="DP319" s="134"/>
      <c r="DQ319" s="134"/>
      <c r="DR319" s="134"/>
      <c r="DS319" s="134"/>
      <c r="DT319" s="134"/>
      <c r="DU319" s="134"/>
      <c r="DV319" s="134"/>
      <c r="DW319" s="134"/>
      <c r="DX319" s="134"/>
      <c r="DY319" s="134"/>
      <c r="DZ319" s="134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34"/>
    </row>
    <row r="320" spans="1:140" ht="27" customHeight="1" x14ac:dyDescent="0.2">
      <c r="A320" s="134"/>
      <c r="B320" s="134"/>
      <c r="C320" s="134"/>
      <c r="D320" s="138"/>
      <c r="E320" s="138"/>
      <c r="F320" s="138"/>
      <c r="G320" s="138"/>
      <c r="H320" s="138"/>
      <c r="I320" s="138"/>
      <c r="J320" s="138"/>
      <c r="K320" s="138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  <c r="BH320" s="134"/>
      <c r="BI320" s="134"/>
      <c r="BJ320" s="134"/>
      <c r="BK320" s="134"/>
      <c r="BL320" s="134"/>
      <c r="BM320" s="134"/>
      <c r="BN320" s="134"/>
      <c r="BO320" s="134"/>
      <c r="BP320" s="134"/>
      <c r="BQ320" s="134"/>
      <c r="BR320" s="134"/>
      <c r="BS320" s="134"/>
      <c r="BT320" s="134"/>
      <c r="BU320" s="134"/>
      <c r="BV320" s="134"/>
      <c r="BW320" s="134"/>
      <c r="BX320" s="134"/>
      <c r="BY320" s="134"/>
      <c r="BZ320" s="134"/>
      <c r="CA320" s="134"/>
      <c r="CB320" s="134"/>
      <c r="CC320" s="134"/>
      <c r="CD320" s="134"/>
      <c r="CE320" s="134"/>
      <c r="CF320" s="134"/>
      <c r="CG320" s="134"/>
      <c r="CH320" s="134"/>
      <c r="CI320" s="134"/>
      <c r="CJ320" s="134"/>
      <c r="CK320" s="134"/>
      <c r="CL320" s="134"/>
      <c r="CM320" s="134"/>
      <c r="CN320" s="134"/>
      <c r="CO320" s="134"/>
      <c r="CP320" s="134"/>
      <c r="CQ320" s="134"/>
      <c r="CR320" s="134"/>
      <c r="CS320" s="134"/>
      <c r="CT320" s="134"/>
      <c r="CU320" s="134"/>
      <c r="CV320" s="134"/>
      <c r="CW320" s="134"/>
      <c r="CX320" s="134"/>
      <c r="CY320" s="134"/>
      <c r="CZ320" s="134"/>
      <c r="DA320" s="134"/>
      <c r="DB320" s="134"/>
      <c r="DC320" s="134"/>
      <c r="DD320" s="134"/>
      <c r="DE320" s="134"/>
      <c r="DF320" s="134"/>
      <c r="DG320" s="134"/>
      <c r="DH320" s="134"/>
      <c r="DI320" s="134"/>
      <c r="DJ320" s="134"/>
      <c r="DK320" s="134"/>
      <c r="DL320" s="134"/>
      <c r="DM320" s="134"/>
      <c r="DN320" s="134"/>
      <c r="DO320" s="134"/>
      <c r="DP320" s="134"/>
      <c r="DQ320" s="134"/>
      <c r="DR320" s="134"/>
      <c r="DS320" s="134"/>
      <c r="DT320" s="134"/>
      <c r="DU320" s="134"/>
      <c r="DV320" s="134"/>
      <c r="DW320" s="134"/>
      <c r="DX320" s="134"/>
      <c r="DY320" s="134"/>
      <c r="DZ320" s="134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34"/>
    </row>
    <row r="321" spans="1:140" ht="27" customHeight="1" x14ac:dyDescent="0.2">
      <c r="A321" s="134"/>
      <c r="B321" s="134"/>
      <c r="C321" s="134"/>
      <c r="D321" s="138"/>
      <c r="E321" s="138"/>
      <c r="F321" s="138"/>
      <c r="G321" s="138"/>
      <c r="H321" s="138"/>
      <c r="I321" s="138"/>
      <c r="J321" s="138"/>
      <c r="K321" s="138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  <c r="BH321" s="134"/>
      <c r="BI321" s="134"/>
      <c r="BJ321" s="134"/>
      <c r="BK321" s="134"/>
      <c r="BL321" s="134"/>
      <c r="BM321" s="134"/>
      <c r="BN321" s="134"/>
      <c r="BO321" s="134"/>
      <c r="BP321" s="134"/>
      <c r="BQ321" s="134"/>
      <c r="BR321" s="134"/>
      <c r="BS321" s="134"/>
      <c r="BT321" s="134"/>
      <c r="BU321" s="134"/>
      <c r="BV321" s="134"/>
      <c r="BW321" s="134"/>
      <c r="BX321" s="134"/>
      <c r="BY321" s="134"/>
      <c r="BZ321" s="134"/>
      <c r="CA321" s="134"/>
      <c r="CB321" s="134"/>
      <c r="CC321" s="134"/>
      <c r="CD321" s="134"/>
      <c r="CE321" s="134"/>
      <c r="CF321" s="134"/>
      <c r="CG321" s="134"/>
      <c r="CH321" s="134"/>
      <c r="CI321" s="134"/>
      <c r="CJ321" s="134"/>
      <c r="CK321" s="134"/>
      <c r="CL321" s="134"/>
      <c r="CM321" s="134"/>
      <c r="CN321" s="134"/>
      <c r="CO321" s="134"/>
      <c r="CP321" s="134"/>
      <c r="CQ321" s="134"/>
      <c r="CR321" s="134"/>
      <c r="CS321" s="134"/>
      <c r="CT321" s="134"/>
      <c r="CU321" s="134"/>
      <c r="CV321" s="134"/>
      <c r="CW321" s="134"/>
      <c r="CX321" s="134"/>
      <c r="CY321" s="134"/>
      <c r="CZ321" s="134"/>
      <c r="DA321" s="134"/>
      <c r="DB321" s="134"/>
      <c r="DC321" s="134"/>
      <c r="DD321" s="134"/>
      <c r="DE321" s="134"/>
      <c r="DF321" s="134"/>
      <c r="DG321" s="134"/>
      <c r="DH321" s="134"/>
      <c r="DI321" s="134"/>
      <c r="DJ321" s="134"/>
      <c r="DK321" s="134"/>
      <c r="DL321" s="134"/>
      <c r="DM321" s="134"/>
      <c r="DN321" s="134"/>
      <c r="DO321" s="134"/>
      <c r="DP321" s="134"/>
      <c r="DQ321" s="134"/>
      <c r="DR321" s="134"/>
      <c r="DS321" s="134"/>
      <c r="DT321" s="134"/>
      <c r="DU321" s="134"/>
      <c r="DV321" s="134"/>
      <c r="DW321" s="134"/>
      <c r="DX321" s="134"/>
      <c r="DY321" s="134"/>
      <c r="DZ321" s="134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34"/>
    </row>
    <row r="322" spans="1:140" ht="27" customHeight="1" x14ac:dyDescent="0.2">
      <c r="A322" s="134"/>
      <c r="B322" s="134"/>
      <c r="C322" s="134"/>
      <c r="D322" s="138"/>
      <c r="E322" s="138"/>
      <c r="F322" s="138"/>
      <c r="G322" s="138"/>
      <c r="H322" s="138"/>
      <c r="I322" s="138"/>
      <c r="J322" s="138"/>
      <c r="K322" s="138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  <c r="BH322" s="134"/>
      <c r="BI322" s="134"/>
      <c r="BJ322" s="134"/>
      <c r="BK322" s="134"/>
      <c r="BL322" s="134"/>
      <c r="BM322" s="134"/>
      <c r="BN322" s="134"/>
      <c r="BO322" s="134"/>
      <c r="BP322" s="134"/>
      <c r="BQ322" s="134"/>
      <c r="BR322" s="134"/>
      <c r="BS322" s="134"/>
      <c r="BT322" s="134"/>
      <c r="BU322" s="134"/>
      <c r="BV322" s="134"/>
      <c r="BW322" s="134"/>
      <c r="BX322" s="134"/>
      <c r="BY322" s="134"/>
      <c r="BZ322" s="134"/>
      <c r="CA322" s="134"/>
      <c r="CB322" s="134"/>
      <c r="CC322" s="134"/>
      <c r="CD322" s="134"/>
      <c r="CE322" s="134"/>
      <c r="CF322" s="134"/>
      <c r="CG322" s="134"/>
      <c r="CH322" s="134"/>
      <c r="CI322" s="134"/>
      <c r="CJ322" s="134"/>
      <c r="CK322" s="134"/>
      <c r="CL322" s="134"/>
      <c r="CM322" s="134"/>
      <c r="CN322" s="134"/>
      <c r="CO322" s="134"/>
      <c r="CP322" s="134"/>
      <c r="CQ322" s="134"/>
      <c r="CR322" s="134"/>
      <c r="CS322" s="134"/>
      <c r="CT322" s="134"/>
      <c r="CU322" s="134"/>
      <c r="CV322" s="134"/>
      <c r="CW322" s="134"/>
      <c r="CX322" s="134"/>
      <c r="CY322" s="134"/>
      <c r="CZ322" s="134"/>
      <c r="DA322" s="134"/>
      <c r="DB322" s="134"/>
      <c r="DC322" s="134"/>
      <c r="DD322" s="134"/>
      <c r="DE322" s="134"/>
      <c r="DF322" s="134"/>
      <c r="DG322" s="134"/>
      <c r="DH322" s="134"/>
      <c r="DI322" s="134"/>
      <c r="DJ322" s="134"/>
      <c r="DK322" s="134"/>
      <c r="DL322" s="134"/>
      <c r="DM322" s="134"/>
      <c r="DN322" s="134"/>
      <c r="DO322" s="134"/>
      <c r="DP322" s="134"/>
      <c r="DQ322" s="134"/>
      <c r="DR322" s="134"/>
      <c r="DS322" s="134"/>
      <c r="DT322" s="134"/>
      <c r="DU322" s="134"/>
      <c r="DV322" s="134"/>
      <c r="DW322" s="134"/>
      <c r="DX322" s="134"/>
      <c r="DY322" s="134"/>
      <c r="DZ322" s="134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34"/>
    </row>
    <row r="323" spans="1:140" ht="27" customHeight="1" x14ac:dyDescent="0.2">
      <c r="A323" s="134"/>
      <c r="B323" s="134"/>
      <c r="C323" s="134"/>
      <c r="D323" s="138"/>
      <c r="E323" s="138"/>
      <c r="F323" s="138"/>
      <c r="G323" s="138"/>
      <c r="H323" s="138"/>
      <c r="I323" s="138"/>
      <c r="J323" s="138"/>
      <c r="K323" s="138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  <c r="BH323" s="134"/>
      <c r="BI323" s="134"/>
      <c r="BJ323" s="134"/>
      <c r="BK323" s="134"/>
      <c r="BL323" s="134"/>
      <c r="BM323" s="134"/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34"/>
      <c r="BY323" s="134"/>
      <c r="BZ323" s="134"/>
      <c r="CA323" s="134"/>
      <c r="CB323" s="134"/>
      <c r="CC323" s="134"/>
      <c r="CD323" s="134"/>
      <c r="CE323" s="134"/>
      <c r="CF323" s="134"/>
      <c r="CG323" s="134"/>
      <c r="CH323" s="134"/>
      <c r="CI323" s="134"/>
      <c r="CJ323" s="134"/>
      <c r="CK323" s="134"/>
      <c r="CL323" s="134"/>
      <c r="CM323" s="134"/>
      <c r="CN323" s="134"/>
      <c r="CO323" s="134"/>
      <c r="CP323" s="134"/>
      <c r="CQ323" s="134"/>
      <c r="CR323" s="134"/>
      <c r="CS323" s="134"/>
      <c r="CT323" s="134"/>
      <c r="CU323" s="134"/>
      <c r="CV323" s="134"/>
      <c r="CW323" s="134"/>
      <c r="CX323" s="134"/>
      <c r="CY323" s="134"/>
      <c r="CZ323" s="134"/>
      <c r="DA323" s="134"/>
      <c r="DB323" s="134"/>
      <c r="DC323" s="134"/>
      <c r="DD323" s="134"/>
      <c r="DE323" s="134"/>
      <c r="DF323" s="134"/>
      <c r="DG323" s="134"/>
      <c r="DH323" s="134"/>
      <c r="DI323" s="134"/>
      <c r="DJ323" s="134"/>
      <c r="DK323" s="134"/>
      <c r="DL323" s="134"/>
      <c r="DM323" s="134"/>
      <c r="DN323" s="134"/>
      <c r="DO323" s="134"/>
      <c r="DP323" s="134"/>
      <c r="DQ323" s="134"/>
      <c r="DR323" s="134"/>
      <c r="DS323" s="134"/>
      <c r="DT323" s="134"/>
      <c r="DU323" s="134"/>
      <c r="DV323" s="134"/>
      <c r="DW323" s="134"/>
      <c r="DX323" s="134"/>
      <c r="DY323" s="134"/>
      <c r="DZ323" s="134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34"/>
    </row>
    <row r="324" spans="1:140" ht="27" customHeight="1" x14ac:dyDescent="0.2">
      <c r="A324" s="134"/>
      <c r="B324" s="134"/>
      <c r="C324" s="134"/>
      <c r="D324" s="138"/>
      <c r="E324" s="138"/>
      <c r="F324" s="138"/>
      <c r="G324" s="138"/>
      <c r="H324" s="138"/>
      <c r="I324" s="138"/>
      <c r="J324" s="138"/>
      <c r="K324" s="138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  <c r="BH324" s="134"/>
      <c r="BI324" s="134"/>
      <c r="BJ324" s="134"/>
      <c r="BK324" s="134"/>
      <c r="BL324" s="134"/>
      <c r="BM324" s="134"/>
      <c r="BN324" s="134"/>
      <c r="BO324" s="134"/>
      <c r="BP324" s="134"/>
      <c r="BQ324" s="134"/>
      <c r="BR324" s="134"/>
      <c r="BS324" s="134"/>
      <c r="BT324" s="134"/>
      <c r="BU324" s="134"/>
      <c r="BV324" s="134"/>
      <c r="BW324" s="134"/>
      <c r="BX324" s="134"/>
      <c r="BY324" s="134"/>
      <c r="BZ324" s="134"/>
      <c r="CA324" s="134"/>
      <c r="CB324" s="134"/>
      <c r="CC324" s="134"/>
      <c r="CD324" s="134"/>
      <c r="CE324" s="134"/>
      <c r="CF324" s="134"/>
      <c r="CG324" s="134"/>
      <c r="CH324" s="134"/>
      <c r="CI324" s="134"/>
      <c r="CJ324" s="134"/>
      <c r="CK324" s="134"/>
      <c r="CL324" s="134"/>
      <c r="CM324" s="134"/>
      <c r="CN324" s="134"/>
      <c r="CO324" s="134"/>
      <c r="CP324" s="134"/>
      <c r="CQ324" s="134"/>
      <c r="CR324" s="134"/>
      <c r="CS324" s="134"/>
      <c r="CT324" s="134"/>
      <c r="CU324" s="134"/>
      <c r="CV324" s="134"/>
      <c r="CW324" s="134"/>
      <c r="CX324" s="134"/>
      <c r="CY324" s="134"/>
      <c r="CZ324" s="134"/>
      <c r="DA324" s="134"/>
      <c r="DB324" s="134"/>
      <c r="DC324" s="134"/>
      <c r="DD324" s="134"/>
      <c r="DE324" s="134"/>
      <c r="DF324" s="134"/>
      <c r="DG324" s="134"/>
      <c r="DH324" s="134"/>
      <c r="DI324" s="134"/>
      <c r="DJ324" s="134"/>
      <c r="DK324" s="134"/>
      <c r="DL324" s="134"/>
      <c r="DM324" s="134"/>
      <c r="DN324" s="134"/>
      <c r="DO324" s="134"/>
      <c r="DP324" s="134"/>
      <c r="DQ324" s="134"/>
      <c r="DR324" s="134"/>
      <c r="DS324" s="134"/>
      <c r="DT324" s="134"/>
      <c r="DU324" s="134"/>
      <c r="DV324" s="134"/>
      <c r="DW324" s="134"/>
      <c r="DX324" s="134"/>
      <c r="DY324" s="134"/>
      <c r="DZ324" s="134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34"/>
    </row>
    <row r="325" spans="1:140" ht="27" customHeight="1" x14ac:dyDescent="0.2">
      <c r="A325" s="134"/>
      <c r="B325" s="134"/>
      <c r="C325" s="134"/>
      <c r="D325" s="138"/>
      <c r="E325" s="138"/>
      <c r="F325" s="138"/>
      <c r="G325" s="138"/>
      <c r="H325" s="138"/>
      <c r="I325" s="138"/>
      <c r="J325" s="138"/>
      <c r="K325" s="138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  <c r="BH325" s="134"/>
      <c r="BI325" s="134"/>
      <c r="BJ325" s="134"/>
      <c r="BK325" s="134"/>
      <c r="BL325" s="134"/>
      <c r="BM325" s="134"/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34"/>
      <c r="BY325" s="134"/>
      <c r="BZ325" s="134"/>
      <c r="CA325" s="134"/>
      <c r="CB325" s="134"/>
      <c r="CC325" s="134"/>
      <c r="CD325" s="134"/>
      <c r="CE325" s="134"/>
      <c r="CF325" s="134"/>
      <c r="CG325" s="134"/>
      <c r="CH325" s="134"/>
      <c r="CI325" s="134"/>
      <c r="CJ325" s="134"/>
      <c r="CK325" s="134"/>
      <c r="CL325" s="134"/>
      <c r="CM325" s="134"/>
      <c r="CN325" s="134"/>
      <c r="CO325" s="134"/>
      <c r="CP325" s="134"/>
      <c r="CQ325" s="134"/>
      <c r="CR325" s="134"/>
      <c r="CS325" s="134"/>
      <c r="CT325" s="134"/>
      <c r="CU325" s="134"/>
      <c r="CV325" s="134"/>
      <c r="CW325" s="134"/>
      <c r="CX325" s="134"/>
      <c r="CY325" s="134"/>
      <c r="CZ325" s="134"/>
      <c r="DA325" s="134"/>
      <c r="DB325" s="134"/>
      <c r="DC325" s="134"/>
      <c r="DD325" s="134"/>
      <c r="DE325" s="134"/>
      <c r="DF325" s="134"/>
      <c r="DG325" s="134"/>
      <c r="DH325" s="134"/>
      <c r="DI325" s="134"/>
      <c r="DJ325" s="134"/>
      <c r="DK325" s="134"/>
      <c r="DL325" s="134"/>
      <c r="DM325" s="134"/>
      <c r="DN325" s="134"/>
      <c r="DO325" s="134"/>
      <c r="DP325" s="134"/>
      <c r="DQ325" s="134"/>
      <c r="DR325" s="134"/>
      <c r="DS325" s="134"/>
      <c r="DT325" s="134"/>
      <c r="DU325" s="134"/>
      <c r="DV325" s="134"/>
      <c r="DW325" s="134"/>
      <c r="DX325" s="134"/>
      <c r="DY325" s="134"/>
      <c r="DZ325" s="134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34"/>
    </row>
    <row r="326" spans="1:140" ht="27" customHeight="1" x14ac:dyDescent="0.2">
      <c r="A326" s="134"/>
      <c r="B326" s="134"/>
      <c r="C326" s="134"/>
      <c r="D326" s="138"/>
      <c r="E326" s="138"/>
      <c r="F326" s="138"/>
      <c r="G326" s="138"/>
      <c r="H326" s="138"/>
      <c r="I326" s="138"/>
      <c r="J326" s="138"/>
      <c r="K326" s="138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  <c r="BH326" s="134"/>
      <c r="BI326" s="134"/>
      <c r="BJ326" s="134"/>
      <c r="BK326" s="134"/>
      <c r="BL326" s="134"/>
      <c r="BM326" s="134"/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34"/>
      <c r="BY326" s="134"/>
      <c r="BZ326" s="134"/>
      <c r="CA326" s="134"/>
      <c r="CB326" s="134"/>
      <c r="CC326" s="134"/>
      <c r="CD326" s="134"/>
      <c r="CE326" s="134"/>
      <c r="CF326" s="134"/>
      <c r="CG326" s="134"/>
      <c r="CH326" s="134"/>
      <c r="CI326" s="134"/>
      <c r="CJ326" s="134"/>
      <c r="CK326" s="134"/>
      <c r="CL326" s="134"/>
      <c r="CM326" s="134"/>
      <c r="CN326" s="134"/>
      <c r="CO326" s="134"/>
      <c r="CP326" s="134"/>
      <c r="CQ326" s="134"/>
      <c r="CR326" s="134"/>
      <c r="CS326" s="134"/>
      <c r="CT326" s="134"/>
      <c r="CU326" s="134"/>
      <c r="CV326" s="134"/>
      <c r="CW326" s="134"/>
      <c r="CX326" s="134"/>
      <c r="CY326" s="134"/>
      <c r="CZ326" s="134"/>
      <c r="DA326" s="134"/>
      <c r="DB326" s="134"/>
      <c r="DC326" s="134"/>
      <c r="DD326" s="134"/>
      <c r="DE326" s="134"/>
      <c r="DF326" s="134"/>
      <c r="DG326" s="134"/>
      <c r="DH326" s="134"/>
      <c r="DI326" s="134"/>
      <c r="DJ326" s="134"/>
      <c r="DK326" s="134"/>
      <c r="DL326" s="134"/>
      <c r="DM326" s="134"/>
      <c r="DN326" s="134"/>
      <c r="DO326" s="134"/>
      <c r="DP326" s="134"/>
      <c r="DQ326" s="134"/>
      <c r="DR326" s="134"/>
      <c r="DS326" s="134"/>
      <c r="DT326" s="134"/>
      <c r="DU326" s="134"/>
      <c r="DV326" s="134"/>
      <c r="DW326" s="134"/>
      <c r="DX326" s="134"/>
      <c r="DY326" s="134"/>
      <c r="DZ326" s="134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34"/>
    </row>
    <row r="327" spans="1:140" ht="27" customHeight="1" x14ac:dyDescent="0.2">
      <c r="A327" s="134"/>
      <c r="B327" s="134"/>
      <c r="C327" s="134"/>
      <c r="D327" s="138"/>
      <c r="E327" s="138"/>
      <c r="F327" s="138"/>
      <c r="G327" s="138"/>
      <c r="H327" s="138"/>
      <c r="I327" s="138"/>
      <c r="J327" s="138"/>
      <c r="K327" s="138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  <c r="BH327" s="134"/>
      <c r="BI327" s="134"/>
      <c r="BJ327" s="134"/>
      <c r="BK327" s="134"/>
      <c r="BL327" s="134"/>
      <c r="BM327" s="134"/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34"/>
      <c r="BY327" s="134"/>
      <c r="BZ327" s="134"/>
      <c r="CA327" s="134"/>
      <c r="CB327" s="134"/>
      <c r="CC327" s="134"/>
      <c r="CD327" s="134"/>
      <c r="CE327" s="134"/>
      <c r="CF327" s="134"/>
      <c r="CG327" s="134"/>
      <c r="CH327" s="134"/>
      <c r="CI327" s="134"/>
      <c r="CJ327" s="134"/>
      <c r="CK327" s="134"/>
      <c r="CL327" s="134"/>
      <c r="CM327" s="134"/>
      <c r="CN327" s="134"/>
      <c r="CO327" s="134"/>
      <c r="CP327" s="134"/>
      <c r="CQ327" s="134"/>
      <c r="CR327" s="134"/>
      <c r="CS327" s="134"/>
      <c r="CT327" s="134"/>
      <c r="CU327" s="134"/>
      <c r="CV327" s="134"/>
      <c r="CW327" s="134"/>
      <c r="CX327" s="134"/>
      <c r="CY327" s="134"/>
      <c r="CZ327" s="134"/>
      <c r="DA327" s="134"/>
      <c r="DB327" s="134"/>
      <c r="DC327" s="134"/>
      <c r="DD327" s="134"/>
      <c r="DE327" s="134"/>
      <c r="DF327" s="134"/>
      <c r="DG327" s="134"/>
      <c r="DH327" s="134"/>
      <c r="DI327" s="134"/>
      <c r="DJ327" s="134"/>
      <c r="DK327" s="134"/>
      <c r="DL327" s="134"/>
      <c r="DM327" s="134"/>
      <c r="DN327" s="134"/>
      <c r="DO327" s="134"/>
      <c r="DP327" s="134"/>
      <c r="DQ327" s="134"/>
      <c r="DR327" s="134"/>
      <c r="DS327" s="134"/>
      <c r="DT327" s="134"/>
      <c r="DU327" s="134"/>
      <c r="DV327" s="134"/>
      <c r="DW327" s="134"/>
      <c r="DX327" s="134"/>
      <c r="DY327" s="134"/>
      <c r="DZ327" s="134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34"/>
    </row>
    <row r="328" spans="1:140" ht="27" customHeight="1" x14ac:dyDescent="0.2">
      <c r="A328" s="134"/>
      <c r="B328" s="134"/>
      <c r="C328" s="134"/>
      <c r="D328" s="138"/>
      <c r="E328" s="138"/>
      <c r="F328" s="138"/>
      <c r="G328" s="138"/>
      <c r="H328" s="138"/>
      <c r="I328" s="138"/>
      <c r="J328" s="138"/>
      <c r="K328" s="138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  <c r="BH328" s="134"/>
      <c r="BI328" s="134"/>
      <c r="BJ328" s="134"/>
      <c r="BK328" s="134"/>
      <c r="BL328" s="134"/>
      <c r="BM328" s="134"/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34"/>
      <c r="BY328" s="134"/>
      <c r="BZ328" s="134"/>
      <c r="CA328" s="134"/>
      <c r="CB328" s="134"/>
      <c r="CC328" s="134"/>
      <c r="CD328" s="134"/>
      <c r="CE328" s="134"/>
      <c r="CF328" s="134"/>
      <c r="CG328" s="134"/>
      <c r="CH328" s="134"/>
      <c r="CI328" s="134"/>
      <c r="CJ328" s="134"/>
      <c r="CK328" s="134"/>
      <c r="CL328" s="134"/>
      <c r="CM328" s="134"/>
      <c r="CN328" s="134"/>
      <c r="CO328" s="134"/>
      <c r="CP328" s="134"/>
      <c r="CQ328" s="134"/>
      <c r="CR328" s="134"/>
      <c r="CS328" s="134"/>
      <c r="CT328" s="134"/>
      <c r="CU328" s="134"/>
      <c r="CV328" s="134"/>
      <c r="CW328" s="134"/>
      <c r="CX328" s="134"/>
      <c r="CY328" s="134"/>
      <c r="CZ328" s="134"/>
      <c r="DA328" s="134"/>
      <c r="DB328" s="134"/>
      <c r="DC328" s="134"/>
      <c r="DD328" s="134"/>
      <c r="DE328" s="134"/>
      <c r="DF328" s="134"/>
      <c r="DG328" s="134"/>
      <c r="DH328" s="134"/>
      <c r="DI328" s="134"/>
      <c r="DJ328" s="134"/>
      <c r="DK328" s="134"/>
      <c r="DL328" s="134"/>
      <c r="DM328" s="134"/>
      <c r="DN328" s="134"/>
      <c r="DO328" s="134"/>
      <c r="DP328" s="134"/>
      <c r="DQ328" s="134"/>
      <c r="DR328" s="134"/>
      <c r="DS328" s="134"/>
      <c r="DT328" s="134"/>
      <c r="DU328" s="134"/>
      <c r="DV328" s="134"/>
      <c r="DW328" s="134"/>
      <c r="DX328" s="134"/>
      <c r="DY328" s="134"/>
      <c r="DZ328" s="134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34"/>
    </row>
    <row r="329" spans="1:140" ht="27" customHeight="1" x14ac:dyDescent="0.2">
      <c r="A329" s="134"/>
      <c r="B329" s="134"/>
      <c r="C329" s="134"/>
      <c r="D329" s="138"/>
      <c r="E329" s="138"/>
      <c r="F329" s="138"/>
      <c r="G329" s="138"/>
      <c r="H329" s="138"/>
      <c r="I329" s="138"/>
      <c r="J329" s="138"/>
      <c r="K329" s="138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  <c r="BH329" s="134"/>
      <c r="BI329" s="134"/>
      <c r="BJ329" s="134"/>
      <c r="BK329" s="134"/>
      <c r="BL329" s="134"/>
      <c r="BM329" s="134"/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34"/>
      <c r="BY329" s="134"/>
      <c r="BZ329" s="134"/>
      <c r="CA329" s="134"/>
      <c r="CB329" s="134"/>
      <c r="CC329" s="134"/>
      <c r="CD329" s="134"/>
      <c r="CE329" s="134"/>
      <c r="CF329" s="134"/>
      <c r="CG329" s="134"/>
      <c r="CH329" s="134"/>
      <c r="CI329" s="134"/>
      <c r="CJ329" s="134"/>
      <c r="CK329" s="134"/>
      <c r="CL329" s="134"/>
      <c r="CM329" s="134"/>
      <c r="CN329" s="134"/>
      <c r="CO329" s="134"/>
      <c r="CP329" s="134"/>
      <c r="CQ329" s="134"/>
      <c r="CR329" s="134"/>
      <c r="CS329" s="134"/>
      <c r="CT329" s="134"/>
      <c r="CU329" s="134"/>
      <c r="CV329" s="134"/>
      <c r="CW329" s="134"/>
      <c r="CX329" s="134"/>
      <c r="CY329" s="134"/>
      <c r="CZ329" s="134"/>
      <c r="DA329" s="134"/>
      <c r="DB329" s="134"/>
      <c r="DC329" s="134"/>
      <c r="DD329" s="134"/>
      <c r="DE329" s="134"/>
      <c r="DF329" s="134"/>
      <c r="DG329" s="134"/>
      <c r="DH329" s="134"/>
      <c r="DI329" s="134"/>
      <c r="DJ329" s="134"/>
      <c r="DK329" s="134"/>
      <c r="DL329" s="134"/>
      <c r="DM329" s="134"/>
      <c r="DN329" s="134"/>
      <c r="DO329" s="134"/>
      <c r="DP329" s="134"/>
      <c r="DQ329" s="134"/>
      <c r="DR329" s="134"/>
      <c r="DS329" s="134"/>
      <c r="DT329" s="134"/>
      <c r="DU329" s="134"/>
      <c r="DV329" s="134"/>
      <c r="DW329" s="134"/>
      <c r="DX329" s="134"/>
      <c r="DY329" s="134"/>
      <c r="DZ329" s="134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34"/>
    </row>
    <row r="330" spans="1:140" ht="27" customHeight="1" x14ac:dyDescent="0.2">
      <c r="A330" s="134"/>
      <c r="B330" s="134"/>
      <c r="C330" s="134"/>
      <c r="D330" s="138"/>
      <c r="E330" s="138"/>
      <c r="F330" s="138"/>
      <c r="G330" s="138"/>
      <c r="H330" s="138"/>
      <c r="I330" s="138"/>
      <c r="J330" s="138"/>
      <c r="K330" s="138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  <c r="BH330" s="134"/>
      <c r="BI330" s="134"/>
      <c r="BJ330" s="134"/>
      <c r="BK330" s="134"/>
      <c r="BL330" s="134"/>
      <c r="BM330" s="134"/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34"/>
      <c r="BY330" s="134"/>
      <c r="BZ330" s="134"/>
      <c r="CA330" s="134"/>
      <c r="CB330" s="134"/>
      <c r="CC330" s="134"/>
      <c r="CD330" s="134"/>
      <c r="CE330" s="134"/>
      <c r="CF330" s="134"/>
      <c r="CG330" s="134"/>
      <c r="CH330" s="134"/>
      <c r="CI330" s="134"/>
      <c r="CJ330" s="134"/>
      <c r="CK330" s="134"/>
      <c r="CL330" s="134"/>
      <c r="CM330" s="134"/>
      <c r="CN330" s="134"/>
      <c r="CO330" s="134"/>
      <c r="CP330" s="134"/>
      <c r="CQ330" s="134"/>
      <c r="CR330" s="134"/>
      <c r="CS330" s="134"/>
      <c r="CT330" s="134"/>
      <c r="CU330" s="134"/>
      <c r="CV330" s="134"/>
      <c r="CW330" s="134"/>
      <c r="CX330" s="134"/>
      <c r="CY330" s="134"/>
      <c r="CZ330" s="134"/>
      <c r="DA330" s="134"/>
      <c r="DB330" s="134"/>
      <c r="DC330" s="134"/>
      <c r="DD330" s="134"/>
      <c r="DE330" s="134"/>
      <c r="DF330" s="134"/>
      <c r="DG330" s="134"/>
      <c r="DH330" s="134"/>
      <c r="DI330" s="134"/>
      <c r="DJ330" s="134"/>
      <c r="DK330" s="134"/>
      <c r="DL330" s="134"/>
      <c r="DM330" s="134"/>
      <c r="DN330" s="134"/>
      <c r="DO330" s="134"/>
      <c r="DP330" s="134"/>
      <c r="DQ330" s="134"/>
      <c r="DR330" s="134"/>
      <c r="DS330" s="134"/>
      <c r="DT330" s="134"/>
      <c r="DU330" s="134"/>
      <c r="DV330" s="134"/>
      <c r="DW330" s="134"/>
      <c r="DX330" s="134"/>
      <c r="DY330" s="134"/>
      <c r="DZ330" s="134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34"/>
    </row>
    <row r="331" spans="1:140" ht="27" customHeight="1" x14ac:dyDescent="0.2">
      <c r="A331" s="134"/>
      <c r="B331" s="134"/>
      <c r="C331" s="134"/>
      <c r="D331" s="138"/>
      <c r="E331" s="138"/>
      <c r="F331" s="138"/>
      <c r="G331" s="138"/>
      <c r="H331" s="138"/>
      <c r="I331" s="138"/>
      <c r="J331" s="138"/>
      <c r="K331" s="138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  <c r="BH331" s="134"/>
      <c r="BI331" s="134"/>
      <c r="BJ331" s="134"/>
      <c r="BK331" s="134"/>
      <c r="BL331" s="134"/>
      <c r="BM331" s="134"/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34"/>
      <c r="BY331" s="134"/>
      <c r="BZ331" s="134"/>
      <c r="CA331" s="134"/>
      <c r="CB331" s="134"/>
      <c r="CC331" s="134"/>
      <c r="CD331" s="134"/>
      <c r="CE331" s="134"/>
      <c r="CF331" s="134"/>
      <c r="CG331" s="134"/>
      <c r="CH331" s="134"/>
      <c r="CI331" s="134"/>
      <c r="CJ331" s="134"/>
      <c r="CK331" s="134"/>
      <c r="CL331" s="134"/>
      <c r="CM331" s="134"/>
      <c r="CN331" s="134"/>
      <c r="CO331" s="134"/>
      <c r="CP331" s="134"/>
      <c r="CQ331" s="134"/>
      <c r="CR331" s="134"/>
      <c r="CS331" s="134"/>
      <c r="CT331" s="134"/>
      <c r="CU331" s="134"/>
      <c r="CV331" s="134"/>
      <c r="CW331" s="134"/>
      <c r="CX331" s="134"/>
      <c r="CY331" s="134"/>
      <c r="CZ331" s="134"/>
      <c r="DA331" s="134"/>
      <c r="DB331" s="134"/>
      <c r="DC331" s="134"/>
      <c r="DD331" s="134"/>
      <c r="DE331" s="134"/>
      <c r="DF331" s="134"/>
      <c r="DG331" s="134"/>
      <c r="DH331" s="134"/>
      <c r="DI331" s="134"/>
      <c r="DJ331" s="134"/>
      <c r="DK331" s="134"/>
      <c r="DL331" s="134"/>
      <c r="DM331" s="134"/>
      <c r="DN331" s="134"/>
      <c r="DO331" s="134"/>
      <c r="DP331" s="134"/>
      <c r="DQ331" s="134"/>
      <c r="DR331" s="134"/>
      <c r="DS331" s="134"/>
      <c r="DT331" s="134"/>
      <c r="DU331" s="134"/>
      <c r="DV331" s="134"/>
      <c r="DW331" s="134"/>
      <c r="DX331" s="134"/>
      <c r="DY331" s="134"/>
      <c r="DZ331" s="134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34"/>
    </row>
    <row r="332" spans="1:140" ht="27" customHeight="1" x14ac:dyDescent="0.2">
      <c r="A332" s="134"/>
      <c r="B332" s="134"/>
      <c r="C332" s="134"/>
      <c r="D332" s="138"/>
      <c r="E332" s="138"/>
      <c r="F332" s="138"/>
      <c r="G332" s="138"/>
      <c r="H332" s="138"/>
      <c r="I332" s="138"/>
      <c r="J332" s="138"/>
      <c r="K332" s="138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  <c r="BH332" s="134"/>
      <c r="BI332" s="134"/>
      <c r="BJ332" s="134"/>
      <c r="BK332" s="134"/>
      <c r="BL332" s="134"/>
      <c r="BM332" s="134"/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34"/>
      <c r="BY332" s="134"/>
      <c r="BZ332" s="134"/>
      <c r="CA332" s="134"/>
      <c r="CB332" s="134"/>
      <c r="CC332" s="134"/>
      <c r="CD332" s="134"/>
      <c r="CE332" s="134"/>
      <c r="CF332" s="134"/>
      <c r="CG332" s="134"/>
      <c r="CH332" s="134"/>
      <c r="CI332" s="134"/>
      <c r="CJ332" s="134"/>
      <c r="CK332" s="134"/>
      <c r="CL332" s="134"/>
      <c r="CM332" s="134"/>
      <c r="CN332" s="134"/>
      <c r="CO332" s="134"/>
      <c r="CP332" s="134"/>
      <c r="CQ332" s="134"/>
      <c r="CR332" s="134"/>
      <c r="CS332" s="134"/>
      <c r="CT332" s="134"/>
      <c r="CU332" s="134"/>
      <c r="CV332" s="134"/>
      <c r="CW332" s="134"/>
      <c r="CX332" s="134"/>
      <c r="CY332" s="134"/>
      <c r="CZ332" s="134"/>
      <c r="DA332" s="134"/>
      <c r="DB332" s="134"/>
      <c r="DC332" s="134"/>
      <c r="DD332" s="134"/>
      <c r="DE332" s="134"/>
      <c r="DF332" s="134"/>
      <c r="DG332" s="134"/>
      <c r="DH332" s="134"/>
      <c r="DI332" s="134"/>
      <c r="DJ332" s="134"/>
      <c r="DK332" s="134"/>
      <c r="DL332" s="134"/>
      <c r="DM332" s="134"/>
      <c r="DN332" s="134"/>
      <c r="DO332" s="134"/>
      <c r="DP332" s="134"/>
      <c r="DQ332" s="134"/>
      <c r="DR332" s="134"/>
      <c r="DS332" s="134"/>
      <c r="DT332" s="134"/>
      <c r="DU332" s="134"/>
      <c r="DV332" s="134"/>
      <c r="DW332" s="134"/>
      <c r="DX332" s="134"/>
      <c r="DY332" s="134"/>
      <c r="DZ332" s="134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34"/>
    </row>
    <row r="333" spans="1:140" ht="27" customHeight="1" x14ac:dyDescent="0.2">
      <c r="A333" s="134"/>
      <c r="B333" s="134"/>
      <c r="C333" s="134"/>
      <c r="D333" s="138"/>
      <c r="E333" s="138"/>
      <c r="F333" s="138"/>
      <c r="G333" s="138"/>
      <c r="H333" s="138"/>
      <c r="I333" s="138"/>
      <c r="J333" s="138"/>
      <c r="K333" s="138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  <c r="BH333" s="134"/>
      <c r="BI333" s="134"/>
      <c r="BJ333" s="134"/>
      <c r="BK333" s="134"/>
      <c r="BL333" s="134"/>
      <c r="BM333" s="134"/>
      <c r="BN333" s="134"/>
      <c r="BO333" s="134"/>
      <c r="BP333" s="134"/>
      <c r="BQ333" s="134"/>
      <c r="BR333" s="134"/>
      <c r="BS333" s="134"/>
      <c r="BT333" s="134"/>
      <c r="BU333" s="134"/>
      <c r="BV333" s="134"/>
      <c r="BW333" s="134"/>
      <c r="BX333" s="134"/>
      <c r="BY333" s="134"/>
      <c r="BZ333" s="134"/>
      <c r="CA333" s="134"/>
      <c r="CB333" s="134"/>
      <c r="CC333" s="134"/>
      <c r="CD333" s="134"/>
      <c r="CE333" s="134"/>
      <c r="CF333" s="134"/>
      <c r="CG333" s="134"/>
      <c r="CH333" s="134"/>
      <c r="CI333" s="134"/>
      <c r="CJ333" s="134"/>
      <c r="CK333" s="134"/>
      <c r="CL333" s="134"/>
      <c r="CM333" s="134"/>
      <c r="CN333" s="134"/>
      <c r="CO333" s="134"/>
      <c r="CP333" s="134"/>
      <c r="CQ333" s="134"/>
      <c r="CR333" s="134"/>
      <c r="CS333" s="134"/>
      <c r="CT333" s="134"/>
      <c r="CU333" s="134"/>
      <c r="CV333" s="134"/>
      <c r="CW333" s="134"/>
      <c r="CX333" s="134"/>
      <c r="CY333" s="134"/>
      <c r="CZ333" s="134"/>
      <c r="DA333" s="134"/>
      <c r="DB333" s="134"/>
      <c r="DC333" s="134"/>
      <c r="DD333" s="134"/>
      <c r="DE333" s="134"/>
      <c r="DF333" s="134"/>
      <c r="DG333" s="134"/>
      <c r="DH333" s="134"/>
      <c r="DI333" s="134"/>
      <c r="DJ333" s="134"/>
      <c r="DK333" s="134"/>
      <c r="DL333" s="134"/>
      <c r="DM333" s="134"/>
      <c r="DN333" s="134"/>
      <c r="DO333" s="134"/>
      <c r="DP333" s="134"/>
      <c r="DQ333" s="134"/>
      <c r="DR333" s="134"/>
      <c r="DS333" s="134"/>
      <c r="DT333" s="134"/>
      <c r="DU333" s="134"/>
      <c r="DV333" s="134"/>
      <c r="DW333" s="134"/>
      <c r="DX333" s="134"/>
      <c r="DY333" s="134"/>
      <c r="DZ333" s="134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34"/>
    </row>
    <row r="334" spans="1:140" ht="27" customHeight="1" x14ac:dyDescent="0.2">
      <c r="A334" s="134"/>
      <c r="B334" s="134"/>
      <c r="C334" s="134"/>
      <c r="D334" s="138"/>
      <c r="E334" s="138"/>
      <c r="F334" s="138"/>
      <c r="G334" s="138"/>
      <c r="H334" s="138"/>
      <c r="I334" s="138"/>
      <c r="J334" s="138"/>
      <c r="K334" s="138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  <c r="BH334" s="134"/>
      <c r="BI334" s="134"/>
      <c r="BJ334" s="134"/>
      <c r="BK334" s="134"/>
      <c r="BL334" s="134"/>
      <c r="BM334" s="134"/>
      <c r="BN334" s="134"/>
      <c r="BO334" s="134"/>
      <c r="BP334" s="134"/>
      <c r="BQ334" s="134"/>
      <c r="BR334" s="134"/>
      <c r="BS334" s="134"/>
      <c r="BT334" s="134"/>
      <c r="BU334" s="134"/>
      <c r="BV334" s="134"/>
      <c r="BW334" s="134"/>
      <c r="BX334" s="134"/>
      <c r="BY334" s="134"/>
      <c r="BZ334" s="134"/>
      <c r="CA334" s="134"/>
      <c r="CB334" s="134"/>
      <c r="CC334" s="134"/>
      <c r="CD334" s="134"/>
      <c r="CE334" s="134"/>
      <c r="CF334" s="134"/>
      <c r="CG334" s="134"/>
      <c r="CH334" s="134"/>
      <c r="CI334" s="134"/>
      <c r="CJ334" s="134"/>
      <c r="CK334" s="134"/>
      <c r="CL334" s="134"/>
      <c r="CM334" s="134"/>
      <c r="CN334" s="134"/>
      <c r="CO334" s="134"/>
      <c r="CP334" s="134"/>
      <c r="CQ334" s="134"/>
      <c r="CR334" s="134"/>
      <c r="CS334" s="134"/>
      <c r="CT334" s="134"/>
      <c r="CU334" s="134"/>
      <c r="CV334" s="134"/>
      <c r="CW334" s="134"/>
      <c r="CX334" s="134"/>
      <c r="CY334" s="134"/>
      <c r="CZ334" s="134"/>
      <c r="DA334" s="134"/>
      <c r="DB334" s="134"/>
      <c r="DC334" s="134"/>
      <c r="DD334" s="134"/>
      <c r="DE334" s="134"/>
      <c r="DF334" s="134"/>
      <c r="DG334" s="134"/>
      <c r="DH334" s="134"/>
      <c r="DI334" s="134"/>
      <c r="DJ334" s="134"/>
      <c r="DK334" s="134"/>
      <c r="DL334" s="134"/>
      <c r="DM334" s="134"/>
      <c r="DN334" s="134"/>
      <c r="DO334" s="134"/>
      <c r="DP334" s="134"/>
      <c r="DQ334" s="134"/>
      <c r="DR334" s="134"/>
      <c r="DS334" s="134"/>
      <c r="DT334" s="134"/>
      <c r="DU334" s="134"/>
      <c r="DV334" s="134"/>
      <c r="DW334" s="134"/>
      <c r="DX334" s="134"/>
      <c r="DY334" s="134"/>
      <c r="DZ334" s="134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34"/>
    </row>
    <row r="335" spans="1:140" ht="27" customHeight="1" x14ac:dyDescent="0.2">
      <c r="A335" s="134"/>
      <c r="B335" s="134"/>
      <c r="C335" s="134"/>
      <c r="D335" s="138"/>
      <c r="E335" s="138"/>
      <c r="F335" s="138"/>
      <c r="G335" s="138"/>
      <c r="H335" s="138"/>
      <c r="I335" s="138"/>
      <c r="J335" s="138"/>
      <c r="K335" s="138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  <c r="BH335" s="134"/>
      <c r="BI335" s="134"/>
      <c r="BJ335" s="134"/>
      <c r="BK335" s="134"/>
      <c r="BL335" s="134"/>
      <c r="BM335" s="134"/>
      <c r="BN335" s="134"/>
      <c r="BO335" s="134"/>
      <c r="BP335" s="134"/>
      <c r="BQ335" s="134"/>
      <c r="BR335" s="134"/>
      <c r="BS335" s="134"/>
      <c r="BT335" s="134"/>
      <c r="BU335" s="134"/>
      <c r="BV335" s="134"/>
      <c r="BW335" s="134"/>
      <c r="BX335" s="134"/>
      <c r="BY335" s="134"/>
      <c r="BZ335" s="134"/>
      <c r="CA335" s="134"/>
      <c r="CB335" s="134"/>
      <c r="CC335" s="134"/>
      <c r="CD335" s="134"/>
      <c r="CE335" s="134"/>
      <c r="CF335" s="134"/>
      <c r="CG335" s="134"/>
      <c r="CH335" s="134"/>
      <c r="CI335" s="134"/>
      <c r="CJ335" s="134"/>
      <c r="CK335" s="134"/>
      <c r="CL335" s="134"/>
      <c r="CM335" s="134"/>
      <c r="CN335" s="134"/>
      <c r="CO335" s="134"/>
      <c r="CP335" s="134"/>
      <c r="CQ335" s="134"/>
      <c r="CR335" s="134"/>
      <c r="CS335" s="134"/>
      <c r="CT335" s="134"/>
      <c r="CU335" s="134"/>
      <c r="CV335" s="134"/>
      <c r="CW335" s="134"/>
      <c r="CX335" s="134"/>
      <c r="CY335" s="134"/>
      <c r="CZ335" s="134"/>
      <c r="DA335" s="134"/>
      <c r="DB335" s="134"/>
      <c r="DC335" s="134"/>
      <c r="DD335" s="134"/>
      <c r="DE335" s="134"/>
      <c r="DF335" s="134"/>
      <c r="DG335" s="134"/>
      <c r="DH335" s="134"/>
      <c r="DI335" s="134"/>
      <c r="DJ335" s="134"/>
      <c r="DK335" s="134"/>
      <c r="DL335" s="134"/>
      <c r="DM335" s="134"/>
      <c r="DN335" s="134"/>
      <c r="DO335" s="134"/>
      <c r="DP335" s="134"/>
      <c r="DQ335" s="134"/>
      <c r="DR335" s="134"/>
      <c r="DS335" s="134"/>
      <c r="DT335" s="134"/>
      <c r="DU335" s="134"/>
      <c r="DV335" s="134"/>
      <c r="DW335" s="134"/>
      <c r="DX335" s="134"/>
      <c r="DY335" s="134"/>
      <c r="DZ335" s="134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34"/>
    </row>
    <row r="336" spans="1:140" ht="27" customHeight="1" x14ac:dyDescent="0.2">
      <c r="A336" s="134"/>
      <c r="B336" s="134"/>
      <c r="C336" s="134"/>
      <c r="D336" s="138"/>
      <c r="E336" s="138"/>
      <c r="F336" s="138"/>
      <c r="G336" s="138"/>
      <c r="H336" s="138"/>
      <c r="I336" s="138"/>
      <c r="J336" s="138"/>
      <c r="K336" s="138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  <c r="BH336" s="134"/>
      <c r="BI336" s="134"/>
      <c r="BJ336" s="134"/>
      <c r="BK336" s="134"/>
      <c r="BL336" s="134"/>
      <c r="BM336" s="134"/>
      <c r="BN336" s="134"/>
      <c r="BO336" s="134"/>
      <c r="BP336" s="134"/>
      <c r="BQ336" s="134"/>
      <c r="BR336" s="134"/>
      <c r="BS336" s="134"/>
      <c r="BT336" s="134"/>
      <c r="BU336" s="134"/>
      <c r="BV336" s="134"/>
      <c r="BW336" s="134"/>
      <c r="BX336" s="134"/>
      <c r="BY336" s="134"/>
      <c r="BZ336" s="134"/>
      <c r="CA336" s="134"/>
      <c r="CB336" s="134"/>
      <c r="CC336" s="134"/>
      <c r="CD336" s="134"/>
      <c r="CE336" s="134"/>
      <c r="CF336" s="134"/>
      <c r="CG336" s="134"/>
      <c r="CH336" s="134"/>
      <c r="CI336" s="134"/>
      <c r="CJ336" s="134"/>
      <c r="CK336" s="134"/>
      <c r="CL336" s="134"/>
      <c r="CM336" s="134"/>
      <c r="CN336" s="134"/>
      <c r="CO336" s="134"/>
      <c r="CP336" s="134"/>
      <c r="CQ336" s="134"/>
      <c r="CR336" s="134"/>
      <c r="CS336" s="134"/>
      <c r="CT336" s="134"/>
      <c r="CU336" s="134"/>
      <c r="CV336" s="134"/>
      <c r="CW336" s="134"/>
      <c r="CX336" s="134"/>
      <c r="CY336" s="134"/>
      <c r="CZ336" s="134"/>
      <c r="DA336" s="134"/>
      <c r="DB336" s="134"/>
      <c r="DC336" s="134"/>
      <c r="DD336" s="134"/>
      <c r="DE336" s="134"/>
      <c r="DF336" s="134"/>
      <c r="DG336" s="134"/>
      <c r="DH336" s="134"/>
      <c r="DI336" s="134"/>
      <c r="DJ336" s="134"/>
      <c r="DK336" s="134"/>
      <c r="DL336" s="134"/>
      <c r="DM336" s="134"/>
      <c r="DN336" s="134"/>
      <c r="DO336" s="134"/>
      <c r="DP336" s="134"/>
      <c r="DQ336" s="134"/>
      <c r="DR336" s="134"/>
      <c r="DS336" s="134"/>
      <c r="DT336" s="134"/>
      <c r="DU336" s="134"/>
      <c r="DV336" s="134"/>
      <c r="DW336" s="134"/>
      <c r="DX336" s="134"/>
      <c r="DY336" s="134"/>
      <c r="DZ336" s="134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34"/>
    </row>
    <row r="337" spans="1:140" ht="27" customHeight="1" x14ac:dyDescent="0.2">
      <c r="A337" s="134"/>
      <c r="B337" s="134"/>
      <c r="C337" s="134"/>
      <c r="D337" s="138"/>
      <c r="E337" s="138"/>
      <c r="F337" s="138"/>
      <c r="G337" s="138"/>
      <c r="H337" s="138"/>
      <c r="I337" s="138"/>
      <c r="J337" s="138"/>
      <c r="K337" s="138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  <c r="BH337" s="134"/>
      <c r="BI337" s="134"/>
      <c r="BJ337" s="134"/>
      <c r="BK337" s="134"/>
      <c r="BL337" s="134"/>
      <c r="BM337" s="134"/>
      <c r="BN337" s="134"/>
      <c r="BO337" s="134"/>
      <c r="BP337" s="134"/>
      <c r="BQ337" s="134"/>
      <c r="BR337" s="134"/>
      <c r="BS337" s="134"/>
      <c r="BT337" s="134"/>
      <c r="BU337" s="134"/>
      <c r="BV337" s="134"/>
      <c r="BW337" s="134"/>
      <c r="BX337" s="134"/>
      <c r="BY337" s="134"/>
      <c r="BZ337" s="134"/>
      <c r="CA337" s="134"/>
      <c r="CB337" s="134"/>
      <c r="CC337" s="134"/>
      <c r="CD337" s="134"/>
      <c r="CE337" s="134"/>
      <c r="CF337" s="134"/>
      <c r="CG337" s="134"/>
      <c r="CH337" s="134"/>
      <c r="CI337" s="134"/>
      <c r="CJ337" s="134"/>
      <c r="CK337" s="134"/>
      <c r="CL337" s="134"/>
      <c r="CM337" s="134"/>
      <c r="CN337" s="134"/>
      <c r="CO337" s="134"/>
      <c r="CP337" s="134"/>
      <c r="CQ337" s="134"/>
      <c r="CR337" s="134"/>
      <c r="CS337" s="134"/>
      <c r="CT337" s="134"/>
      <c r="CU337" s="134"/>
      <c r="CV337" s="134"/>
      <c r="CW337" s="134"/>
      <c r="CX337" s="134"/>
      <c r="CY337" s="134"/>
      <c r="CZ337" s="134"/>
      <c r="DA337" s="134"/>
      <c r="DB337" s="134"/>
      <c r="DC337" s="134"/>
      <c r="DD337" s="134"/>
      <c r="DE337" s="134"/>
      <c r="DF337" s="134"/>
      <c r="DG337" s="134"/>
      <c r="DH337" s="134"/>
      <c r="DI337" s="134"/>
      <c r="DJ337" s="134"/>
      <c r="DK337" s="134"/>
      <c r="DL337" s="134"/>
      <c r="DM337" s="134"/>
      <c r="DN337" s="134"/>
      <c r="DO337" s="134"/>
      <c r="DP337" s="134"/>
      <c r="DQ337" s="134"/>
      <c r="DR337" s="134"/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</row>
    <row r="338" spans="1:140" ht="27" customHeight="1" x14ac:dyDescent="0.2">
      <c r="A338" s="134"/>
      <c r="B338" s="134"/>
      <c r="C338" s="134"/>
      <c r="D338" s="138"/>
      <c r="E338" s="138"/>
      <c r="F338" s="138"/>
      <c r="G338" s="138"/>
      <c r="H338" s="138"/>
      <c r="I338" s="138"/>
      <c r="J338" s="138"/>
      <c r="K338" s="138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  <c r="BH338" s="134"/>
      <c r="BI338" s="134"/>
      <c r="BJ338" s="134"/>
      <c r="BK338" s="134"/>
      <c r="BL338" s="134"/>
      <c r="BM338" s="134"/>
      <c r="BN338" s="134"/>
      <c r="BO338" s="134"/>
      <c r="BP338" s="134"/>
      <c r="BQ338" s="134"/>
      <c r="BR338" s="134"/>
      <c r="BS338" s="134"/>
      <c r="BT338" s="134"/>
      <c r="BU338" s="134"/>
      <c r="BV338" s="134"/>
      <c r="BW338" s="134"/>
      <c r="BX338" s="134"/>
      <c r="BY338" s="134"/>
      <c r="BZ338" s="134"/>
      <c r="CA338" s="134"/>
      <c r="CB338" s="134"/>
      <c r="CC338" s="134"/>
      <c r="CD338" s="134"/>
      <c r="CE338" s="134"/>
      <c r="CF338" s="134"/>
      <c r="CG338" s="134"/>
      <c r="CH338" s="134"/>
      <c r="CI338" s="134"/>
      <c r="CJ338" s="134"/>
      <c r="CK338" s="134"/>
      <c r="CL338" s="134"/>
      <c r="CM338" s="134"/>
      <c r="CN338" s="134"/>
      <c r="CO338" s="134"/>
      <c r="CP338" s="134"/>
      <c r="CQ338" s="134"/>
      <c r="CR338" s="134"/>
      <c r="CS338" s="134"/>
      <c r="CT338" s="134"/>
      <c r="CU338" s="134"/>
      <c r="CV338" s="134"/>
      <c r="CW338" s="134"/>
      <c r="CX338" s="134"/>
      <c r="CY338" s="134"/>
      <c r="CZ338" s="134"/>
      <c r="DA338" s="134"/>
      <c r="DB338" s="134"/>
      <c r="DC338" s="134"/>
      <c r="DD338" s="134"/>
      <c r="DE338" s="134"/>
      <c r="DF338" s="134"/>
      <c r="DG338" s="134"/>
      <c r="DH338" s="134"/>
      <c r="DI338" s="134"/>
      <c r="DJ338" s="134"/>
      <c r="DK338" s="134"/>
      <c r="DL338" s="134"/>
      <c r="DM338" s="134"/>
      <c r="DN338" s="134"/>
      <c r="DO338" s="134"/>
      <c r="DP338" s="134"/>
      <c r="DQ338" s="134"/>
      <c r="DR338" s="134"/>
      <c r="DS338" s="134"/>
      <c r="DT338" s="134"/>
      <c r="DU338" s="134"/>
      <c r="DV338" s="134"/>
      <c r="DW338" s="134"/>
      <c r="DX338" s="134"/>
      <c r="DY338" s="134"/>
      <c r="DZ338" s="134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34"/>
    </row>
    <row r="339" spans="1:140" ht="27" customHeight="1" x14ac:dyDescent="0.2">
      <c r="A339" s="134"/>
      <c r="B339" s="134"/>
      <c r="C339" s="134"/>
      <c r="D339" s="138"/>
      <c r="E339" s="138"/>
      <c r="F339" s="138"/>
      <c r="G339" s="138"/>
      <c r="H339" s="138"/>
      <c r="I339" s="138"/>
      <c r="J339" s="138"/>
      <c r="K339" s="138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  <c r="BH339" s="134"/>
      <c r="BI339" s="134"/>
      <c r="BJ339" s="134"/>
      <c r="BK339" s="134"/>
      <c r="BL339" s="134"/>
      <c r="BM339" s="134"/>
      <c r="BN339" s="134"/>
      <c r="BO339" s="134"/>
      <c r="BP339" s="134"/>
      <c r="BQ339" s="134"/>
      <c r="BR339" s="134"/>
      <c r="BS339" s="134"/>
      <c r="BT339" s="134"/>
      <c r="BU339" s="134"/>
      <c r="BV339" s="134"/>
      <c r="BW339" s="134"/>
      <c r="BX339" s="134"/>
      <c r="BY339" s="134"/>
      <c r="BZ339" s="134"/>
      <c r="CA339" s="134"/>
      <c r="CB339" s="134"/>
      <c r="CC339" s="134"/>
      <c r="CD339" s="134"/>
      <c r="CE339" s="134"/>
      <c r="CF339" s="134"/>
      <c r="CG339" s="134"/>
      <c r="CH339" s="134"/>
      <c r="CI339" s="134"/>
      <c r="CJ339" s="134"/>
      <c r="CK339" s="134"/>
      <c r="CL339" s="134"/>
      <c r="CM339" s="134"/>
      <c r="CN339" s="134"/>
      <c r="CO339" s="134"/>
      <c r="CP339" s="134"/>
      <c r="CQ339" s="134"/>
      <c r="CR339" s="134"/>
      <c r="CS339" s="134"/>
      <c r="CT339" s="134"/>
      <c r="CU339" s="134"/>
      <c r="CV339" s="134"/>
      <c r="CW339" s="134"/>
      <c r="CX339" s="134"/>
      <c r="CY339" s="134"/>
      <c r="CZ339" s="134"/>
      <c r="DA339" s="134"/>
      <c r="DB339" s="134"/>
      <c r="DC339" s="134"/>
      <c r="DD339" s="134"/>
      <c r="DE339" s="134"/>
      <c r="DF339" s="134"/>
      <c r="DG339" s="134"/>
      <c r="DH339" s="134"/>
      <c r="DI339" s="134"/>
      <c r="DJ339" s="134"/>
      <c r="DK339" s="134"/>
      <c r="DL339" s="134"/>
      <c r="DM339" s="134"/>
      <c r="DN339" s="134"/>
      <c r="DO339" s="134"/>
      <c r="DP339" s="134"/>
      <c r="DQ339" s="134"/>
      <c r="DR339" s="134"/>
      <c r="DS339" s="134"/>
      <c r="DT339" s="134"/>
      <c r="DU339" s="134"/>
      <c r="DV339" s="134"/>
      <c r="DW339" s="134"/>
      <c r="DX339" s="134"/>
      <c r="DY339" s="134"/>
      <c r="DZ339" s="134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34"/>
    </row>
    <row r="340" spans="1:140" ht="27" customHeight="1" x14ac:dyDescent="0.2">
      <c r="A340" s="134"/>
      <c r="B340" s="134"/>
      <c r="C340" s="134"/>
      <c r="D340" s="138"/>
      <c r="E340" s="138"/>
      <c r="F340" s="138"/>
      <c r="G340" s="138"/>
      <c r="H340" s="138"/>
      <c r="I340" s="138"/>
      <c r="J340" s="138"/>
      <c r="K340" s="138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  <c r="BH340" s="134"/>
      <c r="BI340" s="134"/>
      <c r="BJ340" s="134"/>
      <c r="BK340" s="134"/>
      <c r="BL340" s="134"/>
      <c r="BM340" s="134"/>
      <c r="BN340" s="134"/>
      <c r="BO340" s="134"/>
      <c r="BP340" s="134"/>
      <c r="BQ340" s="134"/>
      <c r="BR340" s="134"/>
      <c r="BS340" s="134"/>
      <c r="BT340" s="134"/>
      <c r="BU340" s="134"/>
      <c r="BV340" s="134"/>
      <c r="BW340" s="134"/>
      <c r="BX340" s="134"/>
      <c r="BY340" s="134"/>
      <c r="BZ340" s="134"/>
      <c r="CA340" s="134"/>
      <c r="CB340" s="134"/>
      <c r="CC340" s="134"/>
      <c r="CD340" s="134"/>
      <c r="CE340" s="134"/>
      <c r="CF340" s="134"/>
      <c r="CG340" s="134"/>
      <c r="CH340" s="134"/>
      <c r="CI340" s="134"/>
      <c r="CJ340" s="134"/>
      <c r="CK340" s="134"/>
      <c r="CL340" s="134"/>
      <c r="CM340" s="134"/>
      <c r="CN340" s="134"/>
      <c r="CO340" s="134"/>
      <c r="CP340" s="134"/>
      <c r="CQ340" s="134"/>
      <c r="CR340" s="134"/>
      <c r="CS340" s="134"/>
      <c r="CT340" s="134"/>
      <c r="CU340" s="134"/>
      <c r="CV340" s="134"/>
      <c r="CW340" s="134"/>
      <c r="CX340" s="134"/>
      <c r="CY340" s="134"/>
      <c r="CZ340" s="134"/>
      <c r="DA340" s="134"/>
      <c r="DB340" s="134"/>
      <c r="DC340" s="134"/>
      <c r="DD340" s="134"/>
      <c r="DE340" s="134"/>
      <c r="DF340" s="134"/>
      <c r="DG340" s="134"/>
      <c r="DH340" s="134"/>
      <c r="DI340" s="134"/>
      <c r="DJ340" s="134"/>
      <c r="DK340" s="134"/>
      <c r="DL340" s="134"/>
      <c r="DM340" s="134"/>
      <c r="DN340" s="134"/>
      <c r="DO340" s="134"/>
      <c r="DP340" s="134"/>
      <c r="DQ340" s="134"/>
      <c r="DR340" s="134"/>
      <c r="DS340" s="134"/>
      <c r="DT340" s="134"/>
      <c r="DU340" s="134"/>
      <c r="DV340" s="134"/>
      <c r="DW340" s="134"/>
      <c r="DX340" s="134"/>
      <c r="DY340" s="134"/>
      <c r="DZ340" s="134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34"/>
    </row>
    <row r="341" spans="1:140" ht="27" customHeight="1" x14ac:dyDescent="0.2">
      <c r="A341" s="134"/>
      <c r="B341" s="134"/>
      <c r="C341" s="134"/>
      <c r="D341" s="138"/>
      <c r="E341" s="138"/>
      <c r="F341" s="138"/>
      <c r="G341" s="138"/>
      <c r="H341" s="138"/>
      <c r="I341" s="138"/>
      <c r="J341" s="138"/>
      <c r="K341" s="138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  <c r="BH341" s="134"/>
      <c r="BI341" s="134"/>
      <c r="BJ341" s="134"/>
      <c r="BK341" s="134"/>
      <c r="BL341" s="134"/>
      <c r="BM341" s="134"/>
      <c r="BN341" s="134"/>
      <c r="BO341" s="134"/>
      <c r="BP341" s="134"/>
      <c r="BQ341" s="134"/>
      <c r="BR341" s="134"/>
      <c r="BS341" s="134"/>
      <c r="BT341" s="134"/>
      <c r="BU341" s="134"/>
      <c r="BV341" s="134"/>
      <c r="BW341" s="134"/>
      <c r="BX341" s="134"/>
      <c r="BY341" s="134"/>
      <c r="BZ341" s="134"/>
      <c r="CA341" s="134"/>
      <c r="CB341" s="134"/>
      <c r="CC341" s="134"/>
      <c r="CD341" s="134"/>
      <c r="CE341" s="134"/>
      <c r="CF341" s="134"/>
      <c r="CG341" s="134"/>
      <c r="CH341" s="134"/>
      <c r="CI341" s="134"/>
      <c r="CJ341" s="134"/>
      <c r="CK341" s="134"/>
      <c r="CL341" s="134"/>
      <c r="CM341" s="134"/>
      <c r="CN341" s="134"/>
      <c r="CO341" s="134"/>
      <c r="CP341" s="134"/>
      <c r="CQ341" s="134"/>
      <c r="CR341" s="134"/>
      <c r="CS341" s="134"/>
      <c r="CT341" s="134"/>
      <c r="CU341" s="134"/>
      <c r="CV341" s="134"/>
      <c r="CW341" s="134"/>
      <c r="CX341" s="134"/>
      <c r="CY341" s="134"/>
      <c r="CZ341" s="134"/>
      <c r="DA341" s="134"/>
      <c r="DB341" s="134"/>
      <c r="DC341" s="134"/>
      <c r="DD341" s="134"/>
      <c r="DE341" s="134"/>
      <c r="DF341" s="134"/>
      <c r="DG341" s="134"/>
      <c r="DH341" s="134"/>
      <c r="DI341" s="134"/>
      <c r="DJ341" s="134"/>
      <c r="DK341" s="134"/>
      <c r="DL341" s="134"/>
      <c r="DM341" s="134"/>
      <c r="DN341" s="134"/>
      <c r="DO341" s="134"/>
      <c r="DP341" s="134"/>
      <c r="DQ341" s="134"/>
      <c r="DR341" s="134"/>
      <c r="DS341" s="134"/>
      <c r="DT341" s="134"/>
      <c r="DU341" s="134"/>
      <c r="DV341" s="134"/>
      <c r="DW341" s="134"/>
      <c r="DX341" s="134"/>
      <c r="DY341" s="134"/>
      <c r="DZ341" s="134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34"/>
    </row>
    <row r="342" spans="1:140" ht="27" customHeight="1" x14ac:dyDescent="0.2">
      <c r="A342" s="134"/>
      <c r="B342" s="134"/>
      <c r="C342" s="134"/>
      <c r="D342" s="138"/>
      <c r="E342" s="138"/>
      <c r="F342" s="138"/>
      <c r="G342" s="138"/>
      <c r="H342" s="138"/>
      <c r="I342" s="138"/>
      <c r="J342" s="138"/>
      <c r="K342" s="138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  <c r="BH342" s="134"/>
      <c r="BI342" s="134"/>
      <c r="BJ342" s="134"/>
      <c r="BK342" s="134"/>
      <c r="BL342" s="134"/>
      <c r="BM342" s="134"/>
      <c r="BN342" s="134"/>
      <c r="BO342" s="134"/>
      <c r="BP342" s="134"/>
      <c r="BQ342" s="134"/>
      <c r="BR342" s="134"/>
      <c r="BS342" s="134"/>
      <c r="BT342" s="134"/>
      <c r="BU342" s="134"/>
      <c r="BV342" s="134"/>
      <c r="BW342" s="134"/>
      <c r="BX342" s="134"/>
      <c r="BY342" s="134"/>
      <c r="BZ342" s="134"/>
      <c r="CA342" s="134"/>
      <c r="CB342" s="134"/>
      <c r="CC342" s="134"/>
      <c r="CD342" s="134"/>
      <c r="CE342" s="134"/>
      <c r="CF342" s="134"/>
      <c r="CG342" s="134"/>
      <c r="CH342" s="134"/>
      <c r="CI342" s="134"/>
      <c r="CJ342" s="134"/>
      <c r="CK342" s="134"/>
      <c r="CL342" s="134"/>
      <c r="CM342" s="134"/>
      <c r="CN342" s="134"/>
      <c r="CO342" s="134"/>
      <c r="CP342" s="134"/>
      <c r="CQ342" s="134"/>
      <c r="CR342" s="134"/>
      <c r="CS342" s="134"/>
      <c r="CT342" s="134"/>
      <c r="CU342" s="134"/>
      <c r="CV342" s="134"/>
      <c r="CW342" s="134"/>
      <c r="CX342" s="134"/>
      <c r="CY342" s="134"/>
      <c r="CZ342" s="134"/>
      <c r="DA342" s="134"/>
      <c r="DB342" s="134"/>
      <c r="DC342" s="134"/>
      <c r="DD342" s="134"/>
      <c r="DE342" s="134"/>
      <c r="DF342" s="134"/>
      <c r="DG342" s="134"/>
      <c r="DH342" s="134"/>
      <c r="DI342" s="134"/>
      <c r="DJ342" s="134"/>
      <c r="DK342" s="134"/>
      <c r="DL342" s="134"/>
      <c r="DM342" s="134"/>
      <c r="DN342" s="134"/>
      <c r="DO342" s="134"/>
      <c r="DP342" s="134"/>
      <c r="DQ342" s="134"/>
      <c r="DR342" s="134"/>
      <c r="DS342" s="134"/>
      <c r="DT342" s="134"/>
      <c r="DU342" s="134"/>
      <c r="DV342" s="134"/>
      <c r="DW342" s="134"/>
      <c r="DX342" s="134"/>
      <c r="DY342" s="134"/>
      <c r="DZ342" s="134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34"/>
    </row>
    <row r="343" spans="1:140" ht="27" customHeight="1" x14ac:dyDescent="0.2">
      <c r="A343" s="134"/>
      <c r="B343" s="134"/>
      <c r="C343" s="134"/>
      <c r="D343" s="138"/>
      <c r="E343" s="138"/>
      <c r="F343" s="138"/>
      <c r="G343" s="138"/>
      <c r="H343" s="138"/>
      <c r="I343" s="138"/>
      <c r="J343" s="138"/>
      <c r="K343" s="138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  <c r="BH343" s="134"/>
      <c r="BI343" s="134"/>
      <c r="BJ343" s="134"/>
      <c r="BK343" s="134"/>
      <c r="BL343" s="134"/>
      <c r="BM343" s="134"/>
      <c r="BN343" s="134"/>
      <c r="BO343" s="134"/>
      <c r="BP343" s="134"/>
      <c r="BQ343" s="134"/>
      <c r="BR343" s="134"/>
      <c r="BS343" s="134"/>
      <c r="BT343" s="134"/>
      <c r="BU343" s="134"/>
      <c r="BV343" s="134"/>
      <c r="BW343" s="134"/>
      <c r="BX343" s="134"/>
      <c r="BY343" s="134"/>
      <c r="BZ343" s="134"/>
      <c r="CA343" s="134"/>
      <c r="CB343" s="134"/>
      <c r="CC343" s="134"/>
      <c r="CD343" s="134"/>
      <c r="CE343" s="134"/>
      <c r="CF343" s="134"/>
      <c r="CG343" s="134"/>
      <c r="CH343" s="134"/>
      <c r="CI343" s="134"/>
      <c r="CJ343" s="134"/>
      <c r="CK343" s="134"/>
      <c r="CL343" s="134"/>
      <c r="CM343" s="134"/>
      <c r="CN343" s="134"/>
      <c r="CO343" s="134"/>
      <c r="CP343" s="134"/>
      <c r="CQ343" s="134"/>
      <c r="CR343" s="134"/>
      <c r="CS343" s="134"/>
      <c r="CT343" s="134"/>
      <c r="CU343" s="134"/>
      <c r="CV343" s="134"/>
      <c r="CW343" s="134"/>
      <c r="CX343" s="134"/>
      <c r="CY343" s="134"/>
      <c r="CZ343" s="134"/>
      <c r="DA343" s="134"/>
      <c r="DB343" s="134"/>
      <c r="DC343" s="134"/>
      <c r="DD343" s="134"/>
      <c r="DE343" s="134"/>
      <c r="DF343" s="134"/>
      <c r="DG343" s="134"/>
      <c r="DH343" s="134"/>
      <c r="DI343" s="134"/>
      <c r="DJ343" s="134"/>
      <c r="DK343" s="134"/>
      <c r="DL343" s="134"/>
      <c r="DM343" s="134"/>
      <c r="DN343" s="134"/>
      <c r="DO343" s="134"/>
      <c r="DP343" s="134"/>
      <c r="DQ343" s="134"/>
      <c r="DR343" s="134"/>
      <c r="DS343" s="134"/>
      <c r="DT343" s="134"/>
      <c r="DU343" s="134"/>
      <c r="DV343" s="134"/>
      <c r="DW343" s="134"/>
      <c r="DX343" s="134"/>
      <c r="DY343" s="134"/>
      <c r="DZ343" s="134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34"/>
    </row>
    <row r="344" spans="1:140" ht="27" customHeight="1" x14ac:dyDescent="0.2">
      <c r="A344" s="134"/>
      <c r="B344" s="134"/>
      <c r="C344" s="134"/>
      <c r="D344" s="138"/>
      <c r="E344" s="138"/>
      <c r="F344" s="138"/>
      <c r="G344" s="138"/>
      <c r="H344" s="138"/>
      <c r="I344" s="138"/>
      <c r="J344" s="138"/>
      <c r="K344" s="138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  <c r="BH344" s="134"/>
      <c r="BI344" s="134"/>
      <c r="BJ344" s="134"/>
      <c r="BK344" s="134"/>
      <c r="BL344" s="134"/>
      <c r="BM344" s="134"/>
      <c r="BN344" s="134"/>
      <c r="BO344" s="134"/>
      <c r="BP344" s="134"/>
      <c r="BQ344" s="134"/>
      <c r="BR344" s="134"/>
      <c r="BS344" s="134"/>
      <c r="BT344" s="134"/>
      <c r="BU344" s="134"/>
      <c r="BV344" s="134"/>
      <c r="BW344" s="134"/>
      <c r="BX344" s="134"/>
      <c r="BY344" s="134"/>
      <c r="BZ344" s="134"/>
      <c r="CA344" s="134"/>
      <c r="CB344" s="134"/>
      <c r="CC344" s="134"/>
      <c r="CD344" s="134"/>
      <c r="CE344" s="134"/>
      <c r="CF344" s="134"/>
      <c r="CG344" s="134"/>
      <c r="CH344" s="134"/>
      <c r="CI344" s="134"/>
      <c r="CJ344" s="134"/>
      <c r="CK344" s="134"/>
      <c r="CL344" s="134"/>
      <c r="CM344" s="134"/>
      <c r="CN344" s="134"/>
      <c r="CO344" s="134"/>
      <c r="CP344" s="134"/>
      <c r="CQ344" s="134"/>
      <c r="CR344" s="134"/>
      <c r="CS344" s="134"/>
      <c r="CT344" s="134"/>
      <c r="CU344" s="134"/>
      <c r="CV344" s="134"/>
      <c r="CW344" s="134"/>
      <c r="CX344" s="134"/>
      <c r="CY344" s="134"/>
      <c r="CZ344" s="134"/>
      <c r="DA344" s="134"/>
      <c r="DB344" s="134"/>
      <c r="DC344" s="134"/>
      <c r="DD344" s="134"/>
      <c r="DE344" s="134"/>
      <c r="DF344" s="134"/>
      <c r="DG344" s="134"/>
      <c r="DH344" s="134"/>
      <c r="DI344" s="134"/>
      <c r="DJ344" s="134"/>
      <c r="DK344" s="134"/>
      <c r="DL344" s="134"/>
      <c r="DM344" s="134"/>
      <c r="DN344" s="134"/>
      <c r="DO344" s="134"/>
      <c r="DP344" s="134"/>
      <c r="DQ344" s="134"/>
      <c r="DR344" s="134"/>
      <c r="DS344" s="134"/>
      <c r="DT344" s="134"/>
      <c r="DU344" s="134"/>
      <c r="DV344" s="134"/>
      <c r="DW344" s="134"/>
      <c r="DX344" s="134"/>
      <c r="DY344" s="134"/>
      <c r="DZ344" s="134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34"/>
    </row>
    <row r="345" spans="1:140" ht="27" customHeight="1" x14ac:dyDescent="0.2">
      <c r="A345" s="134"/>
      <c r="B345" s="134"/>
      <c r="C345" s="134"/>
      <c r="D345" s="138"/>
      <c r="E345" s="138"/>
      <c r="F345" s="138"/>
      <c r="G345" s="138"/>
      <c r="H345" s="138"/>
      <c r="I345" s="138"/>
      <c r="J345" s="138"/>
      <c r="K345" s="138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  <c r="BH345" s="134"/>
      <c r="BI345" s="134"/>
      <c r="BJ345" s="134"/>
      <c r="BK345" s="134"/>
      <c r="BL345" s="134"/>
      <c r="BM345" s="134"/>
      <c r="BN345" s="134"/>
      <c r="BO345" s="134"/>
      <c r="BP345" s="134"/>
      <c r="BQ345" s="134"/>
      <c r="BR345" s="134"/>
      <c r="BS345" s="134"/>
      <c r="BT345" s="134"/>
      <c r="BU345" s="134"/>
      <c r="BV345" s="134"/>
      <c r="BW345" s="134"/>
      <c r="BX345" s="134"/>
      <c r="BY345" s="134"/>
      <c r="BZ345" s="134"/>
      <c r="CA345" s="134"/>
      <c r="CB345" s="134"/>
      <c r="CC345" s="134"/>
      <c r="CD345" s="134"/>
      <c r="CE345" s="134"/>
      <c r="CF345" s="134"/>
      <c r="CG345" s="134"/>
      <c r="CH345" s="134"/>
      <c r="CI345" s="134"/>
      <c r="CJ345" s="134"/>
      <c r="CK345" s="134"/>
      <c r="CL345" s="134"/>
      <c r="CM345" s="134"/>
      <c r="CN345" s="134"/>
      <c r="CO345" s="134"/>
      <c r="CP345" s="134"/>
      <c r="CQ345" s="134"/>
      <c r="CR345" s="134"/>
      <c r="CS345" s="134"/>
      <c r="CT345" s="134"/>
      <c r="CU345" s="134"/>
      <c r="CV345" s="134"/>
      <c r="CW345" s="134"/>
      <c r="CX345" s="134"/>
      <c r="CY345" s="134"/>
      <c r="CZ345" s="134"/>
      <c r="DA345" s="134"/>
      <c r="DB345" s="134"/>
      <c r="DC345" s="134"/>
      <c r="DD345" s="134"/>
      <c r="DE345" s="134"/>
      <c r="DF345" s="134"/>
      <c r="DG345" s="134"/>
      <c r="DH345" s="134"/>
      <c r="DI345" s="134"/>
      <c r="DJ345" s="134"/>
      <c r="DK345" s="134"/>
      <c r="DL345" s="134"/>
      <c r="DM345" s="134"/>
      <c r="DN345" s="134"/>
      <c r="DO345" s="134"/>
      <c r="DP345" s="134"/>
      <c r="DQ345" s="134"/>
      <c r="DR345" s="134"/>
      <c r="DS345" s="134"/>
      <c r="DT345" s="134"/>
      <c r="DU345" s="134"/>
      <c r="DV345" s="134"/>
      <c r="DW345" s="134"/>
      <c r="DX345" s="134"/>
      <c r="DY345" s="134"/>
      <c r="DZ345" s="134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34"/>
    </row>
    <row r="346" spans="1:140" ht="27" customHeight="1" x14ac:dyDescent="0.2">
      <c r="A346" s="134"/>
      <c r="B346" s="134"/>
      <c r="C346" s="134"/>
      <c r="D346" s="138"/>
      <c r="E346" s="138"/>
      <c r="F346" s="138"/>
      <c r="G346" s="138"/>
      <c r="H346" s="138"/>
      <c r="I346" s="138"/>
      <c r="J346" s="138"/>
      <c r="K346" s="138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  <c r="BH346" s="134"/>
      <c r="BI346" s="134"/>
      <c r="BJ346" s="134"/>
      <c r="BK346" s="134"/>
      <c r="BL346" s="134"/>
      <c r="BM346" s="134"/>
      <c r="BN346" s="134"/>
      <c r="BO346" s="134"/>
      <c r="BP346" s="134"/>
      <c r="BQ346" s="134"/>
      <c r="BR346" s="134"/>
      <c r="BS346" s="134"/>
      <c r="BT346" s="134"/>
      <c r="BU346" s="134"/>
      <c r="BV346" s="134"/>
      <c r="BW346" s="134"/>
      <c r="BX346" s="134"/>
      <c r="BY346" s="134"/>
      <c r="BZ346" s="134"/>
      <c r="CA346" s="134"/>
      <c r="CB346" s="134"/>
      <c r="CC346" s="134"/>
      <c r="CD346" s="134"/>
      <c r="CE346" s="134"/>
      <c r="CF346" s="134"/>
      <c r="CG346" s="134"/>
      <c r="CH346" s="134"/>
      <c r="CI346" s="134"/>
      <c r="CJ346" s="134"/>
      <c r="CK346" s="134"/>
      <c r="CL346" s="134"/>
      <c r="CM346" s="134"/>
      <c r="CN346" s="134"/>
      <c r="CO346" s="134"/>
      <c r="CP346" s="134"/>
      <c r="CQ346" s="134"/>
      <c r="CR346" s="134"/>
      <c r="CS346" s="134"/>
      <c r="CT346" s="134"/>
      <c r="CU346" s="134"/>
      <c r="CV346" s="134"/>
      <c r="CW346" s="134"/>
      <c r="CX346" s="134"/>
      <c r="CY346" s="134"/>
      <c r="CZ346" s="134"/>
      <c r="DA346" s="134"/>
      <c r="DB346" s="134"/>
      <c r="DC346" s="134"/>
      <c r="DD346" s="134"/>
      <c r="DE346" s="134"/>
      <c r="DF346" s="134"/>
      <c r="DG346" s="134"/>
      <c r="DH346" s="134"/>
      <c r="DI346" s="134"/>
      <c r="DJ346" s="134"/>
      <c r="DK346" s="134"/>
      <c r="DL346" s="134"/>
      <c r="DM346" s="134"/>
      <c r="DN346" s="134"/>
      <c r="DO346" s="134"/>
      <c r="DP346" s="134"/>
      <c r="DQ346" s="134"/>
      <c r="DR346" s="134"/>
      <c r="DS346" s="134"/>
      <c r="DT346" s="134"/>
      <c r="DU346" s="134"/>
      <c r="DV346" s="134"/>
      <c r="DW346" s="134"/>
      <c r="DX346" s="134"/>
      <c r="DY346" s="134"/>
      <c r="DZ346" s="134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34"/>
    </row>
    <row r="347" spans="1:140" ht="27" customHeight="1" x14ac:dyDescent="0.2">
      <c r="A347" s="134"/>
      <c r="B347" s="134"/>
      <c r="C347" s="134"/>
      <c r="D347" s="138"/>
      <c r="E347" s="138"/>
      <c r="F347" s="138"/>
      <c r="G347" s="138"/>
      <c r="H347" s="138"/>
      <c r="I347" s="138"/>
      <c r="J347" s="138"/>
      <c r="K347" s="138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  <c r="BH347" s="134"/>
      <c r="BI347" s="134"/>
      <c r="BJ347" s="134"/>
      <c r="BK347" s="134"/>
      <c r="BL347" s="134"/>
      <c r="BM347" s="134"/>
      <c r="BN347" s="134"/>
      <c r="BO347" s="134"/>
      <c r="BP347" s="134"/>
      <c r="BQ347" s="134"/>
      <c r="BR347" s="134"/>
      <c r="BS347" s="134"/>
      <c r="BT347" s="134"/>
      <c r="BU347" s="134"/>
      <c r="BV347" s="134"/>
      <c r="BW347" s="134"/>
      <c r="BX347" s="134"/>
      <c r="BY347" s="134"/>
      <c r="BZ347" s="134"/>
      <c r="CA347" s="134"/>
      <c r="CB347" s="134"/>
      <c r="CC347" s="134"/>
      <c r="CD347" s="134"/>
      <c r="CE347" s="134"/>
      <c r="CF347" s="134"/>
      <c r="CG347" s="134"/>
      <c r="CH347" s="134"/>
      <c r="CI347" s="134"/>
      <c r="CJ347" s="134"/>
      <c r="CK347" s="134"/>
      <c r="CL347" s="134"/>
      <c r="CM347" s="134"/>
      <c r="CN347" s="134"/>
      <c r="CO347" s="134"/>
      <c r="CP347" s="134"/>
      <c r="CQ347" s="134"/>
      <c r="CR347" s="134"/>
      <c r="CS347" s="134"/>
      <c r="CT347" s="134"/>
      <c r="CU347" s="134"/>
      <c r="CV347" s="134"/>
      <c r="CW347" s="134"/>
      <c r="CX347" s="134"/>
      <c r="CY347" s="134"/>
      <c r="CZ347" s="134"/>
      <c r="DA347" s="134"/>
      <c r="DB347" s="134"/>
      <c r="DC347" s="134"/>
      <c r="DD347" s="134"/>
      <c r="DE347" s="134"/>
      <c r="DF347" s="134"/>
      <c r="DG347" s="134"/>
      <c r="DH347" s="134"/>
      <c r="DI347" s="134"/>
      <c r="DJ347" s="134"/>
      <c r="DK347" s="134"/>
      <c r="DL347" s="134"/>
      <c r="DM347" s="134"/>
      <c r="DN347" s="134"/>
      <c r="DO347" s="134"/>
      <c r="DP347" s="134"/>
      <c r="DQ347" s="134"/>
      <c r="DR347" s="134"/>
      <c r="DS347" s="134"/>
      <c r="DT347" s="134"/>
      <c r="DU347" s="134"/>
      <c r="DV347" s="134"/>
      <c r="DW347" s="134"/>
      <c r="DX347" s="134"/>
      <c r="DY347" s="134"/>
      <c r="DZ347" s="134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34"/>
    </row>
    <row r="348" spans="1:140" ht="27" customHeight="1" x14ac:dyDescent="0.2">
      <c r="A348" s="134"/>
      <c r="B348" s="134"/>
      <c r="C348" s="134"/>
      <c r="D348" s="138"/>
      <c r="E348" s="138"/>
      <c r="F348" s="138"/>
      <c r="G348" s="138"/>
      <c r="H348" s="138"/>
      <c r="I348" s="138"/>
      <c r="J348" s="138"/>
      <c r="K348" s="138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  <c r="BH348" s="134"/>
      <c r="BI348" s="134"/>
      <c r="BJ348" s="134"/>
      <c r="BK348" s="134"/>
      <c r="BL348" s="134"/>
      <c r="BM348" s="134"/>
      <c r="BN348" s="134"/>
      <c r="BO348" s="134"/>
      <c r="BP348" s="134"/>
      <c r="BQ348" s="134"/>
      <c r="BR348" s="134"/>
      <c r="BS348" s="134"/>
      <c r="BT348" s="134"/>
      <c r="BU348" s="134"/>
      <c r="BV348" s="134"/>
      <c r="BW348" s="134"/>
      <c r="BX348" s="134"/>
      <c r="BY348" s="134"/>
      <c r="BZ348" s="134"/>
      <c r="CA348" s="134"/>
      <c r="CB348" s="134"/>
      <c r="CC348" s="134"/>
      <c r="CD348" s="134"/>
      <c r="CE348" s="134"/>
      <c r="CF348" s="134"/>
      <c r="CG348" s="134"/>
      <c r="CH348" s="134"/>
      <c r="CI348" s="134"/>
      <c r="CJ348" s="134"/>
      <c r="CK348" s="134"/>
      <c r="CL348" s="134"/>
      <c r="CM348" s="134"/>
      <c r="CN348" s="134"/>
      <c r="CO348" s="134"/>
      <c r="CP348" s="134"/>
      <c r="CQ348" s="134"/>
      <c r="CR348" s="134"/>
      <c r="CS348" s="134"/>
      <c r="CT348" s="134"/>
      <c r="CU348" s="134"/>
      <c r="CV348" s="134"/>
      <c r="CW348" s="134"/>
      <c r="CX348" s="134"/>
      <c r="CY348" s="134"/>
      <c r="CZ348" s="134"/>
      <c r="DA348" s="134"/>
      <c r="DB348" s="134"/>
      <c r="DC348" s="134"/>
      <c r="DD348" s="134"/>
      <c r="DE348" s="134"/>
      <c r="DF348" s="134"/>
      <c r="DG348" s="134"/>
      <c r="DH348" s="134"/>
      <c r="DI348" s="134"/>
      <c r="DJ348" s="134"/>
      <c r="DK348" s="134"/>
      <c r="DL348" s="134"/>
      <c r="DM348" s="134"/>
      <c r="DN348" s="134"/>
      <c r="DO348" s="134"/>
      <c r="DP348" s="134"/>
      <c r="DQ348" s="134"/>
      <c r="DR348" s="134"/>
      <c r="DS348" s="134"/>
      <c r="DT348" s="134"/>
      <c r="DU348" s="134"/>
      <c r="DV348" s="134"/>
      <c r="DW348" s="134"/>
      <c r="DX348" s="134"/>
      <c r="DY348" s="134"/>
      <c r="DZ348" s="134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34"/>
    </row>
    <row r="349" spans="1:140" ht="27" customHeight="1" x14ac:dyDescent="0.2">
      <c r="A349" s="134"/>
      <c r="B349" s="134"/>
      <c r="C349" s="134"/>
      <c r="D349" s="138"/>
      <c r="E349" s="138"/>
      <c r="F349" s="138"/>
      <c r="G349" s="138"/>
      <c r="H349" s="138"/>
      <c r="I349" s="138"/>
      <c r="J349" s="138"/>
      <c r="K349" s="138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  <c r="BH349" s="134"/>
      <c r="BI349" s="134"/>
      <c r="BJ349" s="134"/>
      <c r="BK349" s="134"/>
      <c r="BL349" s="134"/>
      <c r="BM349" s="134"/>
      <c r="BN349" s="134"/>
      <c r="BO349" s="134"/>
      <c r="BP349" s="134"/>
      <c r="BQ349" s="134"/>
      <c r="BR349" s="134"/>
      <c r="BS349" s="134"/>
      <c r="BT349" s="134"/>
      <c r="BU349" s="134"/>
      <c r="BV349" s="134"/>
      <c r="BW349" s="134"/>
      <c r="BX349" s="134"/>
      <c r="BY349" s="134"/>
      <c r="BZ349" s="134"/>
      <c r="CA349" s="134"/>
      <c r="CB349" s="134"/>
      <c r="CC349" s="134"/>
      <c r="CD349" s="134"/>
      <c r="CE349" s="134"/>
      <c r="CF349" s="134"/>
      <c r="CG349" s="134"/>
      <c r="CH349" s="134"/>
      <c r="CI349" s="134"/>
      <c r="CJ349" s="134"/>
      <c r="CK349" s="134"/>
      <c r="CL349" s="134"/>
      <c r="CM349" s="134"/>
      <c r="CN349" s="134"/>
      <c r="CO349" s="134"/>
      <c r="CP349" s="134"/>
      <c r="CQ349" s="134"/>
      <c r="CR349" s="134"/>
      <c r="CS349" s="134"/>
      <c r="CT349" s="134"/>
      <c r="CU349" s="134"/>
      <c r="CV349" s="134"/>
      <c r="CW349" s="134"/>
      <c r="CX349" s="134"/>
      <c r="CY349" s="134"/>
      <c r="CZ349" s="134"/>
      <c r="DA349" s="134"/>
      <c r="DB349" s="134"/>
      <c r="DC349" s="134"/>
      <c r="DD349" s="134"/>
      <c r="DE349" s="134"/>
      <c r="DF349" s="134"/>
      <c r="DG349" s="134"/>
      <c r="DH349" s="134"/>
      <c r="DI349" s="134"/>
      <c r="DJ349" s="134"/>
      <c r="DK349" s="134"/>
      <c r="DL349" s="134"/>
      <c r="DM349" s="134"/>
      <c r="DN349" s="134"/>
      <c r="DO349" s="134"/>
      <c r="DP349" s="134"/>
      <c r="DQ349" s="134"/>
      <c r="DR349" s="134"/>
      <c r="DS349" s="134"/>
      <c r="DT349" s="134"/>
      <c r="DU349" s="134"/>
      <c r="DV349" s="134"/>
      <c r="DW349" s="134"/>
      <c r="DX349" s="134"/>
      <c r="DY349" s="134"/>
      <c r="DZ349" s="134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34"/>
    </row>
    <row r="350" spans="1:140" ht="27" customHeight="1" x14ac:dyDescent="0.2">
      <c r="A350" s="134"/>
      <c r="B350" s="134"/>
      <c r="C350" s="134"/>
      <c r="D350" s="138"/>
      <c r="E350" s="138"/>
      <c r="F350" s="138"/>
      <c r="G350" s="138"/>
      <c r="H350" s="138"/>
      <c r="I350" s="138"/>
      <c r="J350" s="138"/>
      <c r="K350" s="138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  <c r="BH350" s="134"/>
      <c r="BI350" s="134"/>
      <c r="BJ350" s="134"/>
      <c r="BK350" s="134"/>
      <c r="BL350" s="134"/>
      <c r="BM350" s="134"/>
      <c r="BN350" s="134"/>
      <c r="BO350" s="134"/>
      <c r="BP350" s="134"/>
      <c r="BQ350" s="134"/>
      <c r="BR350" s="134"/>
      <c r="BS350" s="134"/>
      <c r="BT350" s="134"/>
      <c r="BU350" s="134"/>
      <c r="BV350" s="134"/>
      <c r="BW350" s="134"/>
      <c r="BX350" s="134"/>
      <c r="BY350" s="134"/>
      <c r="BZ350" s="134"/>
      <c r="CA350" s="134"/>
      <c r="CB350" s="134"/>
      <c r="CC350" s="134"/>
      <c r="CD350" s="134"/>
      <c r="CE350" s="134"/>
      <c r="CF350" s="134"/>
      <c r="CG350" s="134"/>
      <c r="CH350" s="134"/>
      <c r="CI350" s="134"/>
      <c r="CJ350" s="134"/>
      <c r="CK350" s="134"/>
      <c r="CL350" s="134"/>
      <c r="CM350" s="134"/>
      <c r="CN350" s="134"/>
      <c r="CO350" s="134"/>
      <c r="CP350" s="134"/>
      <c r="CQ350" s="134"/>
      <c r="CR350" s="134"/>
      <c r="CS350" s="134"/>
      <c r="CT350" s="134"/>
      <c r="CU350" s="134"/>
      <c r="CV350" s="134"/>
      <c r="CW350" s="134"/>
      <c r="CX350" s="134"/>
      <c r="CY350" s="134"/>
      <c r="CZ350" s="134"/>
      <c r="DA350" s="134"/>
      <c r="DB350" s="134"/>
      <c r="DC350" s="134"/>
      <c r="DD350" s="134"/>
      <c r="DE350" s="134"/>
      <c r="DF350" s="134"/>
      <c r="DG350" s="134"/>
      <c r="DH350" s="134"/>
      <c r="DI350" s="134"/>
      <c r="DJ350" s="134"/>
      <c r="DK350" s="134"/>
      <c r="DL350" s="134"/>
      <c r="DM350" s="134"/>
      <c r="DN350" s="134"/>
      <c r="DO350" s="134"/>
      <c r="DP350" s="134"/>
      <c r="DQ350" s="134"/>
      <c r="DR350" s="134"/>
      <c r="DS350" s="134"/>
      <c r="DT350" s="134"/>
      <c r="DU350" s="134"/>
      <c r="DV350" s="134"/>
      <c r="DW350" s="134"/>
      <c r="DX350" s="134"/>
      <c r="DY350" s="134"/>
      <c r="DZ350" s="134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34"/>
    </row>
    <row r="351" spans="1:140" ht="27" customHeight="1" x14ac:dyDescent="0.2">
      <c r="A351" s="134"/>
      <c r="B351" s="134"/>
      <c r="C351" s="134"/>
      <c r="D351" s="138"/>
      <c r="E351" s="138"/>
      <c r="F351" s="138"/>
      <c r="G351" s="138"/>
      <c r="H351" s="138"/>
      <c r="I351" s="138"/>
      <c r="J351" s="138"/>
      <c r="K351" s="138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  <c r="BH351" s="134"/>
      <c r="BI351" s="134"/>
      <c r="BJ351" s="134"/>
      <c r="BK351" s="134"/>
      <c r="BL351" s="134"/>
      <c r="BM351" s="134"/>
      <c r="BN351" s="134"/>
      <c r="BO351" s="134"/>
      <c r="BP351" s="134"/>
      <c r="BQ351" s="134"/>
      <c r="BR351" s="134"/>
      <c r="BS351" s="134"/>
      <c r="BT351" s="134"/>
      <c r="BU351" s="134"/>
      <c r="BV351" s="134"/>
      <c r="BW351" s="134"/>
      <c r="BX351" s="134"/>
      <c r="BY351" s="134"/>
      <c r="BZ351" s="134"/>
      <c r="CA351" s="134"/>
      <c r="CB351" s="134"/>
      <c r="CC351" s="134"/>
      <c r="CD351" s="134"/>
      <c r="CE351" s="134"/>
      <c r="CF351" s="134"/>
      <c r="CG351" s="134"/>
      <c r="CH351" s="134"/>
      <c r="CI351" s="134"/>
      <c r="CJ351" s="134"/>
      <c r="CK351" s="134"/>
      <c r="CL351" s="134"/>
      <c r="CM351" s="134"/>
      <c r="CN351" s="134"/>
      <c r="CO351" s="134"/>
      <c r="CP351" s="134"/>
      <c r="CQ351" s="134"/>
      <c r="CR351" s="134"/>
      <c r="CS351" s="134"/>
      <c r="CT351" s="134"/>
      <c r="CU351" s="134"/>
      <c r="CV351" s="134"/>
      <c r="CW351" s="134"/>
      <c r="CX351" s="134"/>
      <c r="CY351" s="134"/>
      <c r="CZ351" s="134"/>
      <c r="DA351" s="134"/>
      <c r="DB351" s="134"/>
      <c r="DC351" s="134"/>
      <c r="DD351" s="134"/>
      <c r="DE351" s="134"/>
      <c r="DF351" s="134"/>
      <c r="DG351" s="134"/>
      <c r="DH351" s="134"/>
      <c r="DI351" s="134"/>
      <c r="DJ351" s="134"/>
      <c r="DK351" s="134"/>
      <c r="DL351" s="134"/>
      <c r="DM351" s="134"/>
      <c r="DN351" s="134"/>
      <c r="DO351" s="134"/>
      <c r="DP351" s="134"/>
      <c r="DQ351" s="134"/>
      <c r="DR351" s="134"/>
      <c r="DS351" s="134"/>
      <c r="DT351" s="134"/>
      <c r="DU351" s="134"/>
      <c r="DV351" s="134"/>
      <c r="DW351" s="134"/>
      <c r="DX351" s="134"/>
      <c r="DY351" s="134"/>
      <c r="DZ351" s="134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34"/>
    </row>
    <row r="352" spans="1:140" ht="27" customHeight="1" x14ac:dyDescent="0.2">
      <c r="A352" s="134"/>
      <c r="B352" s="134"/>
      <c r="C352" s="134"/>
      <c r="D352" s="138"/>
      <c r="E352" s="138"/>
      <c r="F352" s="138"/>
      <c r="G352" s="138"/>
      <c r="H352" s="138"/>
      <c r="I352" s="138"/>
      <c r="J352" s="138"/>
      <c r="K352" s="138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  <c r="BH352" s="134"/>
      <c r="BI352" s="134"/>
      <c r="BJ352" s="134"/>
      <c r="BK352" s="134"/>
      <c r="BL352" s="134"/>
      <c r="BM352" s="134"/>
      <c r="BN352" s="134"/>
      <c r="BO352" s="134"/>
      <c r="BP352" s="134"/>
      <c r="BQ352" s="134"/>
      <c r="BR352" s="134"/>
      <c r="BS352" s="134"/>
      <c r="BT352" s="134"/>
      <c r="BU352" s="134"/>
      <c r="BV352" s="134"/>
      <c r="BW352" s="134"/>
      <c r="BX352" s="134"/>
      <c r="BY352" s="134"/>
      <c r="BZ352" s="134"/>
      <c r="CA352" s="134"/>
      <c r="CB352" s="134"/>
      <c r="CC352" s="134"/>
      <c r="CD352" s="134"/>
      <c r="CE352" s="134"/>
      <c r="CF352" s="134"/>
      <c r="CG352" s="134"/>
      <c r="CH352" s="134"/>
      <c r="CI352" s="134"/>
      <c r="CJ352" s="134"/>
      <c r="CK352" s="134"/>
      <c r="CL352" s="134"/>
      <c r="CM352" s="134"/>
      <c r="CN352" s="134"/>
      <c r="CO352" s="134"/>
      <c r="CP352" s="134"/>
      <c r="CQ352" s="134"/>
      <c r="CR352" s="134"/>
      <c r="CS352" s="134"/>
      <c r="CT352" s="134"/>
      <c r="CU352" s="134"/>
      <c r="CV352" s="134"/>
      <c r="CW352" s="134"/>
      <c r="CX352" s="134"/>
      <c r="CY352" s="134"/>
      <c r="CZ352" s="134"/>
      <c r="DA352" s="134"/>
      <c r="DB352" s="134"/>
      <c r="DC352" s="134"/>
      <c r="DD352" s="134"/>
      <c r="DE352" s="134"/>
      <c r="DF352" s="134"/>
      <c r="DG352" s="134"/>
      <c r="DH352" s="134"/>
      <c r="DI352" s="134"/>
      <c r="DJ352" s="134"/>
      <c r="DK352" s="134"/>
      <c r="DL352" s="134"/>
      <c r="DM352" s="134"/>
      <c r="DN352" s="134"/>
      <c r="DO352" s="134"/>
      <c r="DP352" s="134"/>
      <c r="DQ352" s="134"/>
      <c r="DR352" s="134"/>
      <c r="DS352" s="134"/>
      <c r="DT352" s="134"/>
      <c r="DU352" s="134"/>
      <c r="DV352" s="134"/>
      <c r="DW352" s="134"/>
      <c r="DX352" s="134"/>
      <c r="DY352" s="134"/>
      <c r="DZ352" s="134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34"/>
    </row>
    <row r="353" spans="1:140" ht="27" customHeight="1" x14ac:dyDescent="0.2">
      <c r="A353" s="134"/>
      <c r="B353" s="134"/>
      <c r="C353" s="134"/>
      <c r="D353" s="138"/>
      <c r="E353" s="138"/>
      <c r="F353" s="138"/>
      <c r="G353" s="138"/>
      <c r="H353" s="138"/>
      <c r="I353" s="138"/>
      <c r="J353" s="138"/>
      <c r="K353" s="138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  <c r="BH353" s="134"/>
      <c r="BI353" s="134"/>
      <c r="BJ353" s="134"/>
      <c r="BK353" s="134"/>
      <c r="BL353" s="134"/>
      <c r="BM353" s="134"/>
      <c r="BN353" s="134"/>
      <c r="BO353" s="134"/>
      <c r="BP353" s="134"/>
      <c r="BQ353" s="134"/>
      <c r="BR353" s="134"/>
      <c r="BS353" s="134"/>
      <c r="BT353" s="134"/>
      <c r="BU353" s="134"/>
      <c r="BV353" s="134"/>
      <c r="BW353" s="134"/>
      <c r="BX353" s="134"/>
      <c r="BY353" s="134"/>
      <c r="BZ353" s="134"/>
      <c r="CA353" s="134"/>
      <c r="CB353" s="134"/>
      <c r="CC353" s="134"/>
      <c r="CD353" s="134"/>
      <c r="CE353" s="134"/>
      <c r="CF353" s="134"/>
      <c r="CG353" s="134"/>
      <c r="CH353" s="134"/>
      <c r="CI353" s="134"/>
      <c r="CJ353" s="134"/>
      <c r="CK353" s="134"/>
      <c r="CL353" s="134"/>
      <c r="CM353" s="134"/>
      <c r="CN353" s="134"/>
      <c r="CO353" s="134"/>
      <c r="CP353" s="134"/>
      <c r="CQ353" s="134"/>
      <c r="CR353" s="134"/>
      <c r="CS353" s="134"/>
      <c r="CT353" s="134"/>
      <c r="CU353" s="134"/>
      <c r="CV353" s="134"/>
      <c r="CW353" s="134"/>
      <c r="CX353" s="134"/>
      <c r="CY353" s="134"/>
      <c r="CZ353" s="134"/>
      <c r="DA353" s="134"/>
      <c r="DB353" s="134"/>
      <c r="DC353" s="134"/>
      <c r="DD353" s="134"/>
      <c r="DE353" s="134"/>
      <c r="DF353" s="134"/>
      <c r="DG353" s="134"/>
      <c r="DH353" s="134"/>
      <c r="DI353" s="134"/>
      <c r="DJ353" s="134"/>
      <c r="DK353" s="134"/>
      <c r="DL353" s="134"/>
      <c r="DM353" s="134"/>
      <c r="DN353" s="134"/>
      <c r="DO353" s="134"/>
      <c r="DP353" s="134"/>
      <c r="DQ353" s="134"/>
      <c r="DR353" s="134"/>
      <c r="DS353" s="134"/>
      <c r="DT353" s="134"/>
      <c r="DU353" s="134"/>
      <c r="DV353" s="134"/>
      <c r="DW353" s="134"/>
      <c r="DX353" s="134"/>
      <c r="DY353" s="134"/>
      <c r="DZ353" s="134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34"/>
    </row>
    <row r="354" spans="1:140" ht="27" customHeight="1" x14ac:dyDescent="0.2">
      <c r="A354" s="134"/>
      <c r="B354" s="134"/>
      <c r="C354" s="134"/>
      <c r="D354" s="138"/>
      <c r="E354" s="138"/>
      <c r="F354" s="138"/>
      <c r="G354" s="138"/>
      <c r="H354" s="138"/>
      <c r="I354" s="138"/>
      <c r="J354" s="138"/>
      <c r="K354" s="138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  <c r="BH354" s="134"/>
      <c r="BI354" s="134"/>
      <c r="BJ354" s="134"/>
      <c r="BK354" s="134"/>
      <c r="BL354" s="134"/>
      <c r="BM354" s="134"/>
      <c r="BN354" s="134"/>
      <c r="BO354" s="134"/>
      <c r="BP354" s="134"/>
      <c r="BQ354" s="134"/>
      <c r="BR354" s="134"/>
      <c r="BS354" s="134"/>
      <c r="BT354" s="134"/>
      <c r="BU354" s="134"/>
      <c r="BV354" s="134"/>
      <c r="BW354" s="134"/>
      <c r="BX354" s="134"/>
      <c r="BY354" s="134"/>
      <c r="BZ354" s="134"/>
      <c r="CA354" s="134"/>
      <c r="CB354" s="134"/>
      <c r="CC354" s="134"/>
      <c r="CD354" s="134"/>
      <c r="CE354" s="134"/>
      <c r="CF354" s="134"/>
      <c r="CG354" s="134"/>
      <c r="CH354" s="134"/>
      <c r="CI354" s="134"/>
      <c r="CJ354" s="134"/>
      <c r="CK354" s="134"/>
      <c r="CL354" s="134"/>
      <c r="CM354" s="134"/>
      <c r="CN354" s="134"/>
      <c r="CO354" s="134"/>
      <c r="CP354" s="134"/>
      <c r="CQ354" s="134"/>
      <c r="CR354" s="134"/>
      <c r="CS354" s="134"/>
      <c r="CT354" s="134"/>
      <c r="CU354" s="134"/>
      <c r="CV354" s="134"/>
      <c r="CW354" s="134"/>
      <c r="CX354" s="134"/>
      <c r="CY354" s="134"/>
      <c r="CZ354" s="134"/>
      <c r="DA354" s="134"/>
      <c r="DB354" s="134"/>
      <c r="DC354" s="134"/>
      <c r="DD354" s="134"/>
      <c r="DE354" s="134"/>
      <c r="DF354" s="134"/>
      <c r="DG354" s="134"/>
      <c r="DH354" s="134"/>
      <c r="DI354" s="134"/>
      <c r="DJ354" s="134"/>
      <c r="DK354" s="134"/>
      <c r="DL354" s="134"/>
      <c r="DM354" s="134"/>
      <c r="DN354" s="134"/>
      <c r="DO354" s="134"/>
      <c r="DP354" s="134"/>
      <c r="DQ354" s="134"/>
      <c r="DR354" s="134"/>
      <c r="DS354" s="134"/>
      <c r="DT354" s="134"/>
      <c r="DU354" s="134"/>
      <c r="DV354" s="134"/>
      <c r="DW354" s="134"/>
      <c r="DX354" s="134"/>
      <c r="DY354" s="134"/>
      <c r="DZ354" s="134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34"/>
    </row>
    <row r="355" spans="1:140" ht="27" customHeight="1" x14ac:dyDescent="0.2">
      <c r="A355" s="134"/>
      <c r="B355" s="134"/>
      <c r="C355" s="134"/>
      <c r="D355" s="138"/>
      <c r="E355" s="138"/>
      <c r="F355" s="138"/>
      <c r="G355" s="138"/>
      <c r="H355" s="138"/>
      <c r="I355" s="138"/>
      <c r="J355" s="138"/>
      <c r="K355" s="138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  <c r="BH355" s="134"/>
      <c r="BI355" s="134"/>
      <c r="BJ355" s="134"/>
      <c r="BK355" s="134"/>
      <c r="BL355" s="134"/>
      <c r="BM355" s="134"/>
      <c r="BN355" s="134"/>
      <c r="BO355" s="134"/>
      <c r="BP355" s="134"/>
      <c r="BQ355" s="134"/>
      <c r="BR355" s="134"/>
      <c r="BS355" s="134"/>
      <c r="BT355" s="134"/>
      <c r="BU355" s="134"/>
      <c r="BV355" s="134"/>
      <c r="BW355" s="134"/>
      <c r="BX355" s="134"/>
      <c r="BY355" s="134"/>
      <c r="BZ355" s="134"/>
      <c r="CA355" s="134"/>
      <c r="CB355" s="134"/>
      <c r="CC355" s="134"/>
      <c r="CD355" s="134"/>
      <c r="CE355" s="134"/>
      <c r="CF355" s="134"/>
      <c r="CG355" s="134"/>
      <c r="CH355" s="134"/>
      <c r="CI355" s="134"/>
      <c r="CJ355" s="134"/>
      <c r="CK355" s="134"/>
      <c r="CL355" s="134"/>
      <c r="CM355" s="134"/>
      <c r="CN355" s="134"/>
      <c r="CO355" s="134"/>
      <c r="CP355" s="134"/>
      <c r="CQ355" s="134"/>
      <c r="CR355" s="134"/>
      <c r="CS355" s="134"/>
      <c r="CT355" s="134"/>
      <c r="CU355" s="134"/>
      <c r="CV355" s="134"/>
      <c r="CW355" s="134"/>
      <c r="CX355" s="134"/>
      <c r="CY355" s="134"/>
      <c r="CZ355" s="134"/>
      <c r="DA355" s="134"/>
      <c r="DB355" s="134"/>
      <c r="DC355" s="134"/>
      <c r="DD355" s="134"/>
      <c r="DE355" s="134"/>
      <c r="DF355" s="134"/>
      <c r="DG355" s="134"/>
      <c r="DH355" s="134"/>
      <c r="DI355" s="134"/>
      <c r="DJ355" s="134"/>
      <c r="DK355" s="134"/>
      <c r="DL355" s="134"/>
      <c r="DM355" s="134"/>
      <c r="DN355" s="134"/>
      <c r="DO355" s="134"/>
      <c r="DP355" s="134"/>
      <c r="DQ355" s="134"/>
      <c r="DR355" s="134"/>
      <c r="DS355" s="134"/>
      <c r="DT355" s="134"/>
      <c r="DU355" s="134"/>
      <c r="DV355" s="134"/>
      <c r="DW355" s="134"/>
      <c r="DX355" s="134"/>
      <c r="DY355" s="134"/>
      <c r="DZ355" s="134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34"/>
    </row>
    <row r="356" spans="1:140" ht="27" customHeight="1" x14ac:dyDescent="0.2">
      <c r="A356" s="134"/>
      <c r="B356" s="134"/>
      <c r="C356" s="134"/>
      <c r="D356" s="138"/>
      <c r="E356" s="138"/>
      <c r="F356" s="138"/>
      <c r="G356" s="138"/>
      <c r="H356" s="138"/>
      <c r="I356" s="138"/>
      <c r="J356" s="138"/>
      <c r="K356" s="138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  <c r="BH356" s="134"/>
      <c r="BI356" s="134"/>
      <c r="BJ356" s="134"/>
      <c r="BK356" s="134"/>
      <c r="BL356" s="134"/>
      <c r="BM356" s="134"/>
      <c r="BN356" s="134"/>
      <c r="BO356" s="134"/>
      <c r="BP356" s="134"/>
      <c r="BQ356" s="134"/>
      <c r="BR356" s="134"/>
      <c r="BS356" s="134"/>
      <c r="BT356" s="134"/>
      <c r="BU356" s="134"/>
      <c r="BV356" s="134"/>
      <c r="BW356" s="134"/>
      <c r="BX356" s="134"/>
      <c r="BY356" s="134"/>
      <c r="BZ356" s="134"/>
      <c r="CA356" s="134"/>
      <c r="CB356" s="134"/>
      <c r="CC356" s="134"/>
      <c r="CD356" s="134"/>
      <c r="CE356" s="134"/>
      <c r="CF356" s="134"/>
      <c r="CG356" s="134"/>
      <c r="CH356" s="134"/>
      <c r="CI356" s="134"/>
      <c r="CJ356" s="134"/>
      <c r="CK356" s="134"/>
      <c r="CL356" s="134"/>
      <c r="CM356" s="134"/>
      <c r="CN356" s="134"/>
      <c r="CO356" s="134"/>
      <c r="CP356" s="134"/>
      <c r="CQ356" s="134"/>
      <c r="CR356" s="134"/>
      <c r="CS356" s="134"/>
      <c r="CT356" s="134"/>
      <c r="CU356" s="134"/>
      <c r="CV356" s="134"/>
      <c r="CW356" s="134"/>
      <c r="CX356" s="134"/>
      <c r="CY356" s="134"/>
      <c r="CZ356" s="134"/>
      <c r="DA356" s="134"/>
      <c r="DB356" s="134"/>
      <c r="DC356" s="134"/>
      <c r="DD356" s="134"/>
      <c r="DE356" s="134"/>
      <c r="DF356" s="134"/>
      <c r="DG356" s="134"/>
      <c r="DH356" s="134"/>
      <c r="DI356" s="134"/>
      <c r="DJ356" s="134"/>
      <c r="DK356" s="134"/>
      <c r="DL356" s="134"/>
      <c r="DM356" s="134"/>
      <c r="DN356" s="134"/>
      <c r="DO356" s="134"/>
      <c r="DP356" s="134"/>
      <c r="DQ356" s="134"/>
      <c r="DR356" s="134"/>
      <c r="DS356" s="134"/>
      <c r="DT356" s="134"/>
      <c r="DU356" s="134"/>
      <c r="DV356" s="134"/>
      <c r="DW356" s="134"/>
      <c r="DX356" s="134"/>
      <c r="DY356" s="134"/>
      <c r="DZ356" s="134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34"/>
    </row>
    <row r="357" spans="1:140" ht="27" customHeight="1" x14ac:dyDescent="0.2">
      <c r="A357" s="134"/>
      <c r="B357" s="134"/>
      <c r="C357" s="134"/>
      <c r="D357" s="138"/>
      <c r="E357" s="138"/>
      <c r="F357" s="138"/>
      <c r="G357" s="138"/>
      <c r="H357" s="138"/>
      <c r="I357" s="138"/>
      <c r="J357" s="138"/>
      <c r="K357" s="138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  <c r="BH357" s="134"/>
      <c r="BI357" s="134"/>
      <c r="BJ357" s="134"/>
      <c r="BK357" s="134"/>
      <c r="BL357" s="134"/>
      <c r="BM357" s="134"/>
      <c r="BN357" s="134"/>
      <c r="BO357" s="134"/>
      <c r="BP357" s="134"/>
      <c r="BQ357" s="134"/>
      <c r="BR357" s="134"/>
      <c r="BS357" s="134"/>
      <c r="BT357" s="134"/>
      <c r="BU357" s="134"/>
      <c r="BV357" s="134"/>
      <c r="BW357" s="134"/>
      <c r="BX357" s="134"/>
      <c r="BY357" s="134"/>
      <c r="BZ357" s="134"/>
      <c r="CA357" s="134"/>
      <c r="CB357" s="134"/>
      <c r="CC357" s="134"/>
      <c r="CD357" s="134"/>
      <c r="CE357" s="134"/>
      <c r="CF357" s="134"/>
      <c r="CG357" s="134"/>
      <c r="CH357" s="134"/>
      <c r="CI357" s="134"/>
      <c r="CJ357" s="134"/>
      <c r="CK357" s="134"/>
      <c r="CL357" s="134"/>
      <c r="CM357" s="134"/>
      <c r="CN357" s="134"/>
      <c r="CO357" s="134"/>
      <c r="CP357" s="134"/>
      <c r="CQ357" s="134"/>
      <c r="CR357" s="134"/>
      <c r="CS357" s="134"/>
      <c r="CT357" s="134"/>
      <c r="CU357" s="134"/>
      <c r="CV357" s="134"/>
      <c r="CW357" s="134"/>
      <c r="CX357" s="134"/>
      <c r="CY357" s="134"/>
      <c r="CZ357" s="134"/>
      <c r="DA357" s="134"/>
      <c r="DB357" s="134"/>
      <c r="DC357" s="134"/>
      <c r="DD357" s="134"/>
      <c r="DE357" s="134"/>
      <c r="DF357" s="134"/>
      <c r="DG357" s="134"/>
      <c r="DH357" s="134"/>
      <c r="DI357" s="134"/>
      <c r="DJ357" s="134"/>
      <c r="DK357" s="134"/>
      <c r="DL357" s="134"/>
      <c r="DM357" s="134"/>
      <c r="DN357" s="134"/>
      <c r="DO357" s="134"/>
      <c r="DP357" s="134"/>
      <c r="DQ357" s="134"/>
      <c r="DR357" s="134"/>
      <c r="DS357" s="134"/>
      <c r="DT357" s="134"/>
      <c r="DU357" s="134"/>
      <c r="DV357" s="134"/>
      <c r="DW357" s="134"/>
      <c r="DX357" s="134"/>
      <c r="DY357" s="134"/>
      <c r="DZ357" s="134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34"/>
    </row>
    <row r="358" spans="1:140" ht="27" customHeight="1" x14ac:dyDescent="0.2">
      <c r="A358" s="134"/>
      <c r="B358" s="134"/>
      <c r="C358" s="134"/>
      <c r="D358" s="138"/>
      <c r="E358" s="138"/>
      <c r="F358" s="138"/>
      <c r="G358" s="138"/>
      <c r="H358" s="138"/>
      <c r="I358" s="138"/>
      <c r="J358" s="138"/>
      <c r="K358" s="138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  <c r="BH358" s="134"/>
      <c r="BI358" s="134"/>
      <c r="BJ358" s="134"/>
      <c r="BK358" s="134"/>
      <c r="BL358" s="134"/>
      <c r="BM358" s="134"/>
      <c r="BN358" s="134"/>
      <c r="BO358" s="134"/>
      <c r="BP358" s="134"/>
      <c r="BQ358" s="134"/>
      <c r="BR358" s="134"/>
      <c r="BS358" s="134"/>
      <c r="BT358" s="134"/>
      <c r="BU358" s="134"/>
      <c r="BV358" s="134"/>
      <c r="BW358" s="134"/>
      <c r="BX358" s="134"/>
      <c r="BY358" s="134"/>
      <c r="BZ358" s="134"/>
      <c r="CA358" s="134"/>
      <c r="CB358" s="134"/>
      <c r="CC358" s="134"/>
      <c r="CD358" s="134"/>
      <c r="CE358" s="134"/>
      <c r="CF358" s="134"/>
      <c r="CG358" s="134"/>
      <c r="CH358" s="134"/>
      <c r="CI358" s="134"/>
      <c r="CJ358" s="134"/>
      <c r="CK358" s="134"/>
      <c r="CL358" s="134"/>
      <c r="CM358" s="134"/>
      <c r="CN358" s="134"/>
      <c r="CO358" s="134"/>
      <c r="CP358" s="134"/>
      <c r="CQ358" s="134"/>
      <c r="CR358" s="134"/>
      <c r="CS358" s="134"/>
      <c r="CT358" s="134"/>
      <c r="CU358" s="134"/>
      <c r="CV358" s="134"/>
      <c r="CW358" s="134"/>
      <c r="CX358" s="134"/>
      <c r="CY358" s="134"/>
      <c r="CZ358" s="134"/>
      <c r="DA358" s="134"/>
      <c r="DB358" s="134"/>
      <c r="DC358" s="134"/>
      <c r="DD358" s="134"/>
      <c r="DE358" s="134"/>
      <c r="DF358" s="134"/>
      <c r="DG358" s="134"/>
      <c r="DH358" s="134"/>
      <c r="DI358" s="134"/>
      <c r="DJ358" s="134"/>
      <c r="DK358" s="134"/>
      <c r="DL358" s="134"/>
      <c r="DM358" s="134"/>
      <c r="DN358" s="134"/>
      <c r="DO358" s="134"/>
      <c r="DP358" s="134"/>
      <c r="DQ358" s="134"/>
      <c r="DR358" s="134"/>
      <c r="DS358" s="134"/>
      <c r="DT358" s="134"/>
      <c r="DU358" s="134"/>
      <c r="DV358" s="134"/>
      <c r="DW358" s="134"/>
      <c r="DX358" s="134"/>
      <c r="DY358" s="134"/>
      <c r="DZ358" s="134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34"/>
    </row>
    <row r="359" spans="1:140" ht="27" customHeight="1" x14ac:dyDescent="0.2">
      <c r="A359" s="134"/>
      <c r="B359" s="134"/>
      <c r="C359" s="134"/>
      <c r="D359" s="138"/>
      <c r="E359" s="138"/>
      <c r="F359" s="138"/>
      <c r="G359" s="138"/>
      <c r="H359" s="138"/>
      <c r="I359" s="138"/>
      <c r="J359" s="138"/>
      <c r="K359" s="138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  <c r="BH359" s="134"/>
      <c r="BI359" s="134"/>
      <c r="BJ359" s="134"/>
      <c r="BK359" s="134"/>
      <c r="BL359" s="134"/>
      <c r="BM359" s="134"/>
      <c r="BN359" s="134"/>
      <c r="BO359" s="134"/>
      <c r="BP359" s="134"/>
      <c r="BQ359" s="134"/>
      <c r="BR359" s="134"/>
      <c r="BS359" s="134"/>
      <c r="BT359" s="134"/>
      <c r="BU359" s="134"/>
      <c r="BV359" s="134"/>
      <c r="BW359" s="134"/>
      <c r="BX359" s="134"/>
      <c r="BY359" s="134"/>
      <c r="BZ359" s="134"/>
      <c r="CA359" s="134"/>
      <c r="CB359" s="134"/>
      <c r="CC359" s="134"/>
      <c r="CD359" s="134"/>
      <c r="CE359" s="134"/>
      <c r="CF359" s="134"/>
      <c r="CG359" s="134"/>
      <c r="CH359" s="134"/>
      <c r="CI359" s="134"/>
      <c r="CJ359" s="134"/>
      <c r="CK359" s="134"/>
      <c r="CL359" s="134"/>
      <c r="CM359" s="134"/>
      <c r="CN359" s="134"/>
      <c r="CO359" s="134"/>
      <c r="CP359" s="134"/>
      <c r="CQ359" s="134"/>
      <c r="CR359" s="134"/>
      <c r="CS359" s="134"/>
      <c r="CT359" s="134"/>
      <c r="CU359" s="134"/>
      <c r="CV359" s="134"/>
      <c r="CW359" s="134"/>
      <c r="CX359" s="134"/>
      <c r="CY359" s="134"/>
      <c r="CZ359" s="134"/>
      <c r="DA359" s="134"/>
      <c r="DB359" s="134"/>
      <c r="DC359" s="134"/>
      <c r="DD359" s="134"/>
      <c r="DE359" s="134"/>
      <c r="DF359" s="134"/>
      <c r="DG359" s="134"/>
      <c r="DH359" s="134"/>
      <c r="DI359" s="134"/>
      <c r="DJ359" s="134"/>
      <c r="DK359" s="134"/>
      <c r="DL359" s="134"/>
      <c r="DM359" s="134"/>
      <c r="DN359" s="134"/>
      <c r="DO359" s="134"/>
      <c r="DP359" s="134"/>
      <c r="DQ359" s="134"/>
      <c r="DR359" s="134"/>
      <c r="DS359" s="134"/>
      <c r="DT359" s="134"/>
      <c r="DU359" s="134"/>
      <c r="DV359" s="134"/>
      <c r="DW359" s="134"/>
      <c r="DX359" s="134"/>
      <c r="DY359" s="134"/>
      <c r="DZ359" s="134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34"/>
    </row>
    <row r="360" spans="1:140" ht="27" customHeight="1" x14ac:dyDescent="0.2">
      <c r="A360" s="134"/>
      <c r="B360" s="134"/>
      <c r="C360" s="134"/>
      <c r="D360" s="138"/>
      <c r="E360" s="138"/>
      <c r="F360" s="138"/>
      <c r="G360" s="138"/>
      <c r="H360" s="138"/>
      <c r="I360" s="138"/>
      <c r="J360" s="138"/>
      <c r="K360" s="138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  <c r="BH360" s="134"/>
      <c r="BI360" s="134"/>
      <c r="BJ360" s="134"/>
      <c r="BK360" s="134"/>
      <c r="BL360" s="134"/>
      <c r="BM360" s="134"/>
      <c r="BN360" s="134"/>
      <c r="BO360" s="134"/>
      <c r="BP360" s="134"/>
      <c r="BQ360" s="134"/>
      <c r="BR360" s="134"/>
      <c r="BS360" s="134"/>
      <c r="BT360" s="134"/>
      <c r="BU360" s="134"/>
      <c r="BV360" s="134"/>
      <c r="BW360" s="134"/>
      <c r="BX360" s="134"/>
      <c r="BY360" s="134"/>
      <c r="BZ360" s="134"/>
      <c r="CA360" s="134"/>
      <c r="CB360" s="134"/>
      <c r="CC360" s="134"/>
      <c r="CD360" s="134"/>
      <c r="CE360" s="134"/>
      <c r="CF360" s="134"/>
      <c r="CG360" s="134"/>
      <c r="CH360" s="134"/>
      <c r="CI360" s="134"/>
      <c r="CJ360" s="134"/>
      <c r="CK360" s="134"/>
      <c r="CL360" s="134"/>
      <c r="CM360" s="134"/>
      <c r="CN360" s="134"/>
      <c r="CO360" s="134"/>
      <c r="CP360" s="134"/>
      <c r="CQ360" s="134"/>
      <c r="CR360" s="134"/>
      <c r="CS360" s="134"/>
      <c r="CT360" s="134"/>
      <c r="CU360" s="134"/>
      <c r="CV360" s="134"/>
      <c r="CW360" s="134"/>
      <c r="CX360" s="134"/>
      <c r="CY360" s="134"/>
      <c r="CZ360" s="134"/>
      <c r="DA360" s="134"/>
      <c r="DB360" s="134"/>
      <c r="DC360" s="134"/>
      <c r="DD360" s="134"/>
      <c r="DE360" s="134"/>
      <c r="DF360" s="134"/>
      <c r="DG360" s="134"/>
      <c r="DH360" s="134"/>
      <c r="DI360" s="134"/>
      <c r="DJ360" s="134"/>
      <c r="DK360" s="134"/>
      <c r="DL360" s="134"/>
      <c r="DM360" s="134"/>
      <c r="DN360" s="134"/>
      <c r="DO360" s="134"/>
      <c r="DP360" s="134"/>
      <c r="DQ360" s="134"/>
      <c r="DR360" s="134"/>
      <c r="DS360" s="134"/>
      <c r="DT360" s="134"/>
      <c r="DU360" s="134"/>
      <c r="DV360" s="134"/>
      <c r="DW360" s="134"/>
      <c r="DX360" s="134"/>
      <c r="DY360" s="134"/>
      <c r="DZ360" s="134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34"/>
    </row>
    <row r="361" spans="1:140" ht="27" customHeight="1" x14ac:dyDescent="0.2">
      <c r="A361" s="134"/>
      <c r="B361" s="134"/>
      <c r="C361" s="134"/>
      <c r="D361" s="138"/>
      <c r="E361" s="138"/>
      <c r="F361" s="138"/>
      <c r="G361" s="138"/>
      <c r="H361" s="138"/>
      <c r="I361" s="138"/>
      <c r="J361" s="138"/>
      <c r="K361" s="138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  <c r="BH361" s="134"/>
      <c r="BI361" s="134"/>
      <c r="BJ361" s="134"/>
      <c r="BK361" s="134"/>
      <c r="BL361" s="134"/>
      <c r="BM361" s="134"/>
      <c r="BN361" s="134"/>
      <c r="BO361" s="134"/>
      <c r="BP361" s="134"/>
      <c r="BQ361" s="134"/>
      <c r="BR361" s="134"/>
      <c r="BS361" s="134"/>
      <c r="BT361" s="134"/>
      <c r="BU361" s="134"/>
      <c r="BV361" s="134"/>
      <c r="BW361" s="134"/>
      <c r="BX361" s="134"/>
      <c r="BY361" s="134"/>
      <c r="BZ361" s="134"/>
      <c r="CA361" s="134"/>
      <c r="CB361" s="134"/>
      <c r="CC361" s="134"/>
      <c r="CD361" s="134"/>
      <c r="CE361" s="134"/>
      <c r="CF361" s="134"/>
      <c r="CG361" s="134"/>
      <c r="CH361" s="134"/>
      <c r="CI361" s="134"/>
      <c r="CJ361" s="134"/>
      <c r="CK361" s="134"/>
      <c r="CL361" s="134"/>
      <c r="CM361" s="134"/>
      <c r="CN361" s="134"/>
      <c r="CO361" s="134"/>
      <c r="CP361" s="134"/>
      <c r="CQ361" s="134"/>
      <c r="CR361" s="134"/>
      <c r="CS361" s="134"/>
      <c r="CT361" s="134"/>
      <c r="CU361" s="134"/>
      <c r="CV361" s="134"/>
      <c r="CW361" s="134"/>
      <c r="CX361" s="134"/>
      <c r="CY361" s="134"/>
      <c r="CZ361" s="134"/>
      <c r="DA361" s="134"/>
      <c r="DB361" s="134"/>
      <c r="DC361" s="134"/>
      <c r="DD361" s="134"/>
      <c r="DE361" s="134"/>
      <c r="DF361" s="134"/>
      <c r="DG361" s="134"/>
      <c r="DH361" s="134"/>
      <c r="DI361" s="134"/>
      <c r="DJ361" s="134"/>
      <c r="DK361" s="134"/>
      <c r="DL361" s="134"/>
      <c r="DM361" s="134"/>
      <c r="DN361" s="134"/>
      <c r="DO361" s="134"/>
      <c r="DP361" s="134"/>
      <c r="DQ361" s="134"/>
      <c r="DR361" s="134"/>
      <c r="DS361" s="134"/>
      <c r="DT361" s="134"/>
      <c r="DU361" s="134"/>
      <c r="DV361" s="134"/>
      <c r="DW361" s="134"/>
      <c r="DX361" s="134"/>
      <c r="DY361" s="134"/>
      <c r="DZ361" s="134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34"/>
    </row>
    <row r="362" spans="1:140" ht="27" customHeight="1" x14ac:dyDescent="0.2">
      <c r="A362" s="134"/>
      <c r="B362" s="134"/>
      <c r="C362" s="134"/>
      <c r="D362" s="138"/>
      <c r="E362" s="138"/>
      <c r="F362" s="138"/>
      <c r="G362" s="138"/>
      <c r="H362" s="138"/>
      <c r="I362" s="138"/>
      <c r="J362" s="138"/>
      <c r="K362" s="138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  <c r="BH362" s="134"/>
      <c r="BI362" s="134"/>
      <c r="BJ362" s="134"/>
      <c r="BK362" s="134"/>
      <c r="BL362" s="134"/>
      <c r="BM362" s="134"/>
      <c r="BN362" s="134"/>
      <c r="BO362" s="134"/>
      <c r="BP362" s="134"/>
      <c r="BQ362" s="134"/>
      <c r="BR362" s="134"/>
      <c r="BS362" s="134"/>
      <c r="BT362" s="134"/>
      <c r="BU362" s="134"/>
      <c r="BV362" s="134"/>
      <c r="BW362" s="134"/>
      <c r="BX362" s="134"/>
      <c r="BY362" s="134"/>
      <c r="BZ362" s="134"/>
      <c r="CA362" s="134"/>
      <c r="CB362" s="134"/>
      <c r="CC362" s="134"/>
      <c r="CD362" s="134"/>
      <c r="CE362" s="134"/>
      <c r="CF362" s="134"/>
      <c r="CG362" s="134"/>
      <c r="CH362" s="134"/>
      <c r="CI362" s="134"/>
      <c r="CJ362" s="134"/>
      <c r="CK362" s="134"/>
      <c r="CL362" s="134"/>
      <c r="CM362" s="134"/>
      <c r="CN362" s="134"/>
      <c r="CO362" s="134"/>
      <c r="CP362" s="134"/>
      <c r="CQ362" s="134"/>
      <c r="CR362" s="134"/>
      <c r="CS362" s="134"/>
      <c r="CT362" s="134"/>
      <c r="CU362" s="134"/>
      <c r="CV362" s="134"/>
      <c r="CW362" s="134"/>
      <c r="CX362" s="134"/>
      <c r="CY362" s="134"/>
      <c r="CZ362" s="134"/>
      <c r="DA362" s="134"/>
      <c r="DB362" s="134"/>
      <c r="DC362" s="134"/>
      <c r="DD362" s="134"/>
      <c r="DE362" s="134"/>
      <c r="DF362" s="134"/>
      <c r="DG362" s="134"/>
      <c r="DH362" s="134"/>
      <c r="DI362" s="134"/>
      <c r="DJ362" s="134"/>
      <c r="DK362" s="134"/>
      <c r="DL362" s="134"/>
      <c r="DM362" s="134"/>
      <c r="DN362" s="134"/>
      <c r="DO362" s="134"/>
      <c r="DP362" s="134"/>
      <c r="DQ362" s="134"/>
      <c r="DR362" s="134"/>
      <c r="DS362" s="134"/>
      <c r="DT362" s="134"/>
      <c r="DU362" s="134"/>
      <c r="DV362" s="134"/>
      <c r="DW362" s="134"/>
      <c r="DX362" s="134"/>
      <c r="DY362" s="134"/>
      <c r="DZ362" s="134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34"/>
    </row>
    <row r="363" spans="1:140" ht="27" customHeight="1" x14ac:dyDescent="0.2">
      <c r="A363" s="134"/>
      <c r="B363" s="134"/>
      <c r="C363" s="134"/>
      <c r="D363" s="138"/>
      <c r="E363" s="138"/>
      <c r="F363" s="138"/>
      <c r="G363" s="138"/>
      <c r="H363" s="138"/>
      <c r="I363" s="138"/>
      <c r="J363" s="138"/>
      <c r="K363" s="138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  <c r="BH363" s="134"/>
      <c r="BI363" s="134"/>
      <c r="BJ363" s="134"/>
      <c r="BK363" s="134"/>
      <c r="BL363" s="134"/>
      <c r="BM363" s="134"/>
      <c r="BN363" s="134"/>
      <c r="BO363" s="134"/>
      <c r="BP363" s="134"/>
      <c r="BQ363" s="134"/>
      <c r="BR363" s="134"/>
      <c r="BS363" s="134"/>
      <c r="BT363" s="134"/>
      <c r="BU363" s="134"/>
      <c r="BV363" s="134"/>
      <c r="BW363" s="134"/>
      <c r="BX363" s="134"/>
      <c r="BY363" s="134"/>
      <c r="BZ363" s="134"/>
      <c r="CA363" s="134"/>
      <c r="CB363" s="134"/>
      <c r="CC363" s="134"/>
      <c r="CD363" s="134"/>
      <c r="CE363" s="134"/>
      <c r="CF363" s="134"/>
      <c r="CG363" s="134"/>
      <c r="CH363" s="134"/>
      <c r="CI363" s="134"/>
      <c r="CJ363" s="134"/>
      <c r="CK363" s="134"/>
      <c r="CL363" s="134"/>
      <c r="CM363" s="134"/>
      <c r="CN363" s="134"/>
      <c r="CO363" s="134"/>
      <c r="CP363" s="134"/>
      <c r="CQ363" s="134"/>
      <c r="CR363" s="134"/>
      <c r="CS363" s="134"/>
      <c r="CT363" s="134"/>
      <c r="CU363" s="134"/>
      <c r="CV363" s="134"/>
      <c r="CW363" s="134"/>
      <c r="CX363" s="134"/>
      <c r="CY363" s="134"/>
      <c r="CZ363" s="134"/>
      <c r="DA363" s="134"/>
      <c r="DB363" s="134"/>
      <c r="DC363" s="134"/>
      <c r="DD363" s="134"/>
      <c r="DE363" s="134"/>
      <c r="DF363" s="134"/>
      <c r="DG363" s="134"/>
      <c r="DH363" s="134"/>
      <c r="DI363" s="134"/>
      <c r="DJ363" s="134"/>
      <c r="DK363" s="134"/>
      <c r="DL363" s="134"/>
      <c r="DM363" s="134"/>
      <c r="DN363" s="134"/>
      <c r="DO363" s="134"/>
      <c r="DP363" s="134"/>
      <c r="DQ363" s="134"/>
      <c r="DR363" s="134"/>
      <c r="DS363" s="134"/>
      <c r="DT363" s="134"/>
      <c r="DU363" s="134"/>
      <c r="DV363" s="134"/>
      <c r="DW363" s="134"/>
      <c r="DX363" s="134"/>
      <c r="DY363" s="134"/>
      <c r="DZ363" s="134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34"/>
    </row>
    <row r="364" spans="1:140" ht="27" customHeight="1" x14ac:dyDescent="0.2">
      <c r="A364" s="134"/>
      <c r="B364" s="134"/>
      <c r="C364" s="134"/>
      <c r="D364" s="138"/>
      <c r="E364" s="138"/>
      <c r="F364" s="138"/>
      <c r="G364" s="138"/>
      <c r="H364" s="138"/>
      <c r="I364" s="138"/>
      <c r="J364" s="138"/>
      <c r="K364" s="138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  <c r="BH364" s="134"/>
      <c r="BI364" s="134"/>
      <c r="BJ364" s="134"/>
      <c r="BK364" s="134"/>
      <c r="BL364" s="134"/>
      <c r="BM364" s="134"/>
      <c r="BN364" s="134"/>
      <c r="BO364" s="134"/>
      <c r="BP364" s="134"/>
      <c r="BQ364" s="134"/>
      <c r="BR364" s="134"/>
      <c r="BS364" s="134"/>
      <c r="BT364" s="134"/>
      <c r="BU364" s="134"/>
      <c r="BV364" s="134"/>
      <c r="BW364" s="134"/>
      <c r="BX364" s="134"/>
      <c r="BY364" s="134"/>
      <c r="BZ364" s="134"/>
      <c r="CA364" s="134"/>
      <c r="CB364" s="134"/>
      <c r="CC364" s="134"/>
      <c r="CD364" s="134"/>
      <c r="CE364" s="134"/>
      <c r="CF364" s="134"/>
      <c r="CG364" s="134"/>
      <c r="CH364" s="134"/>
      <c r="CI364" s="134"/>
      <c r="CJ364" s="134"/>
      <c r="CK364" s="134"/>
      <c r="CL364" s="134"/>
      <c r="CM364" s="134"/>
      <c r="CN364" s="134"/>
      <c r="CO364" s="134"/>
      <c r="CP364" s="134"/>
      <c r="CQ364" s="134"/>
      <c r="CR364" s="134"/>
      <c r="CS364" s="134"/>
      <c r="CT364" s="134"/>
      <c r="CU364" s="134"/>
      <c r="CV364" s="134"/>
      <c r="CW364" s="134"/>
      <c r="CX364" s="134"/>
      <c r="CY364" s="134"/>
      <c r="CZ364" s="134"/>
      <c r="DA364" s="134"/>
      <c r="DB364" s="134"/>
      <c r="DC364" s="134"/>
      <c r="DD364" s="134"/>
      <c r="DE364" s="134"/>
      <c r="DF364" s="134"/>
      <c r="DG364" s="134"/>
      <c r="DH364" s="134"/>
      <c r="DI364" s="134"/>
      <c r="DJ364" s="134"/>
      <c r="DK364" s="134"/>
      <c r="DL364" s="134"/>
      <c r="DM364" s="134"/>
      <c r="DN364" s="134"/>
      <c r="DO364" s="134"/>
      <c r="DP364" s="134"/>
      <c r="DQ364" s="134"/>
      <c r="DR364" s="134"/>
      <c r="DS364" s="134"/>
      <c r="DT364" s="134"/>
      <c r="DU364" s="134"/>
      <c r="DV364" s="134"/>
      <c r="DW364" s="134"/>
      <c r="DX364" s="134"/>
      <c r="DY364" s="134"/>
      <c r="DZ364" s="134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34"/>
    </row>
    <row r="365" spans="1:140" ht="27" customHeight="1" x14ac:dyDescent="0.2">
      <c r="A365" s="134"/>
      <c r="B365" s="134"/>
      <c r="C365" s="134"/>
      <c r="D365" s="138"/>
      <c r="E365" s="138"/>
      <c r="F365" s="138"/>
      <c r="G365" s="138"/>
      <c r="H365" s="138"/>
      <c r="I365" s="138"/>
      <c r="J365" s="138"/>
      <c r="K365" s="138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  <c r="BH365" s="134"/>
      <c r="BI365" s="134"/>
      <c r="BJ365" s="134"/>
      <c r="BK365" s="134"/>
      <c r="BL365" s="134"/>
      <c r="BM365" s="134"/>
      <c r="BN365" s="134"/>
      <c r="BO365" s="134"/>
      <c r="BP365" s="134"/>
      <c r="BQ365" s="134"/>
      <c r="BR365" s="134"/>
      <c r="BS365" s="134"/>
      <c r="BT365" s="134"/>
      <c r="BU365" s="134"/>
      <c r="BV365" s="134"/>
      <c r="BW365" s="134"/>
      <c r="BX365" s="134"/>
      <c r="BY365" s="134"/>
      <c r="BZ365" s="134"/>
      <c r="CA365" s="134"/>
      <c r="CB365" s="134"/>
      <c r="CC365" s="134"/>
      <c r="CD365" s="134"/>
      <c r="CE365" s="134"/>
      <c r="CF365" s="134"/>
      <c r="CG365" s="134"/>
      <c r="CH365" s="134"/>
      <c r="CI365" s="134"/>
      <c r="CJ365" s="134"/>
      <c r="CK365" s="134"/>
      <c r="CL365" s="134"/>
      <c r="CM365" s="134"/>
      <c r="CN365" s="134"/>
      <c r="CO365" s="134"/>
      <c r="CP365" s="134"/>
      <c r="CQ365" s="134"/>
      <c r="CR365" s="134"/>
      <c r="CS365" s="134"/>
      <c r="CT365" s="134"/>
      <c r="CU365" s="134"/>
      <c r="CV365" s="134"/>
      <c r="CW365" s="134"/>
      <c r="CX365" s="134"/>
      <c r="CY365" s="134"/>
      <c r="CZ365" s="134"/>
      <c r="DA365" s="134"/>
      <c r="DB365" s="134"/>
      <c r="DC365" s="134"/>
      <c r="DD365" s="134"/>
      <c r="DE365" s="134"/>
      <c r="DF365" s="134"/>
      <c r="DG365" s="134"/>
      <c r="DH365" s="134"/>
      <c r="DI365" s="134"/>
      <c r="DJ365" s="134"/>
      <c r="DK365" s="134"/>
      <c r="DL365" s="134"/>
      <c r="DM365" s="134"/>
      <c r="DN365" s="134"/>
      <c r="DO365" s="134"/>
      <c r="DP365" s="134"/>
      <c r="DQ365" s="134"/>
      <c r="DR365" s="134"/>
      <c r="DS365" s="134"/>
      <c r="DT365" s="134"/>
      <c r="DU365" s="134"/>
      <c r="DV365" s="134"/>
      <c r="DW365" s="134"/>
      <c r="DX365" s="134"/>
      <c r="DY365" s="134"/>
      <c r="DZ365" s="134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34"/>
    </row>
    <row r="366" spans="1:140" ht="27" customHeight="1" x14ac:dyDescent="0.2">
      <c r="A366" s="134"/>
      <c r="B366" s="134"/>
      <c r="C366" s="134"/>
      <c r="D366" s="138"/>
      <c r="E366" s="138"/>
      <c r="F366" s="138"/>
      <c r="G366" s="138"/>
      <c r="H366" s="138"/>
      <c r="I366" s="138"/>
      <c r="J366" s="138"/>
      <c r="K366" s="138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4"/>
      <c r="AR366" s="134"/>
      <c r="AS366" s="134"/>
      <c r="AT366" s="134"/>
      <c r="AU366" s="134"/>
      <c r="AV366" s="134"/>
      <c r="AW366" s="134"/>
      <c r="AX366" s="134"/>
      <c r="AY366" s="134"/>
      <c r="AZ366" s="134"/>
      <c r="BA366" s="134"/>
      <c r="BB366" s="134"/>
      <c r="BC366" s="134"/>
      <c r="BD366" s="134"/>
      <c r="BE366" s="134"/>
      <c r="BF366" s="134"/>
      <c r="BG366" s="134"/>
      <c r="BH366" s="134"/>
      <c r="BI366" s="134"/>
      <c r="BJ366" s="134"/>
      <c r="BK366" s="134"/>
      <c r="BL366" s="134"/>
      <c r="BM366" s="134"/>
      <c r="BN366" s="134"/>
      <c r="BO366" s="134"/>
      <c r="BP366" s="134"/>
      <c r="BQ366" s="134"/>
      <c r="BR366" s="134"/>
      <c r="BS366" s="134"/>
      <c r="BT366" s="134"/>
      <c r="BU366" s="134"/>
      <c r="BV366" s="134"/>
      <c r="BW366" s="134"/>
      <c r="BX366" s="134"/>
      <c r="BY366" s="134"/>
      <c r="BZ366" s="134"/>
      <c r="CA366" s="134"/>
      <c r="CB366" s="134"/>
      <c r="CC366" s="134"/>
      <c r="CD366" s="134"/>
      <c r="CE366" s="134"/>
      <c r="CF366" s="134"/>
      <c r="CG366" s="134"/>
      <c r="CH366" s="134"/>
      <c r="CI366" s="134"/>
      <c r="CJ366" s="134"/>
      <c r="CK366" s="134"/>
      <c r="CL366" s="134"/>
      <c r="CM366" s="134"/>
      <c r="CN366" s="134"/>
      <c r="CO366" s="134"/>
      <c r="CP366" s="134"/>
      <c r="CQ366" s="134"/>
      <c r="CR366" s="134"/>
      <c r="CS366" s="134"/>
      <c r="CT366" s="134"/>
      <c r="CU366" s="134"/>
      <c r="CV366" s="134"/>
      <c r="CW366" s="134"/>
      <c r="CX366" s="134"/>
      <c r="CY366" s="134"/>
      <c r="CZ366" s="134"/>
      <c r="DA366" s="134"/>
      <c r="DB366" s="134"/>
      <c r="DC366" s="134"/>
      <c r="DD366" s="134"/>
      <c r="DE366" s="134"/>
      <c r="DF366" s="134"/>
      <c r="DG366" s="134"/>
      <c r="DH366" s="134"/>
      <c r="DI366" s="134"/>
      <c r="DJ366" s="134"/>
      <c r="DK366" s="134"/>
      <c r="DL366" s="134"/>
      <c r="DM366" s="134"/>
      <c r="DN366" s="134"/>
      <c r="DO366" s="134"/>
      <c r="DP366" s="134"/>
      <c r="DQ366" s="134"/>
      <c r="DR366" s="134"/>
      <c r="DS366" s="134"/>
      <c r="DT366" s="134"/>
      <c r="DU366" s="134"/>
      <c r="DV366" s="134"/>
      <c r="DW366" s="134"/>
      <c r="DX366" s="134"/>
      <c r="DY366" s="134"/>
      <c r="DZ366" s="134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34"/>
    </row>
    <row r="367" spans="1:140" ht="27" customHeight="1" x14ac:dyDescent="0.2">
      <c r="A367" s="134"/>
      <c r="B367" s="134"/>
      <c r="C367" s="134"/>
      <c r="D367" s="138"/>
      <c r="E367" s="138"/>
      <c r="F367" s="138"/>
      <c r="G367" s="138"/>
      <c r="H367" s="138"/>
      <c r="I367" s="138"/>
      <c r="J367" s="138"/>
      <c r="K367" s="138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4"/>
      <c r="AR367" s="134"/>
      <c r="AS367" s="134"/>
      <c r="AT367" s="134"/>
      <c r="AU367" s="134"/>
      <c r="AV367" s="134"/>
      <c r="AW367" s="134"/>
      <c r="AX367" s="134"/>
      <c r="AY367" s="134"/>
      <c r="AZ367" s="134"/>
      <c r="BA367" s="134"/>
      <c r="BB367" s="134"/>
      <c r="BC367" s="134"/>
      <c r="BD367" s="134"/>
      <c r="BE367" s="134"/>
      <c r="BF367" s="134"/>
      <c r="BG367" s="134"/>
      <c r="BH367" s="134"/>
      <c r="BI367" s="134"/>
      <c r="BJ367" s="134"/>
      <c r="BK367" s="134"/>
      <c r="BL367" s="134"/>
      <c r="BM367" s="134"/>
      <c r="BN367" s="134"/>
      <c r="BO367" s="134"/>
      <c r="BP367" s="134"/>
      <c r="BQ367" s="134"/>
      <c r="BR367" s="134"/>
      <c r="BS367" s="134"/>
      <c r="BT367" s="134"/>
      <c r="BU367" s="134"/>
      <c r="BV367" s="134"/>
      <c r="BW367" s="134"/>
      <c r="BX367" s="134"/>
      <c r="BY367" s="134"/>
      <c r="BZ367" s="134"/>
      <c r="CA367" s="134"/>
      <c r="CB367" s="134"/>
      <c r="CC367" s="134"/>
      <c r="CD367" s="134"/>
      <c r="CE367" s="134"/>
      <c r="CF367" s="134"/>
      <c r="CG367" s="134"/>
      <c r="CH367" s="134"/>
      <c r="CI367" s="134"/>
      <c r="CJ367" s="134"/>
      <c r="CK367" s="134"/>
      <c r="CL367" s="134"/>
      <c r="CM367" s="134"/>
      <c r="CN367" s="134"/>
      <c r="CO367" s="134"/>
      <c r="CP367" s="134"/>
      <c r="CQ367" s="134"/>
      <c r="CR367" s="134"/>
      <c r="CS367" s="134"/>
      <c r="CT367" s="134"/>
      <c r="CU367" s="134"/>
      <c r="CV367" s="134"/>
      <c r="CW367" s="134"/>
      <c r="CX367" s="134"/>
      <c r="CY367" s="134"/>
      <c r="CZ367" s="134"/>
      <c r="DA367" s="134"/>
      <c r="DB367" s="134"/>
      <c r="DC367" s="134"/>
      <c r="DD367" s="134"/>
      <c r="DE367" s="134"/>
      <c r="DF367" s="134"/>
      <c r="DG367" s="134"/>
      <c r="DH367" s="134"/>
      <c r="DI367" s="134"/>
      <c r="DJ367" s="134"/>
      <c r="DK367" s="134"/>
      <c r="DL367" s="134"/>
      <c r="DM367" s="134"/>
      <c r="DN367" s="134"/>
      <c r="DO367" s="134"/>
      <c r="DP367" s="134"/>
      <c r="DQ367" s="134"/>
      <c r="DR367" s="134"/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</row>
    <row r="368" spans="1:140" ht="27" customHeight="1" x14ac:dyDescent="0.2">
      <c r="A368" s="134"/>
      <c r="B368" s="134"/>
      <c r="C368" s="134"/>
      <c r="D368" s="138"/>
      <c r="E368" s="138"/>
      <c r="F368" s="138"/>
      <c r="G368" s="138"/>
      <c r="H368" s="138"/>
      <c r="I368" s="138"/>
      <c r="J368" s="138"/>
      <c r="K368" s="138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4"/>
      <c r="AR368" s="134"/>
      <c r="AS368" s="134"/>
      <c r="AT368" s="134"/>
      <c r="AU368" s="134"/>
      <c r="AV368" s="134"/>
      <c r="AW368" s="134"/>
      <c r="AX368" s="134"/>
      <c r="AY368" s="134"/>
      <c r="AZ368" s="134"/>
      <c r="BA368" s="134"/>
      <c r="BB368" s="134"/>
      <c r="BC368" s="134"/>
      <c r="BD368" s="134"/>
      <c r="BE368" s="134"/>
      <c r="BF368" s="134"/>
      <c r="BG368" s="134"/>
      <c r="BH368" s="134"/>
      <c r="BI368" s="134"/>
      <c r="BJ368" s="134"/>
      <c r="BK368" s="134"/>
      <c r="BL368" s="134"/>
      <c r="BM368" s="134"/>
      <c r="BN368" s="134"/>
      <c r="BO368" s="134"/>
      <c r="BP368" s="134"/>
      <c r="BQ368" s="134"/>
      <c r="BR368" s="134"/>
      <c r="BS368" s="134"/>
      <c r="BT368" s="134"/>
      <c r="BU368" s="134"/>
      <c r="BV368" s="134"/>
      <c r="BW368" s="134"/>
      <c r="BX368" s="134"/>
      <c r="BY368" s="134"/>
      <c r="BZ368" s="134"/>
      <c r="CA368" s="134"/>
      <c r="CB368" s="134"/>
      <c r="CC368" s="134"/>
      <c r="CD368" s="134"/>
      <c r="CE368" s="134"/>
      <c r="CF368" s="134"/>
      <c r="CG368" s="134"/>
      <c r="CH368" s="134"/>
      <c r="CI368" s="134"/>
      <c r="CJ368" s="134"/>
      <c r="CK368" s="134"/>
      <c r="CL368" s="134"/>
      <c r="CM368" s="134"/>
      <c r="CN368" s="134"/>
      <c r="CO368" s="134"/>
      <c r="CP368" s="134"/>
      <c r="CQ368" s="134"/>
      <c r="CR368" s="134"/>
      <c r="CS368" s="134"/>
      <c r="CT368" s="134"/>
      <c r="CU368" s="134"/>
      <c r="CV368" s="134"/>
      <c r="CW368" s="134"/>
      <c r="CX368" s="134"/>
      <c r="CY368" s="134"/>
      <c r="CZ368" s="134"/>
      <c r="DA368" s="134"/>
      <c r="DB368" s="134"/>
      <c r="DC368" s="134"/>
      <c r="DD368" s="134"/>
      <c r="DE368" s="134"/>
      <c r="DF368" s="134"/>
      <c r="DG368" s="134"/>
      <c r="DH368" s="134"/>
      <c r="DI368" s="134"/>
      <c r="DJ368" s="134"/>
      <c r="DK368" s="134"/>
      <c r="DL368" s="134"/>
      <c r="DM368" s="134"/>
      <c r="DN368" s="134"/>
      <c r="DO368" s="134"/>
      <c r="DP368" s="134"/>
      <c r="DQ368" s="134"/>
      <c r="DR368" s="134"/>
      <c r="DS368" s="134"/>
      <c r="DT368" s="134"/>
      <c r="DU368" s="134"/>
      <c r="DV368" s="134"/>
      <c r="DW368" s="134"/>
      <c r="DX368" s="134"/>
      <c r="DY368" s="134"/>
      <c r="DZ368" s="134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34"/>
    </row>
    <row r="369" spans="1:140" ht="27" customHeight="1" x14ac:dyDescent="0.2">
      <c r="A369" s="134"/>
      <c r="B369" s="134"/>
      <c r="C369" s="134"/>
      <c r="D369" s="138"/>
      <c r="E369" s="138"/>
      <c r="F369" s="138"/>
      <c r="G369" s="138"/>
      <c r="H369" s="138"/>
      <c r="I369" s="138"/>
      <c r="J369" s="138"/>
      <c r="K369" s="138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4"/>
      <c r="AR369" s="134"/>
      <c r="AS369" s="134"/>
      <c r="AT369" s="134"/>
      <c r="AU369" s="134"/>
      <c r="AV369" s="134"/>
      <c r="AW369" s="134"/>
      <c r="AX369" s="134"/>
      <c r="AY369" s="134"/>
      <c r="AZ369" s="134"/>
      <c r="BA369" s="134"/>
      <c r="BB369" s="134"/>
      <c r="BC369" s="134"/>
      <c r="BD369" s="134"/>
      <c r="BE369" s="134"/>
      <c r="BF369" s="134"/>
      <c r="BG369" s="134"/>
      <c r="BH369" s="134"/>
      <c r="BI369" s="134"/>
      <c r="BJ369" s="134"/>
      <c r="BK369" s="134"/>
      <c r="BL369" s="134"/>
      <c r="BM369" s="134"/>
      <c r="BN369" s="134"/>
      <c r="BO369" s="134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  <c r="CS369" s="134"/>
      <c r="CT369" s="134"/>
      <c r="CU369" s="134"/>
      <c r="CV369" s="134"/>
      <c r="CW369" s="134"/>
      <c r="CX369" s="134"/>
      <c r="CY369" s="134"/>
      <c r="CZ369" s="134"/>
      <c r="DA369" s="134"/>
      <c r="DB369" s="134"/>
      <c r="DC369" s="134"/>
      <c r="DD369" s="134"/>
      <c r="DE369" s="134"/>
      <c r="DF369" s="134"/>
      <c r="DG369" s="134"/>
      <c r="DH369" s="134"/>
      <c r="DI369" s="134"/>
      <c r="DJ369" s="134"/>
      <c r="DK369" s="134"/>
      <c r="DL369" s="134"/>
      <c r="DM369" s="134"/>
      <c r="DN369" s="134"/>
      <c r="DO369" s="134"/>
      <c r="DP369" s="134"/>
      <c r="DQ369" s="134"/>
      <c r="DR369" s="134"/>
      <c r="DS369" s="134"/>
      <c r="DT369" s="134"/>
      <c r="DU369" s="134"/>
      <c r="DV369" s="134"/>
      <c r="DW369" s="134"/>
      <c r="DX369" s="134"/>
      <c r="DY369" s="134"/>
      <c r="DZ369" s="134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34"/>
    </row>
    <row r="370" spans="1:140" ht="27" customHeight="1" x14ac:dyDescent="0.2">
      <c r="A370" s="134"/>
      <c r="B370" s="134"/>
      <c r="C370" s="134"/>
      <c r="D370" s="138"/>
      <c r="E370" s="138"/>
      <c r="F370" s="138"/>
      <c r="G370" s="138"/>
      <c r="H370" s="138"/>
      <c r="I370" s="138"/>
      <c r="J370" s="138"/>
      <c r="K370" s="138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4"/>
      <c r="AR370" s="134"/>
      <c r="AS370" s="134"/>
      <c r="AT370" s="134"/>
      <c r="AU370" s="134"/>
      <c r="AV370" s="134"/>
      <c r="AW370" s="134"/>
      <c r="AX370" s="134"/>
      <c r="AY370" s="134"/>
      <c r="AZ370" s="134"/>
      <c r="BA370" s="134"/>
      <c r="BB370" s="134"/>
      <c r="BC370" s="134"/>
      <c r="BD370" s="134"/>
      <c r="BE370" s="134"/>
      <c r="BF370" s="134"/>
      <c r="BG370" s="134"/>
      <c r="BH370" s="134"/>
      <c r="BI370" s="134"/>
      <c r="BJ370" s="134"/>
      <c r="BK370" s="134"/>
      <c r="BL370" s="134"/>
      <c r="BM370" s="134"/>
      <c r="BN370" s="134"/>
      <c r="BO370" s="134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  <c r="CS370" s="134"/>
      <c r="CT370" s="134"/>
      <c r="CU370" s="134"/>
      <c r="CV370" s="134"/>
      <c r="CW370" s="134"/>
      <c r="CX370" s="134"/>
      <c r="CY370" s="134"/>
      <c r="CZ370" s="134"/>
      <c r="DA370" s="134"/>
      <c r="DB370" s="134"/>
      <c r="DC370" s="134"/>
      <c r="DD370" s="134"/>
      <c r="DE370" s="134"/>
      <c r="DF370" s="134"/>
      <c r="DG370" s="134"/>
      <c r="DH370" s="134"/>
      <c r="DI370" s="134"/>
      <c r="DJ370" s="134"/>
      <c r="DK370" s="134"/>
      <c r="DL370" s="134"/>
      <c r="DM370" s="134"/>
      <c r="DN370" s="134"/>
      <c r="DO370" s="134"/>
      <c r="DP370" s="134"/>
      <c r="DQ370" s="134"/>
      <c r="DR370" s="134"/>
      <c r="DS370" s="134"/>
      <c r="DT370" s="134"/>
      <c r="DU370" s="134"/>
      <c r="DV370" s="134"/>
      <c r="DW370" s="134"/>
      <c r="DX370" s="134"/>
      <c r="DY370" s="134"/>
      <c r="DZ370" s="134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34"/>
    </row>
    <row r="371" spans="1:140" ht="27" customHeight="1" x14ac:dyDescent="0.2">
      <c r="A371" s="134"/>
      <c r="B371" s="134"/>
      <c r="C371" s="134"/>
      <c r="D371" s="138"/>
      <c r="E371" s="138"/>
      <c r="F371" s="138"/>
      <c r="G371" s="138"/>
      <c r="H371" s="138"/>
      <c r="I371" s="138"/>
      <c r="J371" s="138"/>
      <c r="K371" s="138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4"/>
      <c r="AR371" s="134"/>
      <c r="AS371" s="134"/>
      <c r="AT371" s="134"/>
      <c r="AU371" s="134"/>
      <c r="AV371" s="134"/>
      <c r="AW371" s="134"/>
      <c r="AX371" s="134"/>
      <c r="AY371" s="134"/>
      <c r="AZ371" s="134"/>
      <c r="BA371" s="134"/>
      <c r="BB371" s="134"/>
      <c r="BC371" s="134"/>
      <c r="BD371" s="134"/>
      <c r="BE371" s="134"/>
      <c r="BF371" s="134"/>
      <c r="BG371" s="134"/>
      <c r="BH371" s="134"/>
      <c r="BI371" s="134"/>
      <c r="BJ371" s="134"/>
      <c r="BK371" s="134"/>
      <c r="BL371" s="134"/>
      <c r="BM371" s="134"/>
      <c r="BN371" s="134"/>
      <c r="BO371" s="134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  <c r="CS371" s="134"/>
      <c r="CT371" s="134"/>
      <c r="CU371" s="134"/>
      <c r="CV371" s="134"/>
      <c r="CW371" s="134"/>
      <c r="CX371" s="134"/>
      <c r="CY371" s="134"/>
      <c r="CZ371" s="134"/>
      <c r="DA371" s="134"/>
      <c r="DB371" s="134"/>
      <c r="DC371" s="134"/>
      <c r="DD371" s="134"/>
      <c r="DE371" s="134"/>
      <c r="DF371" s="134"/>
      <c r="DG371" s="134"/>
      <c r="DH371" s="134"/>
      <c r="DI371" s="134"/>
      <c r="DJ371" s="134"/>
      <c r="DK371" s="134"/>
      <c r="DL371" s="134"/>
      <c r="DM371" s="134"/>
      <c r="DN371" s="134"/>
      <c r="DO371" s="134"/>
      <c r="DP371" s="134"/>
      <c r="DQ371" s="134"/>
      <c r="DR371" s="134"/>
      <c r="DS371" s="134"/>
      <c r="DT371" s="134"/>
      <c r="DU371" s="134"/>
      <c r="DV371" s="134"/>
      <c r="DW371" s="134"/>
      <c r="DX371" s="134"/>
      <c r="DY371" s="134"/>
      <c r="DZ371" s="134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34"/>
    </row>
    <row r="372" spans="1:140" ht="27" customHeight="1" x14ac:dyDescent="0.2">
      <c r="A372" s="134"/>
      <c r="B372" s="134"/>
      <c r="C372" s="134"/>
      <c r="D372" s="138"/>
      <c r="E372" s="138"/>
      <c r="F372" s="138"/>
      <c r="G372" s="138"/>
      <c r="H372" s="138"/>
      <c r="I372" s="138"/>
      <c r="J372" s="138"/>
      <c r="K372" s="138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4"/>
      <c r="AR372" s="134"/>
      <c r="AS372" s="134"/>
      <c r="AT372" s="134"/>
      <c r="AU372" s="134"/>
      <c r="AV372" s="134"/>
      <c r="AW372" s="134"/>
      <c r="AX372" s="134"/>
      <c r="AY372" s="134"/>
      <c r="AZ372" s="134"/>
      <c r="BA372" s="134"/>
      <c r="BB372" s="134"/>
      <c r="BC372" s="134"/>
      <c r="BD372" s="134"/>
      <c r="BE372" s="134"/>
      <c r="BF372" s="134"/>
      <c r="BG372" s="134"/>
      <c r="BH372" s="134"/>
      <c r="BI372" s="134"/>
      <c r="BJ372" s="134"/>
      <c r="BK372" s="134"/>
      <c r="BL372" s="134"/>
      <c r="BM372" s="134"/>
      <c r="BN372" s="134"/>
      <c r="BO372" s="134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  <c r="CS372" s="134"/>
      <c r="CT372" s="134"/>
      <c r="CU372" s="134"/>
      <c r="CV372" s="134"/>
      <c r="CW372" s="134"/>
      <c r="CX372" s="134"/>
      <c r="CY372" s="134"/>
      <c r="CZ372" s="134"/>
      <c r="DA372" s="134"/>
      <c r="DB372" s="134"/>
      <c r="DC372" s="134"/>
      <c r="DD372" s="134"/>
      <c r="DE372" s="134"/>
      <c r="DF372" s="134"/>
      <c r="DG372" s="134"/>
      <c r="DH372" s="134"/>
      <c r="DI372" s="134"/>
      <c r="DJ372" s="134"/>
      <c r="DK372" s="134"/>
      <c r="DL372" s="134"/>
      <c r="DM372" s="134"/>
      <c r="DN372" s="134"/>
      <c r="DO372" s="134"/>
      <c r="DP372" s="134"/>
      <c r="DQ372" s="134"/>
      <c r="DR372" s="134"/>
      <c r="DS372" s="134"/>
      <c r="DT372" s="134"/>
      <c r="DU372" s="134"/>
      <c r="DV372" s="134"/>
      <c r="DW372" s="134"/>
      <c r="DX372" s="134"/>
      <c r="DY372" s="134"/>
      <c r="DZ372" s="134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34"/>
    </row>
    <row r="373" spans="1:140" ht="27" customHeight="1" x14ac:dyDescent="0.2">
      <c r="A373" s="134"/>
      <c r="B373" s="134"/>
      <c r="C373" s="134"/>
      <c r="D373" s="138"/>
      <c r="E373" s="138"/>
      <c r="F373" s="138"/>
      <c r="G373" s="138"/>
      <c r="H373" s="138"/>
      <c r="I373" s="138"/>
      <c r="J373" s="138"/>
      <c r="K373" s="138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4"/>
      <c r="AR373" s="134"/>
      <c r="AS373" s="134"/>
      <c r="AT373" s="134"/>
      <c r="AU373" s="134"/>
      <c r="AV373" s="134"/>
      <c r="AW373" s="134"/>
      <c r="AX373" s="134"/>
      <c r="AY373" s="134"/>
      <c r="AZ373" s="134"/>
      <c r="BA373" s="134"/>
      <c r="BB373" s="134"/>
      <c r="BC373" s="134"/>
      <c r="BD373" s="134"/>
      <c r="BE373" s="134"/>
      <c r="BF373" s="134"/>
      <c r="BG373" s="134"/>
      <c r="BH373" s="134"/>
      <c r="BI373" s="134"/>
      <c r="BJ373" s="134"/>
      <c r="BK373" s="134"/>
      <c r="BL373" s="134"/>
      <c r="BM373" s="134"/>
      <c r="BN373" s="134"/>
      <c r="BO373" s="134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  <c r="CS373" s="134"/>
      <c r="CT373" s="134"/>
      <c r="CU373" s="134"/>
      <c r="CV373" s="134"/>
      <c r="CW373" s="134"/>
      <c r="CX373" s="134"/>
      <c r="CY373" s="134"/>
      <c r="CZ373" s="134"/>
      <c r="DA373" s="134"/>
      <c r="DB373" s="134"/>
      <c r="DC373" s="134"/>
      <c r="DD373" s="134"/>
      <c r="DE373" s="134"/>
      <c r="DF373" s="134"/>
      <c r="DG373" s="134"/>
      <c r="DH373" s="134"/>
      <c r="DI373" s="134"/>
      <c r="DJ373" s="134"/>
      <c r="DK373" s="134"/>
      <c r="DL373" s="134"/>
      <c r="DM373" s="134"/>
      <c r="DN373" s="134"/>
      <c r="DO373" s="134"/>
      <c r="DP373" s="134"/>
      <c r="DQ373" s="134"/>
      <c r="DR373" s="134"/>
      <c r="DS373" s="134"/>
      <c r="DT373" s="134"/>
      <c r="DU373" s="134"/>
      <c r="DV373" s="134"/>
      <c r="DW373" s="134"/>
      <c r="DX373" s="134"/>
      <c r="DY373" s="134"/>
      <c r="DZ373" s="134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34"/>
    </row>
    <row r="374" spans="1:140" ht="27" customHeight="1" x14ac:dyDescent="0.2">
      <c r="A374" s="134"/>
      <c r="B374" s="134"/>
      <c r="C374" s="134"/>
      <c r="D374" s="138"/>
      <c r="E374" s="138"/>
      <c r="F374" s="138"/>
      <c r="G374" s="138"/>
      <c r="H374" s="138"/>
      <c r="I374" s="138"/>
      <c r="J374" s="138"/>
      <c r="K374" s="138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  <c r="AX374" s="134"/>
      <c r="AY374" s="134"/>
      <c r="AZ374" s="134"/>
      <c r="BA374" s="134"/>
      <c r="BB374" s="134"/>
      <c r="BC374" s="134"/>
      <c r="BD374" s="134"/>
      <c r="BE374" s="134"/>
      <c r="BF374" s="134"/>
      <c r="BG374" s="134"/>
      <c r="BH374" s="134"/>
      <c r="BI374" s="134"/>
      <c r="BJ374" s="134"/>
      <c r="BK374" s="134"/>
      <c r="BL374" s="134"/>
      <c r="BM374" s="134"/>
      <c r="BN374" s="134"/>
      <c r="BO374" s="134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  <c r="CS374" s="134"/>
      <c r="CT374" s="134"/>
      <c r="CU374" s="134"/>
      <c r="CV374" s="134"/>
      <c r="CW374" s="134"/>
      <c r="CX374" s="134"/>
      <c r="CY374" s="134"/>
      <c r="CZ374" s="134"/>
      <c r="DA374" s="134"/>
      <c r="DB374" s="134"/>
      <c r="DC374" s="134"/>
      <c r="DD374" s="134"/>
      <c r="DE374" s="134"/>
      <c r="DF374" s="134"/>
      <c r="DG374" s="134"/>
      <c r="DH374" s="134"/>
      <c r="DI374" s="134"/>
      <c r="DJ374" s="134"/>
      <c r="DK374" s="134"/>
      <c r="DL374" s="134"/>
      <c r="DM374" s="134"/>
      <c r="DN374" s="134"/>
      <c r="DO374" s="134"/>
      <c r="DP374" s="134"/>
      <c r="DQ374" s="134"/>
      <c r="DR374" s="134"/>
      <c r="DS374" s="134"/>
      <c r="DT374" s="134"/>
      <c r="DU374" s="134"/>
      <c r="DV374" s="134"/>
      <c r="DW374" s="134"/>
      <c r="DX374" s="134"/>
      <c r="DY374" s="134"/>
      <c r="DZ374" s="134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34"/>
    </row>
    <row r="375" spans="1:140" ht="27" customHeight="1" x14ac:dyDescent="0.2">
      <c r="A375" s="134"/>
      <c r="B375" s="134"/>
      <c r="C375" s="134"/>
      <c r="D375" s="138"/>
      <c r="E375" s="138"/>
      <c r="F375" s="138"/>
      <c r="G375" s="138"/>
      <c r="H375" s="138"/>
      <c r="I375" s="138"/>
      <c r="J375" s="138"/>
      <c r="K375" s="138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  <c r="AM375" s="134"/>
      <c r="AN375" s="134"/>
      <c r="AO375" s="134"/>
      <c r="AP375" s="134"/>
      <c r="AQ375" s="134"/>
      <c r="AR375" s="134"/>
      <c r="AS375" s="134"/>
      <c r="AT375" s="134"/>
      <c r="AU375" s="134"/>
      <c r="AV375" s="134"/>
      <c r="AW375" s="134"/>
      <c r="AX375" s="134"/>
      <c r="AY375" s="134"/>
      <c r="AZ375" s="134"/>
      <c r="BA375" s="134"/>
      <c r="BB375" s="134"/>
      <c r="BC375" s="134"/>
      <c r="BD375" s="134"/>
      <c r="BE375" s="134"/>
      <c r="BF375" s="134"/>
      <c r="BG375" s="134"/>
      <c r="BH375" s="134"/>
      <c r="BI375" s="134"/>
      <c r="BJ375" s="134"/>
      <c r="BK375" s="134"/>
      <c r="BL375" s="134"/>
      <c r="BM375" s="134"/>
      <c r="BN375" s="134"/>
      <c r="BO375" s="134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  <c r="CS375" s="134"/>
      <c r="CT375" s="134"/>
      <c r="CU375" s="134"/>
      <c r="CV375" s="134"/>
      <c r="CW375" s="134"/>
      <c r="CX375" s="134"/>
      <c r="CY375" s="134"/>
      <c r="CZ375" s="134"/>
      <c r="DA375" s="134"/>
      <c r="DB375" s="134"/>
      <c r="DC375" s="134"/>
      <c r="DD375" s="134"/>
      <c r="DE375" s="134"/>
      <c r="DF375" s="134"/>
      <c r="DG375" s="134"/>
      <c r="DH375" s="134"/>
      <c r="DI375" s="134"/>
      <c r="DJ375" s="134"/>
      <c r="DK375" s="134"/>
      <c r="DL375" s="134"/>
      <c r="DM375" s="134"/>
      <c r="DN375" s="134"/>
      <c r="DO375" s="134"/>
      <c r="DP375" s="134"/>
      <c r="DQ375" s="134"/>
      <c r="DR375" s="134"/>
      <c r="DS375" s="134"/>
      <c r="DT375" s="134"/>
      <c r="DU375" s="134"/>
      <c r="DV375" s="134"/>
      <c r="DW375" s="134"/>
      <c r="DX375" s="134"/>
      <c r="DY375" s="134"/>
      <c r="DZ375" s="134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34"/>
    </row>
    <row r="376" spans="1:140" ht="27" customHeight="1" x14ac:dyDescent="0.2">
      <c r="A376" s="134"/>
      <c r="B376" s="134"/>
      <c r="C376" s="134"/>
      <c r="D376" s="138"/>
      <c r="E376" s="138"/>
      <c r="F376" s="138"/>
      <c r="G376" s="138"/>
      <c r="H376" s="138"/>
      <c r="I376" s="138"/>
      <c r="J376" s="138"/>
      <c r="K376" s="138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  <c r="AM376" s="134"/>
      <c r="AN376" s="134"/>
      <c r="AO376" s="134"/>
      <c r="AP376" s="134"/>
      <c r="AQ376" s="134"/>
      <c r="AR376" s="134"/>
      <c r="AS376" s="134"/>
      <c r="AT376" s="134"/>
      <c r="AU376" s="134"/>
      <c r="AV376" s="134"/>
      <c r="AW376" s="134"/>
      <c r="AX376" s="134"/>
      <c r="AY376" s="134"/>
      <c r="AZ376" s="134"/>
      <c r="BA376" s="134"/>
      <c r="BB376" s="134"/>
      <c r="BC376" s="134"/>
      <c r="BD376" s="134"/>
      <c r="BE376" s="134"/>
      <c r="BF376" s="134"/>
      <c r="BG376" s="134"/>
      <c r="BH376" s="134"/>
      <c r="BI376" s="134"/>
      <c r="BJ376" s="134"/>
      <c r="BK376" s="134"/>
      <c r="BL376" s="134"/>
      <c r="BM376" s="134"/>
      <c r="BN376" s="134"/>
      <c r="BO376" s="134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  <c r="CS376" s="134"/>
      <c r="CT376" s="134"/>
      <c r="CU376" s="134"/>
      <c r="CV376" s="134"/>
      <c r="CW376" s="134"/>
      <c r="CX376" s="134"/>
      <c r="CY376" s="134"/>
      <c r="CZ376" s="134"/>
      <c r="DA376" s="134"/>
      <c r="DB376" s="134"/>
      <c r="DC376" s="134"/>
      <c r="DD376" s="134"/>
      <c r="DE376" s="134"/>
      <c r="DF376" s="134"/>
      <c r="DG376" s="134"/>
      <c r="DH376" s="134"/>
      <c r="DI376" s="134"/>
      <c r="DJ376" s="134"/>
      <c r="DK376" s="134"/>
      <c r="DL376" s="134"/>
      <c r="DM376" s="134"/>
      <c r="DN376" s="134"/>
      <c r="DO376" s="134"/>
      <c r="DP376" s="134"/>
      <c r="DQ376" s="134"/>
      <c r="DR376" s="134"/>
      <c r="DS376" s="134"/>
      <c r="DT376" s="134"/>
      <c r="DU376" s="134"/>
      <c r="DV376" s="134"/>
      <c r="DW376" s="134"/>
      <c r="DX376" s="134"/>
      <c r="DY376" s="134"/>
      <c r="DZ376" s="134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34"/>
    </row>
    <row r="377" spans="1:140" ht="27" customHeight="1" x14ac:dyDescent="0.2">
      <c r="A377" s="134"/>
      <c r="B377" s="134"/>
      <c r="C377" s="134"/>
      <c r="D377" s="138"/>
      <c r="E377" s="138"/>
      <c r="F377" s="138"/>
      <c r="G377" s="138"/>
      <c r="H377" s="138"/>
      <c r="I377" s="138"/>
      <c r="J377" s="138"/>
      <c r="K377" s="138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  <c r="AM377" s="134"/>
      <c r="AN377" s="134"/>
      <c r="AO377" s="134"/>
      <c r="AP377" s="134"/>
      <c r="AQ377" s="134"/>
      <c r="AR377" s="134"/>
      <c r="AS377" s="134"/>
      <c r="AT377" s="134"/>
      <c r="AU377" s="134"/>
      <c r="AV377" s="134"/>
      <c r="AW377" s="134"/>
      <c r="AX377" s="134"/>
      <c r="AY377" s="134"/>
      <c r="AZ377" s="134"/>
      <c r="BA377" s="134"/>
      <c r="BB377" s="134"/>
      <c r="BC377" s="134"/>
      <c r="BD377" s="134"/>
      <c r="BE377" s="134"/>
      <c r="BF377" s="134"/>
      <c r="BG377" s="134"/>
      <c r="BH377" s="134"/>
      <c r="BI377" s="134"/>
      <c r="BJ377" s="134"/>
      <c r="BK377" s="134"/>
      <c r="BL377" s="134"/>
      <c r="BM377" s="134"/>
      <c r="BN377" s="134"/>
      <c r="BO377" s="134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  <c r="CS377" s="134"/>
      <c r="CT377" s="134"/>
      <c r="CU377" s="134"/>
      <c r="CV377" s="134"/>
      <c r="CW377" s="134"/>
      <c r="CX377" s="134"/>
      <c r="CY377" s="134"/>
      <c r="CZ377" s="134"/>
      <c r="DA377" s="134"/>
      <c r="DB377" s="134"/>
      <c r="DC377" s="134"/>
      <c r="DD377" s="134"/>
      <c r="DE377" s="134"/>
      <c r="DF377" s="134"/>
      <c r="DG377" s="134"/>
      <c r="DH377" s="134"/>
      <c r="DI377" s="134"/>
      <c r="DJ377" s="134"/>
      <c r="DK377" s="134"/>
      <c r="DL377" s="134"/>
      <c r="DM377" s="134"/>
      <c r="DN377" s="134"/>
      <c r="DO377" s="134"/>
      <c r="DP377" s="134"/>
      <c r="DQ377" s="134"/>
      <c r="DR377" s="134"/>
      <c r="DS377" s="134"/>
      <c r="DT377" s="134"/>
      <c r="DU377" s="134"/>
      <c r="DV377" s="134"/>
      <c r="DW377" s="134"/>
      <c r="DX377" s="134"/>
      <c r="DY377" s="134"/>
      <c r="DZ377" s="134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34"/>
    </row>
    <row r="378" spans="1:140" ht="27" customHeight="1" x14ac:dyDescent="0.2">
      <c r="A378" s="134"/>
      <c r="B378" s="134"/>
      <c r="C378" s="134"/>
      <c r="D378" s="138"/>
      <c r="E378" s="138"/>
      <c r="F378" s="138"/>
      <c r="G378" s="138"/>
      <c r="H378" s="138"/>
      <c r="I378" s="138"/>
      <c r="J378" s="138"/>
      <c r="K378" s="138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  <c r="AM378" s="134"/>
      <c r="AN378" s="134"/>
      <c r="AO378" s="134"/>
      <c r="AP378" s="134"/>
      <c r="AQ378" s="134"/>
      <c r="AR378" s="134"/>
      <c r="AS378" s="134"/>
      <c r="AT378" s="134"/>
      <c r="AU378" s="134"/>
      <c r="AV378" s="134"/>
      <c r="AW378" s="134"/>
      <c r="AX378" s="134"/>
      <c r="AY378" s="134"/>
      <c r="AZ378" s="134"/>
      <c r="BA378" s="134"/>
      <c r="BB378" s="134"/>
      <c r="BC378" s="134"/>
      <c r="BD378" s="134"/>
      <c r="BE378" s="134"/>
      <c r="BF378" s="134"/>
      <c r="BG378" s="134"/>
      <c r="BH378" s="134"/>
      <c r="BI378" s="134"/>
      <c r="BJ378" s="134"/>
      <c r="BK378" s="134"/>
      <c r="BL378" s="134"/>
      <c r="BM378" s="134"/>
      <c r="BN378" s="134"/>
      <c r="BO378" s="134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  <c r="CS378" s="134"/>
      <c r="CT378" s="134"/>
      <c r="CU378" s="134"/>
      <c r="CV378" s="134"/>
      <c r="CW378" s="134"/>
      <c r="CX378" s="134"/>
      <c r="CY378" s="134"/>
      <c r="CZ378" s="134"/>
      <c r="DA378" s="134"/>
      <c r="DB378" s="134"/>
      <c r="DC378" s="134"/>
      <c r="DD378" s="134"/>
      <c r="DE378" s="134"/>
      <c r="DF378" s="134"/>
      <c r="DG378" s="134"/>
      <c r="DH378" s="134"/>
      <c r="DI378" s="134"/>
      <c r="DJ378" s="134"/>
      <c r="DK378" s="134"/>
      <c r="DL378" s="134"/>
      <c r="DM378" s="134"/>
      <c r="DN378" s="134"/>
      <c r="DO378" s="134"/>
      <c r="DP378" s="134"/>
      <c r="DQ378" s="134"/>
      <c r="DR378" s="134"/>
      <c r="DS378" s="134"/>
      <c r="DT378" s="134"/>
      <c r="DU378" s="134"/>
      <c r="DV378" s="134"/>
      <c r="DW378" s="134"/>
      <c r="DX378" s="134"/>
      <c r="DY378" s="134"/>
      <c r="DZ378" s="134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34"/>
    </row>
    <row r="379" spans="1:140" ht="27" customHeight="1" x14ac:dyDescent="0.2">
      <c r="A379" s="134"/>
      <c r="B379" s="134"/>
      <c r="C379" s="134"/>
      <c r="D379" s="138"/>
      <c r="E379" s="138"/>
      <c r="F379" s="138"/>
      <c r="G379" s="138"/>
      <c r="H379" s="138"/>
      <c r="I379" s="138"/>
      <c r="J379" s="138"/>
      <c r="K379" s="138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  <c r="AM379" s="134"/>
      <c r="AN379" s="134"/>
      <c r="AO379" s="134"/>
      <c r="AP379" s="134"/>
      <c r="AQ379" s="134"/>
      <c r="AR379" s="134"/>
      <c r="AS379" s="134"/>
      <c r="AT379" s="134"/>
      <c r="AU379" s="134"/>
      <c r="AV379" s="134"/>
      <c r="AW379" s="134"/>
      <c r="AX379" s="134"/>
      <c r="AY379" s="134"/>
      <c r="AZ379" s="134"/>
      <c r="BA379" s="134"/>
      <c r="BB379" s="134"/>
      <c r="BC379" s="134"/>
      <c r="BD379" s="134"/>
      <c r="BE379" s="134"/>
      <c r="BF379" s="134"/>
      <c r="BG379" s="134"/>
      <c r="BH379" s="134"/>
      <c r="BI379" s="134"/>
      <c r="BJ379" s="134"/>
      <c r="BK379" s="134"/>
      <c r="BL379" s="134"/>
      <c r="BM379" s="134"/>
      <c r="BN379" s="134"/>
      <c r="BO379" s="134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  <c r="CS379" s="134"/>
      <c r="CT379" s="134"/>
      <c r="CU379" s="134"/>
      <c r="CV379" s="134"/>
      <c r="CW379" s="134"/>
      <c r="CX379" s="134"/>
      <c r="CY379" s="134"/>
      <c r="CZ379" s="134"/>
      <c r="DA379" s="134"/>
      <c r="DB379" s="134"/>
      <c r="DC379" s="134"/>
      <c r="DD379" s="134"/>
      <c r="DE379" s="134"/>
      <c r="DF379" s="134"/>
      <c r="DG379" s="134"/>
      <c r="DH379" s="134"/>
      <c r="DI379" s="134"/>
      <c r="DJ379" s="134"/>
      <c r="DK379" s="134"/>
      <c r="DL379" s="134"/>
      <c r="DM379" s="134"/>
      <c r="DN379" s="134"/>
      <c r="DO379" s="134"/>
      <c r="DP379" s="134"/>
      <c r="DQ379" s="134"/>
      <c r="DR379" s="134"/>
      <c r="DS379" s="134"/>
      <c r="DT379" s="134"/>
      <c r="DU379" s="134"/>
      <c r="DV379" s="134"/>
      <c r="DW379" s="134"/>
      <c r="DX379" s="134"/>
      <c r="DY379" s="134"/>
      <c r="DZ379" s="134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34"/>
    </row>
    <row r="380" spans="1:140" ht="27" customHeight="1" x14ac:dyDescent="0.2">
      <c r="A380" s="134"/>
      <c r="B380" s="134"/>
      <c r="C380" s="134"/>
      <c r="D380" s="138"/>
      <c r="E380" s="138"/>
      <c r="F380" s="138"/>
      <c r="G380" s="138"/>
      <c r="H380" s="138"/>
      <c r="I380" s="138"/>
      <c r="J380" s="138"/>
      <c r="K380" s="138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  <c r="AM380" s="134"/>
      <c r="AN380" s="134"/>
      <c r="AO380" s="134"/>
      <c r="AP380" s="134"/>
      <c r="AQ380" s="134"/>
      <c r="AR380" s="134"/>
      <c r="AS380" s="134"/>
      <c r="AT380" s="134"/>
      <c r="AU380" s="134"/>
      <c r="AV380" s="134"/>
      <c r="AW380" s="134"/>
      <c r="AX380" s="134"/>
      <c r="AY380" s="134"/>
      <c r="AZ380" s="134"/>
      <c r="BA380" s="134"/>
      <c r="BB380" s="134"/>
      <c r="BC380" s="134"/>
      <c r="BD380" s="134"/>
      <c r="BE380" s="134"/>
      <c r="BF380" s="134"/>
      <c r="BG380" s="134"/>
      <c r="BH380" s="134"/>
      <c r="BI380" s="134"/>
      <c r="BJ380" s="134"/>
      <c r="BK380" s="134"/>
      <c r="BL380" s="134"/>
      <c r="BM380" s="134"/>
      <c r="BN380" s="134"/>
      <c r="BO380" s="134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  <c r="CS380" s="134"/>
      <c r="CT380" s="134"/>
      <c r="CU380" s="134"/>
      <c r="CV380" s="134"/>
      <c r="CW380" s="134"/>
      <c r="CX380" s="134"/>
      <c r="CY380" s="134"/>
      <c r="CZ380" s="134"/>
      <c r="DA380" s="134"/>
      <c r="DB380" s="134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4"/>
      <c r="DQ380" s="134"/>
      <c r="DR380" s="134"/>
      <c r="DS380" s="134"/>
      <c r="DT380" s="134"/>
      <c r="DU380" s="134"/>
      <c r="DV380" s="134"/>
      <c r="DW380" s="134"/>
      <c r="DX380" s="134"/>
      <c r="DY380" s="134"/>
      <c r="DZ380" s="134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34"/>
    </row>
    <row r="381" spans="1:140" ht="27" customHeight="1" x14ac:dyDescent="0.2">
      <c r="A381" s="134"/>
      <c r="B381" s="134"/>
      <c r="C381" s="134"/>
      <c r="D381" s="138"/>
      <c r="E381" s="138"/>
      <c r="F381" s="138"/>
      <c r="G381" s="138"/>
      <c r="H381" s="138"/>
      <c r="I381" s="138"/>
      <c r="J381" s="138"/>
      <c r="K381" s="138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  <c r="AM381" s="134"/>
      <c r="AN381" s="134"/>
      <c r="AO381" s="134"/>
      <c r="AP381" s="134"/>
      <c r="AQ381" s="134"/>
      <c r="AR381" s="134"/>
      <c r="AS381" s="134"/>
      <c r="AT381" s="134"/>
      <c r="AU381" s="134"/>
      <c r="AV381" s="134"/>
      <c r="AW381" s="134"/>
      <c r="AX381" s="134"/>
      <c r="AY381" s="134"/>
      <c r="AZ381" s="134"/>
      <c r="BA381" s="134"/>
      <c r="BB381" s="134"/>
      <c r="BC381" s="134"/>
      <c r="BD381" s="134"/>
      <c r="BE381" s="134"/>
      <c r="BF381" s="134"/>
      <c r="BG381" s="134"/>
      <c r="BH381" s="134"/>
      <c r="BI381" s="134"/>
      <c r="BJ381" s="134"/>
      <c r="BK381" s="134"/>
      <c r="BL381" s="134"/>
      <c r="BM381" s="134"/>
      <c r="BN381" s="134"/>
      <c r="BO381" s="134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  <c r="CS381" s="134"/>
      <c r="CT381" s="134"/>
      <c r="CU381" s="134"/>
      <c r="CV381" s="134"/>
      <c r="CW381" s="134"/>
      <c r="CX381" s="134"/>
      <c r="CY381" s="134"/>
      <c r="CZ381" s="134"/>
      <c r="DA381" s="134"/>
      <c r="DB381" s="134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4"/>
      <c r="DQ381" s="134"/>
      <c r="DR381" s="134"/>
      <c r="DS381" s="134"/>
      <c r="DT381" s="134"/>
      <c r="DU381" s="134"/>
      <c r="DV381" s="134"/>
      <c r="DW381" s="134"/>
      <c r="DX381" s="134"/>
      <c r="DY381" s="134"/>
      <c r="DZ381" s="134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34"/>
    </row>
    <row r="382" spans="1:140" ht="27" customHeight="1" x14ac:dyDescent="0.2">
      <c r="A382" s="134"/>
      <c r="B382" s="134"/>
      <c r="C382" s="134"/>
      <c r="D382" s="138"/>
      <c r="E382" s="138"/>
      <c r="F382" s="138"/>
      <c r="G382" s="138"/>
      <c r="H382" s="138"/>
      <c r="I382" s="138"/>
      <c r="J382" s="138"/>
      <c r="K382" s="138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  <c r="AM382" s="134"/>
      <c r="AN382" s="134"/>
      <c r="AO382" s="134"/>
      <c r="AP382" s="134"/>
      <c r="AQ382" s="134"/>
      <c r="AR382" s="134"/>
      <c r="AS382" s="134"/>
      <c r="AT382" s="134"/>
      <c r="AU382" s="134"/>
      <c r="AV382" s="134"/>
      <c r="AW382" s="134"/>
      <c r="AX382" s="134"/>
      <c r="AY382" s="134"/>
      <c r="AZ382" s="134"/>
      <c r="BA382" s="134"/>
      <c r="BB382" s="134"/>
      <c r="BC382" s="134"/>
      <c r="BD382" s="134"/>
      <c r="BE382" s="134"/>
      <c r="BF382" s="134"/>
      <c r="BG382" s="134"/>
      <c r="BH382" s="134"/>
      <c r="BI382" s="134"/>
      <c r="BJ382" s="134"/>
      <c r="BK382" s="134"/>
      <c r="BL382" s="134"/>
      <c r="BM382" s="134"/>
      <c r="BN382" s="134"/>
      <c r="BO382" s="134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  <c r="CS382" s="134"/>
      <c r="CT382" s="134"/>
      <c r="CU382" s="134"/>
      <c r="CV382" s="134"/>
      <c r="CW382" s="134"/>
      <c r="CX382" s="134"/>
      <c r="CY382" s="134"/>
      <c r="CZ382" s="134"/>
      <c r="DA382" s="134"/>
      <c r="DB382" s="134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4"/>
      <c r="DQ382" s="134"/>
      <c r="DR382" s="134"/>
      <c r="DS382" s="134"/>
      <c r="DT382" s="134"/>
      <c r="DU382" s="134"/>
      <c r="DV382" s="134"/>
      <c r="DW382" s="134"/>
      <c r="DX382" s="134"/>
      <c r="DY382" s="134"/>
      <c r="DZ382" s="134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34"/>
    </row>
    <row r="383" spans="1:140" ht="27" customHeight="1" x14ac:dyDescent="0.2">
      <c r="A383" s="134"/>
      <c r="B383" s="134"/>
      <c r="C383" s="134"/>
      <c r="D383" s="138"/>
      <c r="E383" s="138"/>
      <c r="F383" s="138"/>
      <c r="G383" s="138"/>
      <c r="H383" s="138"/>
      <c r="I383" s="138"/>
      <c r="J383" s="138"/>
      <c r="K383" s="138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  <c r="AM383" s="134"/>
      <c r="AN383" s="134"/>
      <c r="AO383" s="134"/>
      <c r="AP383" s="134"/>
      <c r="AQ383" s="134"/>
      <c r="AR383" s="134"/>
      <c r="AS383" s="134"/>
      <c r="AT383" s="134"/>
      <c r="AU383" s="134"/>
      <c r="AV383" s="134"/>
      <c r="AW383" s="134"/>
      <c r="AX383" s="134"/>
      <c r="AY383" s="134"/>
      <c r="AZ383" s="134"/>
      <c r="BA383" s="134"/>
      <c r="BB383" s="134"/>
      <c r="BC383" s="134"/>
      <c r="BD383" s="134"/>
      <c r="BE383" s="134"/>
      <c r="BF383" s="134"/>
      <c r="BG383" s="134"/>
      <c r="BH383" s="134"/>
      <c r="BI383" s="134"/>
      <c r="BJ383" s="134"/>
      <c r="BK383" s="134"/>
      <c r="BL383" s="134"/>
      <c r="BM383" s="134"/>
      <c r="BN383" s="134"/>
      <c r="BO383" s="134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  <c r="CS383" s="134"/>
      <c r="CT383" s="134"/>
      <c r="CU383" s="134"/>
      <c r="CV383" s="134"/>
      <c r="CW383" s="134"/>
      <c r="CX383" s="134"/>
      <c r="CY383" s="134"/>
      <c r="CZ383" s="134"/>
      <c r="DA383" s="134"/>
      <c r="DB383" s="134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4"/>
      <c r="DQ383" s="134"/>
      <c r="DR383" s="134"/>
      <c r="DS383" s="134"/>
      <c r="DT383" s="134"/>
      <c r="DU383" s="134"/>
      <c r="DV383" s="134"/>
      <c r="DW383" s="134"/>
      <c r="DX383" s="134"/>
      <c r="DY383" s="134"/>
      <c r="DZ383" s="134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34"/>
    </row>
    <row r="384" spans="1:140" ht="27" customHeight="1" x14ac:dyDescent="0.2">
      <c r="A384" s="134"/>
      <c r="B384" s="134"/>
      <c r="C384" s="134"/>
      <c r="D384" s="138"/>
      <c r="E384" s="138"/>
      <c r="F384" s="138"/>
      <c r="G384" s="138"/>
      <c r="H384" s="138"/>
      <c r="I384" s="138"/>
      <c r="J384" s="138"/>
      <c r="K384" s="138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  <c r="AM384" s="134"/>
      <c r="AN384" s="134"/>
      <c r="AO384" s="134"/>
      <c r="AP384" s="134"/>
      <c r="AQ384" s="134"/>
      <c r="AR384" s="134"/>
      <c r="AS384" s="134"/>
      <c r="AT384" s="134"/>
      <c r="AU384" s="134"/>
      <c r="AV384" s="134"/>
      <c r="AW384" s="134"/>
      <c r="AX384" s="134"/>
      <c r="AY384" s="134"/>
      <c r="AZ384" s="134"/>
      <c r="BA384" s="134"/>
      <c r="BB384" s="134"/>
      <c r="BC384" s="134"/>
      <c r="BD384" s="134"/>
      <c r="BE384" s="134"/>
      <c r="BF384" s="134"/>
      <c r="BG384" s="134"/>
      <c r="BH384" s="134"/>
      <c r="BI384" s="134"/>
      <c r="BJ384" s="134"/>
      <c r="BK384" s="134"/>
      <c r="BL384" s="134"/>
      <c r="BM384" s="134"/>
      <c r="BN384" s="134"/>
      <c r="BO384" s="134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  <c r="CS384" s="134"/>
      <c r="CT384" s="134"/>
      <c r="CU384" s="134"/>
      <c r="CV384" s="134"/>
      <c r="CW384" s="134"/>
      <c r="CX384" s="134"/>
      <c r="CY384" s="134"/>
      <c r="CZ384" s="134"/>
      <c r="DA384" s="134"/>
      <c r="DB384" s="134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4"/>
      <c r="DQ384" s="134"/>
      <c r="DR384" s="134"/>
      <c r="DS384" s="134"/>
      <c r="DT384" s="134"/>
      <c r="DU384" s="134"/>
      <c r="DV384" s="134"/>
      <c r="DW384" s="134"/>
      <c r="DX384" s="134"/>
      <c r="DY384" s="134"/>
      <c r="DZ384" s="134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34"/>
    </row>
    <row r="385" spans="1:140" ht="27" customHeight="1" x14ac:dyDescent="0.2">
      <c r="A385" s="134"/>
      <c r="B385" s="134"/>
      <c r="C385" s="134"/>
      <c r="D385" s="138"/>
      <c r="E385" s="138"/>
      <c r="F385" s="138"/>
      <c r="G385" s="138"/>
      <c r="H385" s="138"/>
      <c r="I385" s="138"/>
      <c r="J385" s="138"/>
      <c r="K385" s="138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  <c r="AM385" s="134"/>
      <c r="AN385" s="134"/>
      <c r="AO385" s="134"/>
      <c r="AP385" s="134"/>
      <c r="AQ385" s="134"/>
      <c r="AR385" s="134"/>
      <c r="AS385" s="134"/>
      <c r="AT385" s="134"/>
      <c r="AU385" s="134"/>
      <c r="AV385" s="134"/>
      <c r="AW385" s="134"/>
      <c r="AX385" s="134"/>
      <c r="AY385" s="134"/>
      <c r="AZ385" s="134"/>
      <c r="BA385" s="134"/>
      <c r="BB385" s="134"/>
      <c r="BC385" s="134"/>
      <c r="BD385" s="134"/>
      <c r="BE385" s="134"/>
      <c r="BF385" s="134"/>
      <c r="BG385" s="134"/>
      <c r="BH385" s="134"/>
      <c r="BI385" s="134"/>
      <c r="BJ385" s="134"/>
      <c r="BK385" s="134"/>
      <c r="BL385" s="134"/>
      <c r="BM385" s="134"/>
      <c r="BN385" s="134"/>
      <c r="BO385" s="134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  <c r="CS385" s="134"/>
      <c r="CT385" s="134"/>
      <c r="CU385" s="134"/>
      <c r="CV385" s="134"/>
      <c r="CW385" s="134"/>
      <c r="CX385" s="134"/>
      <c r="CY385" s="134"/>
      <c r="CZ385" s="134"/>
      <c r="DA385" s="134"/>
      <c r="DB385" s="134"/>
      <c r="DC385" s="134"/>
      <c r="DD385" s="134"/>
      <c r="DE385" s="134"/>
      <c r="DF385" s="134"/>
      <c r="DG385" s="134"/>
      <c r="DH385" s="134"/>
      <c r="DI385" s="134"/>
      <c r="DJ385" s="134"/>
      <c r="DK385" s="134"/>
      <c r="DL385" s="134"/>
      <c r="DM385" s="134"/>
      <c r="DN385" s="134"/>
      <c r="DO385" s="134"/>
      <c r="DP385" s="134"/>
      <c r="DQ385" s="134"/>
      <c r="DR385" s="134"/>
      <c r="DS385" s="134"/>
      <c r="DT385" s="134"/>
      <c r="DU385" s="134"/>
      <c r="DV385" s="134"/>
      <c r="DW385" s="134"/>
      <c r="DX385" s="134"/>
      <c r="DY385" s="134"/>
      <c r="DZ385" s="134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34"/>
    </row>
    <row r="386" spans="1:140" ht="27" customHeight="1" x14ac:dyDescent="0.2">
      <c r="A386" s="134"/>
      <c r="B386" s="134"/>
      <c r="C386" s="134"/>
      <c r="D386" s="138"/>
      <c r="E386" s="138"/>
      <c r="F386" s="138"/>
      <c r="G386" s="138"/>
      <c r="H386" s="138"/>
      <c r="I386" s="138"/>
      <c r="J386" s="138"/>
      <c r="K386" s="138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  <c r="AM386" s="134"/>
      <c r="AN386" s="134"/>
      <c r="AO386" s="134"/>
      <c r="AP386" s="134"/>
      <c r="AQ386" s="134"/>
      <c r="AR386" s="134"/>
      <c r="AS386" s="134"/>
      <c r="AT386" s="134"/>
      <c r="AU386" s="134"/>
      <c r="AV386" s="134"/>
      <c r="AW386" s="134"/>
      <c r="AX386" s="134"/>
      <c r="AY386" s="134"/>
      <c r="AZ386" s="134"/>
      <c r="BA386" s="134"/>
      <c r="BB386" s="134"/>
      <c r="BC386" s="134"/>
      <c r="BD386" s="134"/>
      <c r="BE386" s="134"/>
      <c r="BF386" s="134"/>
      <c r="BG386" s="134"/>
      <c r="BH386" s="134"/>
      <c r="BI386" s="134"/>
      <c r="BJ386" s="134"/>
      <c r="BK386" s="134"/>
      <c r="BL386" s="134"/>
      <c r="BM386" s="134"/>
      <c r="BN386" s="134"/>
      <c r="BO386" s="134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  <c r="CS386" s="134"/>
      <c r="CT386" s="134"/>
      <c r="CU386" s="134"/>
      <c r="CV386" s="134"/>
      <c r="CW386" s="134"/>
      <c r="CX386" s="134"/>
      <c r="CY386" s="134"/>
      <c r="CZ386" s="134"/>
      <c r="DA386" s="134"/>
      <c r="DB386" s="134"/>
      <c r="DC386" s="134"/>
      <c r="DD386" s="134"/>
      <c r="DE386" s="134"/>
      <c r="DF386" s="134"/>
      <c r="DG386" s="134"/>
      <c r="DH386" s="134"/>
      <c r="DI386" s="134"/>
      <c r="DJ386" s="134"/>
      <c r="DK386" s="134"/>
      <c r="DL386" s="134"/>
      <c r="DM386" s="134"/>
      <c r="DN386" s="134"/>
      <c r="DO386" s="134"/>
      <c r="DP386" s="134"/>
      <c r="DQ386" s="134"/>
      <c r="DR386" s="134"/>
      <c r="DS386" s="134"/>
      <c r="DT386" s="134"/>
      <c r="DU386" s="134"/>
      <c r="DV386" s="134"/>
      <c r="DW386" s="134"/>
      <c r="DX386" s="134"/>
      <c r="DY386" s="134"/>
      <c r="DZ386" s="134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34"/>
    </row>
    <row r="387" spans="1:140" ht="27" customHeight="1" x14ac:dyDescent="0.2">
      <c r="A387" s="134"/>
      <c r="B387" s="134"/>
      <c r="C387" s="134"/>
      <c r="D387" s="138"/>
      <c r="E387" s="138"/>
      <c r="F387" s="138"/>
      <c r="G387" s="138"/>
      <c r="H387" s="138"/>
      <c r="I387" s="138"/>
      <c r="J387" s="138"/>
      <c r="K387" s="138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  <c r="AM387" s="134"/>
      <c r="AN387" s="134"/>
      <c r="AO387" s="134"/>
      <c r="AP387" s="134"/>
      <c r="AQ387" s="134"/>
      <c r="AR387" s="134"/>
      <c r="AS387" s="134"/>
      <c r="AT387" s="134"/>
      <c r="AU387" s="134"/>
      <c r="AV387" s="134"/>
      <c r="AW387" s="134"/>
      <c r="AX387" s="134"/>
      <c r="AY387" s="134"/>
      <c r="AZ387" s="134"/>
      <c r="BA387" s="134"/>
      <c r="BB387" s="134"/>
      <c r="BC387" s="134"/>
      <c r="BD387" s="134"/>
      <c r="BE387" s="134"/>
      <c r="BF387" s="134"/>
      <c r="BG387" s="134"/>
      <c r="BH387" s="134"/>
      <c r="BI387" s="134"/>
      <c r="BJ387" s="134"/>
      <c r="BK387" s="134"/>
      <c r="BL387" s="134"/>
      <c r="BM387" s="134"/>
      <c r="BN387" s="134"/>
      <c r="BO387" s="134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  <c r="CS387" s="134"/>
      <c r="CT387" s="134"/>
      <c r="CU387" s="134"/>
      <c r="CV387" s="134"/>
      <c r="CW387" s="134"/>
      <c r="CX387" s="134"/>
      <c r="CY387" s="134"/>
      <c r="CZ387" s="134"/>
      <c r="DA387" s="134"/>
      <c r="DB387" s="134"/>
      <c r="DC387" s="134"/>
      <c r="DD387" s="134"/>
      <c r="DE387" s="134"/>
      <c r="DF387" s="134"/>
      <c r="DG387" s="134"/>
      <c r="DH387" s="134"/>
      <c r="DI387" s="134"/>
      <c r="DJ387" s="134"/>
      <c r="DK387" s="134"/>
      <c r="DL387" s="134"/>
      <c r="DM387" s="134"/>
      <c r="DN387" s="134"/>
      <c r="DO387" s="134"/>
      <c r="DP387" s="134"/>
      <c r="DQ387" s="134"/>
      <c r="DR387" s="134"/>
      <c r="DS387" s="134"/>
      <c r="DT387" s="134"/>
      <c r="DU387" s="134"/>
      <c r="DV387" s="134"/>
      <c r="DW387" s="134"/>
      <c r="DX387" s="134"/>
      <c r="DY387" s="134"/>
      <c r="DZ387" s="134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34"/>
    </row>
    <row r="388" spans="1:140" ht="27" customHeight="1" x14ac:dyDescent="0.2">
      <c r="A388" s="134"/>
      <c r="B388" s="134"/>
      <c r="C388" s="134"/>
      <c r="D388" s="138"/>
      <c r="E388" s="138"/>
      <c r="F388" s="138"/>
      <c r="G388" s="138"/>
      <c r="H388" s="138"/>
      <c r="I388" s="138"/>
      <c r="J388" s="138"/>
      <c r="K388" s="138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  <c r="AM388" s="134"/>
      <c r="AN388" s="134"/>
      <c r="AO388" s="134"/>
      <c r="AP388" s="134"/>
      <c r="AQ388" s="134"/>
      <c r="AR388" s="134"/>
      <c r="AS388" s="134"/>
      <c r="AT388" s="134"/>
      <c r="AU388" s="134"/>
      <c r="AV388" s="134"/>
      <c r="AW388" s="134"/>
      <c r="AX388" s="134"/>
      <c r="AY388" s="134"/>
      <c r="AZ388" s="134"/>
      <c r="BA388" s="134"/>
      <c r="BB388" s="134"/>
      <c r="BC388" s="134"/>
      <c r="BD388" s="134"/>
      <c r="BE388" s="134"/>
      <c r="BF388" s="134"/>
      <c r="BG388" s="134"/>
      <c r="BH388" s="134"/>
      <c r="BI388" s="134"/>
      <c r="BJ388" s="134"/>
      <c r="BK388" s="134"/>
      <c r="BL388" s="134"/>
      <c r="BM388" s="134"/>
      <c r="BN388" s="134"/>
      <c r="BO388" s="134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  <c r="CS388" s="134"/>
      <c r="CT388" s="134"/>
      <c r="CU388" s="134"/>
      <c r="CV388" s="134"/>
      <c r="CW388" s="134"/>
      <c r="CX388" s="134"/>
      <c r="CY388" s="134"/>
      <c r="CZ388" s="134"/>
      <c r="DA388" s="134"/>
      <c r="DB388" s="134"/>
      <c r="DC388" s="134"/>
      <c r="DD388" s="134"/>
      <c r="DE388" s="134"/>
      <c r="DF388" s="134"/>
      <c r="DG388" s="134"/>
      <c r="DH388" s="134"/>
      <c r="DI388" s="134"/>
      <c r="DJ388" s="134"/>
      <c r="DK388" s="134"/>
      <c r="DL388" s="134"/>
      <c r="DM388" s="134"/>
      <c r="DN388" s="134"/>
      <c r="DO388" s="134"/>
      <c r="DP388" s="134"/>
      <c r="DQ388" s="134"/>
      <c r="DR388" s="134"/>
      <c r="DS388" s="134"/>
      <c r="DT388" s="134"/>
      <c r="DU388" s="134"/>
      <c r="DV388" s="134"/>
      <c r="DW388" s="134"/>
      <c r="DX388" s="134"/>
      <c r="DY388" s="134"/>
      <c r="DZ388" s="134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34"/>
    </row>
    <row r="389" spans="1:140" ht="27" customHeight="1" x14ac:dyDescent="0.2">
      <c r="A389" s="134"/>
      <c r="B389" s="134"/>
      <c r="C389" s="134"/>
      <c r="D389" s="138"/>
      <c r="E389" s="138"/>
      <c r="F389" s="138"/>
      <c r="G389" s="138"/>
      <c r="H389" s="138"/>
      <c r="I389" s="138"/>
      <c r="J389" s="138"/>
      <c r="K389" s="138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  <c r="AX389" s="134"/>
      <c r="AY389" s="134"/>
      <c r="AZ389" s="134"/>
      <c r="BA389" s="134"/>
      <c r="BB389" s="134"/>
      <c r="BC389" s="134"/>
      <c r="BD389" s="134"/>
      <c r="BE389" s="134"/>
      <c r="BF389" s="134"/>
      <c r="BG389" s="134"/>
      <c r="BH389" s="134"/>
      <c r="BI389" s="134"/>
      <c r="BJ389" s="134"/>
      <c r="BK389" s="134"/>
      <c r="BL389" s="134"/>
      <c r="BM389" s="134"/>
      <c r="BN389" s="134"/>
      <c r="BO389" s="134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  <c r="CS389" s="134"/>
      <c r="CT389" s="134"/>
      <c r="CU389" s="134"/>
      <c r="CV389" s="134"/>
      <c r="CW389" s="134"/>
      <c r="CX389" s="134"/>
      <c r="CY389" s="134"/>
      <c r="CZ389" s="134"/>
      <c r="DA389" s="134"/>
      <c r="DB389" s="134"/>
      <c r="DC389" s="134"/>
      <c r="DD389" s="134"/>
      <c r="DE389" s="134"/>
      <c r="DF389" s="134"/>
      <c r="DG389" s="134"/>
      <c r="DH389" s="134"/>
      <c r="DI389" s="134"/>
      <c r="DJ389" s="134"/>
      <c r="DK389" s="134"/>
      <c r="DL389" s="134"/>
      <c r="DM389" s="134"/>
      <c r="DN389" s="134"/>
      <c r="DO389" s="134"/>
      <c r="DP389" s="134"/>
      <c r="DQ389" s="134"/>
      <c r="DR389" s="134"/>
      <c r="DS389" s="134"/>
      <c r="DT389" s="134"/>
      <c r="DU389" s="134"/>
      <c r="DV389" s="134"/>
      <c r="DW389" s="134"/>
      <c r="DX389" s="134"/>
      <c r="DY389" s="134"/>
      <c r="DZ389" s="134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34"/>
    </row>
    <row r="390" spans="1:140" ht="27" customHeight="1" x14ac:dyDescent="0.2">
      <c r="A390" s="134"/>
      <c r="B390" s="134"/>
      <c r="C390" s="134"/>
      <c r="D390" s="138"/>
      <c r="E390" s="138"/>
      <c r="F390" s="138"/>
      <c r="G390" s="138"/>
      <c r="H390" s="138"/>
      <c r="I390" s="138"/>
      <c r="J390" s="138"/>
      <c r="K390" s="138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  <c r="AM390" s="134"/>
      <c r="AN390" s="134"/>
      <c r="AO390" s="134"/>
      <c r="AP390" s="134"/>
      <c r="AQ390" s="134"/>
      <c r="AR390" s="134"/>
      <c r="AS390" s="134"/>
      <c r="AT390" s="134"/>
      <c r="AU390" s="134"/>
      <c r="AV390" s="134"/>
      <c r="AW390" s="134"/>
      <c r="AX390" s="134"/>
      <c r="AY390" s="134"/>
      <c r="AZ390" s="134"/>
      <c r="BA390" s="134"/>
      <c r="BB390" s="134"/>
      <c r="BC390" s="134"/>
      <c r="BD390" s="134"/>
      <c r="BE390" s="134"/>
      <c r="BF390" s="134"/>
      <c r="BG390" s="134"/>
      <c r="BH390" s="134"/>
      <c r="BI390" s="134"/>
      <c r="BJ390" s="134"/>
      <c r="BK390" s="134"/>
      <c r="BL390" s="134"/>
      <c r="BM390" s="134"/>
      <c r="BN390" s="134"/>
      <c r="BO390" s="134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  <c r="CS390" s="134"/>
      <c r="CT390" s="134"/>
      <c r="CU390" s="134"/>
      <c r="CV390" s="134"/>
      <c r="CW390" s="134"/>
      <c r="CX390" s="134"/>
      <c r="CY390" s="134"/>
      <c r="CZ390" s="134"/>
      <c r="DA390" s="134"/>
      <c r="DB390" s="134"/>
      <c r="DC390" s="134"/>
      <c r="DD390" s="134"/>
      <c r="DE390" s="134"/>
      <c r="DF390" s="134"/>
      <c r="DG390" s="134"/>
      <c r="DH390" s="134"/>
      <c r="DI390" s="134"/>
      <c r="DJ390" s="134"/>
      <c r="DK390" s="134"/>
      <c r="DL390" s="134"/>
      <c r="DM390" s="134"/>
      <c r="DN390" s="134"/>
      <c r="DO390" s="134"/>
      <c r="DP390" s="134"/>
      <c r="DQ390" s="134"/>
      <c r="DR390" s="134"/>
      <c r="DS390" s="134"/>
      <c r="DT390" s="134"/>
      <c r="DU390" s="134"/>
      <c r="DV390" s="134"/>
      <c r="DW390" s="134"/>
      <c r="DX390" s="134"/>
      <c r="DY390" s="134"/>
      <c r="DZ390" s="134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34"/>
    </row>
    <row r="391" spans="1:140" ht="27" customHeight="1" x14ac:dyDescent="0.2">
      <c r="A391" s="134"/>
      <c r="B391" s="134"/>
      <c r="C391" s="134"/>
      <c r="D391" s="138"/>
      <c r="E391" s="138"/>
      <c r="F391" s="138"/>
      <c r="G391" s="138"/>
      <c r="H391" s="138"/>
      <c r="I391" s="138"/>
      <c r="J391" s="138"/>
      <c r="K391" s="138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  <c r="AM391" s="134"/>
      <c r="AN391" s="134"/>
      <c r="AO391" s="134"/>
      <c r="AP391" s="134"/>
      <c r="AQ391" s="134"/>
      <c r="AR391" s="134"/>
      <c r="AS391" s="134"/>
      <c r="AT391" s="134"/>
      <c r="AU391" s="134"/>
      <c r="AV391" s="134"/>
      <c r="AW391" s="134"/>
      <c r="AX391" s="134"/>
      <c r="AY391" s="134"/>
      <c r="AZ391" s="134"/>
      <c r="BA391" s="134"/>
      <c r="BB391" s="134"/>
      <c r="BC391" s="134"/>
      <c r="BD391" s="134"/>
      <c r="BE391" s="134"/>
      <c r="BF391" s="134"/>
      <c r="BG391" s="134"/>
      <c r="BH391" s="134"/>
      <c r="BI391" s="134"/>
      <c r="BJ391" s="134"/>
      <c r="BK391" s="134"/>
      <c r="BL391" s="134"/>
      <c r="BM391" s="134"/>
      <c r="BN391" s="134"/>
      <c r="BO391" s="134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  <c r="CS391" s="134"/>
      <c r="CT391" s="134"/>
      <c r="CU391" s="134"/>
      <c r="CV391" s="134"/>
      <c r="CW391" s="134"/>
      <c r="CX391" s="134"/>
      <c r="CY391" s="134"/>
      <c r="CZ391" s="134"/>
      <c r="DA391" s="134"/>
      <c r="DB391" s="134"/>
      <c r="DC391" s="134"/>
      <c r="DD391" s="134"/>
      <c r="DE391" s="134"/>
      <c r="DF391" s="134"/>
      <c r="DG391" s="134"/>
      <c r="DH391" s="134"/>
      <c r="DI391" s="134"/>
      <c r="DJ391" s="134"/>
      <c r="DK391" s="134"/>
      <c r="DL391" s="134"/>
      <c r="DM391" s="134"/>
      <c r="DN391" s="134"/>
      <c r="DO391" s="134"/>
      <c r="DP391" s="134"/>
      <c r="DQ391" s="134"/>
      <c r="DR391" s="134"/>
      <c r="DS391" s="134"/>
      <c r="DT391" s="134"/>
      <c r="DU391" s="134"/>
      <c r="DV391" s="134"/>
      <c r="DW391" s="134"/>
      <c r="DX391" s="134"/>
      <c r="DY391" s="134"/>
      <c r="DZ391" s="134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34"/>
    </row>
    <row r="392" spans="1:140" ht="27" customHeight="1" x14ac:dyDescent="0.2">
      <c r="A392" s="134"/>
      <c r="B392" s="134"/>
      <c r="C392" s="134"/>
      <c r="D392" s="138"/>
      <c r="E392" s="138"/>
      <c r="F392" s="138"/>
      <c r="G392" s="138"/>
      <c r="H392" s="138"/>
      <c r="I392" s="138"/>
      <c r="J392" s="138"/>
      <c r="K392" s="138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  <c r="AM392" s="134"/>
      <c r="AN392" s="134"/>
      <c r="AO392" s="134"/>
      <c r="AP392" s="134"/>
      <c r="AQ392" s="134"/>
      <c r="AR392" s="134"/>
      <c r="AS392" s="134"/>
      <c r="AT392" s="134"/>
      <c r="AU392" s="134"/>
      <c r="AV392" s="134"/>
      <c r="AW392" s="134"/>
      <c r="AX392" s="134"/>
      <c r="AY392" s="134"/>
      <c r="AZ392" s="134"/>
      <c r="BA392" s="134"/>
      <c r="BB392" s="134"/>
      <c r="BC392" s="134"/>
      <c r="BD392" s="134"/>
      <c r="BE392" s="134"/>
      <c r="BF392" s="134"/>
      <c r="BG392" s="134"/>
      <c r="BH392" s="134"/>
      <c r="BI392" s="134"/>
      <c r="BJ392" s="134"/>
      <c r="BK392" s="134"/>
      <c r="BL392" s="134"/>
      <c r="BM392" s="134"/>
      <c r="BN392" s="134"/>
      <c r="BO392" s="134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  <c r="CS392" s="134"/>
      <c r="CT392" s="134"/>
      <c r="CU392" s="134"/>
      <c r="CV392" s="134"/>
      <c r="CW392" s="134"/>
      <c r="CX392" s="134"/>
      <c r="CY392" s="134"/>
      <c r="CZ392" s="134"/>
      <c r="DA392" s="134"/>
      <c r="DB392" s="134"/>
      <c r="DC392" s="134"/>
      <c r="DD392" s="134"/>
      <c r="DE392" s="134"/>
      <c r="DF392" s="134"/>
      <c r="DG392" s="134"/>
      <c r="DH392" s="134"/>
      <c r="DI392" s="134"/>
      <c r="DJ392" s="134"/>
      <c r="DK392" s="134"/>
      <c r="DL392" s="134"/>
      <c r="DM392" s="134"/>
      <c r="DN392" s="134"/>
      <c r="DO392" s="134"/>
      <c r="DP392" s="134"/>
      <c r="DQ392" s="134"/>
      <c r="DR392" s="134"/>
      <c r="DS392" s="134"/>
      <c r="DT392" s="134"/>
      <c r="DU392" s="134"/>
      <c r="DV392" s="134"/>
      <c r="DW392" s="134"/>
      <c r="DX392" s="134"/>
      <c r="DY392" s="134"/>
      <c r="DZ392" s="134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34"/>
    </row>
    <row r="393" spans="1:140" ht="27" customHeight="1" x14ac:dyDescent="0.2">
      <c r="A393" s="134"/>
      <c r="B393" s="134"/>
      <c r="C393" s="134"/>
      <c r="D393" s="138"/>
      <c r="E393" s="138"/>
      <c r="F393" s="138"/>
      <c r="G393" s="138"/>
      <c r="H393" s="138"/>
      <c r="I393" s="138"/>
      <c r="J393" s="138"/>
      <c r="K393" s="138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134"/>
      <c r="AO393" s="134"/>
      <c r="AP393" s="134"/>
      <c r="AQ393" s="134"/>
      <c r="AR393" s="134"/>
      <c r="AS393" s="134"/>
      <c r="AT393" s="134"/>
      <c r="AU393" s="134"/>
      <c r="AV393" s="134"/>
      <c r="AW393" s="134"/>
      <c r="AX393" s="134"/>
      <c r="AY393" s="134"/>
      <c r="AZ393" s="134"/>
      <c r="BA393" s="134"/>
      <c r="BB393" s="134"/>
      <c r="BC393" s="134"/>
      <c r="BD393" s="134"/>
      <c r="BE393" s="134"/>
      <c r="BF393" s="134"/>
      <c r="BG393" s="134"/>
      <c r="BH393" s="134"/>
      <c r="BI393" s="134"/>
      <c r="BJ393" s="134"/>
      <c r="BK393" s="134"/>
      <c r="BL393" s="134"/>
      <c r="BM393" s="134"/>
      <c r="BN393" s="134"/>
      <c r="BO393" s="134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  <c r="CS393" s="134"/>
      <c r="CT393" s="134"/>
      <c r="CU393" s="134"/>
      <c r="CV393" s="134"/>
      <c r="CW393" s="134"/>
      <c r="CX393" s="134"/>
      <c r="CY393" s="134"/>
      <c r="CZ393" s="134"/>
      <c r="DA393" s="134"/>
      <c r="DB393" s="134"/>
      <c r="DC393" s="134"/>
      <c r="DD393" s="134"/>
      <c r="DE393" s="134"/>
      <c r="DF393" s="134"/>
      <c r="DG393" s="134"/>
      <c r="DH393" s="134"/>
      <c r="DI393" s="134"/>
      <c r="DJ393" s="134"/>
      <c r="DK393" s="134"/>
      <c r="DL393" s="134"/>
      <c r="DM393" s="134"/>
      <c r="DN393" s="134"/>
      <c r="DO393" s="134"/>
      <c r="DP393" s="134"/>
      <c r="DQ393" s="134"/>
      <c r="DR393" s="134"/>
      <c r="DS393" s="134"/>
      <c r="DT393" s="134"/>
      <c r="DU393" s="134"/>
      <c r="DV393" s="134"/>
      <c r="DW393" s="134"/>
      <c r="DX393" s="134"/>
      <c r="DY393" s="134"/>
      <c r="DZ393" s="134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34"/>
    </row>
    <row r="394" spans="1:140" ht="27" customHeight="1" x14ac:dyDescent="0.2">
      <c r="A394" s="134"/>
      <c r="B394" s="134"/>
      <c r="C394" s="134"/>
      <c r="D394" s="138"/>
      <c r="E394" s="138"/>
      <c r="F394" s="138"/>
      <c r="G394" s="138"/>
      <c r="H394" s="138"/>
      <c r="I394" s="138"/>
      <c r="J394" s="138"/>
      <c r="K394" s="138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  <c r="CS394" s="134"/>
      <c r="CT394" s="134"/>
      <c r="CU394" s="134"/>
      <c r="CV394" s="134"/>
      <c r="CW394" s="134"/>
      <c r="CX394" s="134"/>
      <c r="CY394" s="134"/>
      <c r="CZ394" s="134"/>
      <c r="DA394" s="134"/>
      <c r="DB394" s="134"/>
      <c r="DC394" s="134"/>
      <c r="DD394" s="134"/>
      <c r="DE394" s="134"/>
      <c r="DF394" s="134"/>
      <c r="DG394" s="134"/>
      <c r="DH394" s="134"/>
      <c r="DI394" s="134"/>
      <c r="DJ394" s="134"/>
      <c r="DK394" s="134"/>
      <c r="DL394" s="134"/>
      <c r="DM394" s="134"/>
      <c r="DN394" s="134"/>
      <c r="DO394" s="134"/>
      <c r="DP394" s="134"/>
      <c r="DQ394" s="134"/>
      <c r="DR394" s="134"/>
      <c r="DS394" s="134"/>
      <c r="DT394" s="134"/>
      <c r="DU394" s="134"/>
      <c r="DV394" s="134"/>
      <c r="DW394" s="134"/>
      <c r="DX394" s="134"/>
      <c r="DY394" s="134"/>
      <c r="DZ394" s="134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34"/>
    </row>
    <row r="395" spans="1:140" ht="27" customHeight="1" x14ac:dyDescent="0.2">
      <c r="A395" s="134"/>
      <c r="B395" s="134"/>
      <c r="C395" s="134"/>
      <c r="D395" s="138"/>
      <c r="E395" s="138"/>
      <c r="F395" s="138"/>
      <c r="G395" s="138"/>
      <c r="H395" s="138"/>
      <c r="I395" s="138"/>
      <c r="J395" s="138"/>
      <c r="K395" s="138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  <c r="AM395" s="134"/>
      <c r="AN395" s="134"/>
      <c r="AO395" s="134"/>
      <c r="AP395" s="134"/>
      <c r="AQ395" s="134"/>
      <c r="AR395" s="134"/>
      <c r="AS395" s="134"/>
      <c r="AT395" s="134"/>
      <c r="AU395" s="134"/>
      <c r="AV395" s="134"/>
      <c r="AW395" s="134"/>
      <c r="AX395" s="134"/>
      <c r="AY395" s="134"/>
      <c r="AZ395" s="134"/>
      <c r="BA395" s="134"/>
      <c r="BB395" s="134"/>
      <c r="BC395" s="134"/>
      <c r="BD395" s="134"/>
      <c r="BE395" s="134"/>
      <c r="BF395" s="134"/>
      <c r="BG395" s="134"/>
      <c r="BH395" s="134"/>
      <c r="BI395" s="134"/>
      <c r="BJ395" s="134"/>
      <c r="BK395" s="134"/>
      <c r="BL395" s="134"/>
      <c r="BM395" s="134"/>
      <c r="BN395" s="134"/>
      <c r="BO395" s="134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  <c r="CS395" s="134"/>
      <c r="CT395" s="134"/>
      <c r="CU395" s="134"/>
      <c r="CV395" s="134"/>
      <c r="CW395" s="134"/>
      <c r="CX395" s="134"/>
      <c r="CY395" s="134"/>
      <c r="CZ395" s="134"/>
      <c r="DA395" s="134"/>
      <c r="DB395" s="134"/>
      <c r="DC395" s="134"/>
      <c r="DD395" s="134"/>
      <c r="DE395" s="134"/>
      <c r="DF395" s="134"/>
      <c r="DG395" s="134"/>
      <c r="DH395" s="134"/>
      <c r="DI395" s="134"/>
      <c r="DJ395" s="134"/>
      <c r="DK395" s="134"/>
      <c r="DL395" s="134"/>
      <c r="DM395" s="134"/>
      <c r="DN395" s="134"/>
      <c r="DO395" s="134"/>
      <c r="DP395" s="134"/>
      <c r="DQ395" s="134"/>
      <c r="DR395" s="134"/>
      <c r="DS395" s="134"/>
      <c r="DT395" s="134"/>
      <c r="DU395" s="134"/>
      <c r="DV395" s="134"/>
      <c r="DW395" s="134"/>
      <c r="DX395" s="134"/>
      <c r="DY395" s="134"/>
      <c r="DZ395" s="134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34"/>
    </row>
    <row r="396" spans="1:140" ht="27" customHeight="1" x14ac:dyDescent="0.2">
      <c r="A396" s="134"/>
      <c r="B396" s="134"/>
      <c r="C396" s="134"/>
      <c r="D396" s="138"/>
      <c r="E396" s="138"/>
      <c r="F396" s="138"/>
      <c r="G396" s="138"/>
      <c r="H396" s="138"/>
      <c r="I396" s="138"/>
      <c r="J396" s="138"/>
      <c r="K396" s="138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  <c r="AM396" s="134"/>
      <c r="AN396" s="134"/>
      <c r="AO396" s="134"/>
      <c r="AP396" s="134"/>
      <c r="AQ396" s="134"/>
      <c r="AR396" s="134"/>
      <c r="AS396" s="134"/>
      <c r="AT396" s="134"/>
      <c r="AU396" s="134"/>
      <c r="AV396" s="134"/>
      <c r="AW396" s="134"/>
      <c r="AX396" s="134"/>
      <c r="AY396" s="134"/>
      <c r="AZ396" s="134"/>
      <c r="BA396" s="134"/>
      <c r="BB396" s="134"/>
      <c r="BC396" s="134"/>
      <c r="BD396" s="134"/>
      <c r="BE396" s="134"/>
      <c r="BF396" s="134"/>
      <c r="BG396" s="134"/>
      <c r="BH396" s="134"/>
      <c r="BI396" s="134"/>
      <c r="BJ396" s="134"/>
      <c r="BK396" s="134"/>
      <c r="BL396" s="134"/>
      <c r="BM396" s="134"/>
      <c r="BN396" s="134"/>
      <c r="BO396" s="134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  <c r="CS396" s="134"/>
      <c r="CT396" s="134"/>
      <c r="CU396" s="134"/>
      <c r="CV396" s="134"/>
      <c r="CW396" s="134"/>
      <c r="CX396" s="134"/>
      <c r="CY396" s="134"/>
      <c r="CZ396" s="134"/>
      <c r="DA396" s="134"/>
      <c r="DB396" s="134"/>
      <c r="DC396" s="134"/>
      <c r="DD396" s="134"/>
      <c r="DE396" s="134"/>
      <c r="DF396" s="134"/>
      <c r="DG396" s="134"/>
      <c r="DH396" s="134"/>
      <c r="DI396" s="134"/>
      <c r="DJ396" s="134"/>
      <c r="DK396" s="134"/>
      <c r="DL396" s="134"/>
      <c r="DM396" s="134"/>
      <c r="DN396" s="134"/>
      <c r="DO396" s="134"/>
      <c r="DP396" s="134"/>
      <c r="DQ396" s="134"/>
      <c r="DR396" s="134"/>
      <c r="DS396" s="134"/>
      <c r="DT396" s="134"/>
      <c r="DU396" s="134"/>
      <c r="DV396" s="134"/>
      <c r="DW396" s="134"/>
      <c r="DX396" s="134"/>
      <c r="DY396" s="134"/>
      <c r="DZ396" s="134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34"/>
    </row>
    <row r="397" spans="1:140" ht="27" customHeight="1" x14ac:dyDescent="0.2">
      <c r="A397" s="134"/>
      <c r="B397" s="134"/>
      <c r="C397" s="134"/>
      <c r="D397" s="138"/>
      <c r="E397" s="138"/>
      <c r="F397" s="138"/>
      <c r="G397" s="138"/>
      <c r="H397" s="138"/>
      <c r="I397" s="138"/>
      <c r="J397" s="138"/>
      <c r="K397" s="138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  <c r="AM397" s="134"/>
      <c r="AN397" s="134"/>
      <c r="AO397" s="134"/>
      <c r="AP397" s="134"/>
      <c r="AQ397" s="134"/>
      <c r="AR397" s="134"/>
      <c r="AS397" s="134"/>
      <c r="AT397" s="134"/>
      <c r="AU397" s="134"/>
      <c r="AV397" s="134"/>
      <c r="AW397" s="134"/>
      <c r="AX397" s="134"/>
      <c r="AY397" s="134"/>
      <c r="AZ397" s="134"/>
      <c r="BA397" s="134"/>
      <c r="BB397" s="134"/>
      <c r="BC397" s="134"/>
      <c r="BD397" s="134"/>
      <c r="BE397" s="134"/>
      <c r="BF397" s="134"/>
      <c r="BG397" s="134"/>
      <c r="BH397" s="134"/>
      <c r="BI397" s="134"/>
      <c r="BJ397" s="134"/>
      <c r="BK397" s="134"/>
      <c r="BL397" s="134"/>
      <c r="BM397" s="134"/>
      <c r="BN397" s="134"/>
      <c r="BO397" s="134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  <c r="CS397" s="134"/>
      <c r="CT397" s="134"/>
      <c r="CU397" s="134"/>
      <c r="CV397" s="134"/>
      <c r="CW397" s="134"/>
      <c r="CX397" s="134"/>
      <c r="CY397" s="134"/>
      <c r="CZ397" s="134"/>
      <c r="DA397" s="134"/>
      <c r="DB397" s="134"/>
      <c r="DC397" s="134"/>
      <c r="DD397" s="134"/>
      <c r="DE397" s="134"/>
      <c r="DF397" s="134"/>
      <c r="DG397" s="134"/>
      <c r="DH397" s="134"/>
      <c r="DI397" s="134"/>
      <c r="DJ397" s="134"/>
      <c r="DK397" s="134"/>
      <c r="DL397" s="134"/>
      <c r="DM397" s="134"/>
      <c r="DN397" s="134"/>
      <c r="DO397" s="134"/>
      <c r="DP397" s="134"/>
      <c r="DQ397" s="134"/>
      <c r="DR397" s="134"/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</row>
    <row r="398" spans="1:140" ht="27" customHeight="1" x14ac:dyDescent="0.2">
      <c r="A398" s="134"/>
      <c r="B398" s="134"/>
      <c r="C398" s="134"/>
      <c r="D398" s="138"/>
      <c r="E398" s="138"/>
      <c r="F398" s="138"/>
      <c r="G398" s="138"/>
      <c r="H398" s="138"/>
      <c r="I398" s="138"/>
      <c r="J398" s="138"/>
      <c r="K398" s="138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  <c r="AM398" s="134"/>
      <c r="AN398" s="134"/>
      <c r="AO398" s="134"/>
      <c r="AP398" s="134"/>
      <c r="AQ398" s="134"/>
      <c r="AR398" s="134"/>
      <c r="AS398" s="134"/>
      <c r="AT398" s="134"/>
      <c r="AU398" s="134"/>
      <c r="AV398" s="134"/>
      <c r="AW398" s="134"/>
      <c r="AX398" s="134"/>
      <c r="AY398" s="134"/>
      <c r="AZ398" s="134"/>
      <c r="BA398" s="134"/>
      <c r="BB398" s="134"/>
      <c r="BC398" s="134"/>
      <c r="BD398" s="134"/>
      <c r="BE398" s="134"/>
      <c r="BF398" s="134"/>
      <c r="BG398" s="134"/>
      <c r="BH398" s="134"/>
      <c r="BI398" s="134"/>
      <c r="BJ398" s="134"/>
      <c r="BK398" s="134"/>
      <c r="BL398" s="134"/>
      <c r="BM398" s="134"/>
      <c r="BN398" s="134"/>
      <c r="BO398" s="134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  <c r="CS398" s="134"/>
      <c r="CT398" s="134"/>
      <c r="CU398" s="134"/>
      <c r="CV398" s="134"/>
      <c r="CW398" s="134"/>
      <c r="CX398" s="134"/>
      <c r="CY398" s="134"/>
      <c r="CZ398" s="134"/>
      <c r="DA398" s="134"/>
      <c r="DB398" s="134"/>
      <c r="DC398" s="134"/>
      <c r="DD398" s="134"/>
      <c r="DE398" s="134"/>
      <c r="DF398" s="134"/>
      <c r="DG398" s="134"/>
      <c r="DH398" s="134"/>
      <c r="DI398" s="134"/>
      <c r="DJ398" s="134"/>
      <c r="DK398" s="134"/>
      <c r="DL398" s="134"/>
      <c r="DM398" s="134"/>
      <c r="DN398" s="134"/>
      <c r="DO398" s="134"/>
      <c r="DP398" s="134"/>
      <c r="DQ398" s="134"/>
      <c r="DR398" s="134"/>
      <c r="DS398" s="134"/>
      <c r="DT398" s="134"/>
      <c r="DU398" s="134"/>
      <c r="DV398" s="134"/>
      <c r="DW398" s="134"/>
      <c r="DX398" s="134"/>
      <c r="DY398" s="134"/>
      <c r="DZ398" s="134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34"/>
    </row>
    <row r="399" spans="1:140" ht="27" customHeight="1" x14ac:dyDescent="0.2">
      <c r="A399" s="134"/>
      <c r="B399" s="134"/>
      <c r="C399" s="134"/>
      <c r="D399" s="138"/>
      <c r="E399" s="138"/>
      <c r="F399" s="138"/>
      <c r="G399" s="138"/>
      <c r="H399" s="138"/>
      <c r="I399" s="138"/>
      <c r="J399" s="138"/>
      <c r="K399" s="138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  <c r="AM399" s="134"/>
      <c r="AN399" s="134"/>
      <c r="AO399" s="134"/>
      <c r="AP399" s="134"/>
      <c r="AQ399" s="134"/>
      <c r="AR399" s="134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4"/>
      <c r="BC399" s="134"/>
      <c r="BD399" s="134"/>
      <c r="BE399" s="134"/>
      <c r="BF399" s="134"/>
      <c r="BG399" s="134"/>
      <c r="BH399" s="134"/>
      <c r="BI399" s="134"/>
      <c r="BJ399" s="134"/>
      <c r="BK399" s="134"/>
      <c r="BL399" s="134"/>
      <c r="BM399" s="134"/>
      <c r="BN399" s="134"/>
      <c r="BO399" s="134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  <c r="CS399" s="134"/>
      <c r="CT399" s="134"/>
      <c r="CU399" s="134"/>
      <c r="CV399" s="134"/>
      <c r="CW399" s="134"/>
      <c r="CX399" s="134"/>
      <c r="CY399" s="134"/>
      <c r="CZ399" s="134"/>
      <c r="DA399" s="134"/>
      <c r="DB399" s="134"/>
      <c r="DC399" s="134"/>
      <c r="DD399" s="134"/>
      <c r="DE399" s="134"/>
      <c r="DF399" s="134"/>
      <c r="DG399" s="134"/>
      <c r="DH399" s="134"/>
      <c r="DI399" s="134"/>
      <c r="DJ399" s="134"/>
      <c r="DK399" s="134"/>
      <c r="DL399" s="134"/>
      <c r="DM399" s="134"/>
      <c r="DN399" s="134"/>
      <c r="DO399" s="134"/>
      <c r="DP399" s="134"/>
      <c r="DQ399" s="134"/>
      <c r="DR399" s="134"/>
      <c r="DS399" s="134"/>
      <c r="DT399" s="134"/>
      <c r="DU399" s="134"/>
      <c r="DV399" s="134"/>
      <c r="DW399" s="134"/>
      <c r="DX399" s="134"/>
      <c r="DY399" s="134"/>
      <c r="DZ399" s="134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34"/>
    </row>
    <row r="400" spans="1:140" ht="27" customHeight="1" x14ac:dyDescent="0.2">
      <c r="A400" s="134"/>
      <c r="B400" s="134"/>
      <c r="C400" s="134"/>
      <c r="D400" s="138"/>
      <c r="E400" s="138"/>
      <c r="F400" s="138"/>
      <c r="G400" s="138"/>
      <c r="H400" s="138"/>
      <c r="I400" s="138"/>
      <c r="J400" s="138"/>
      <c r="K400" s="138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134"/>
      <c r="AR400" s="134"/>
      <c r="AS400" s="134"/>
      <c r="AT400" s="134"/>
      <c r="AU400" s="134"/>
      <c r="AV400" s="134"/>
      <c r="AW400" s="134"/>
      <c r="AX400" s="134"/>
      <c r="AY400" s="134"/>
      <c r="AZ400" s="134"/>
      <c r="BA400" s="134"/>
      <c r="BB400" s="134"/>
      <c r="BC400" s="134"/>
      <c r="BD400" s="134"/>
      <c r="BE400" s="134"/>
      <c r="BF400" s="134"/>
      <c r="BG400" s="134"/>
      <c r="BH400" s="134"/>
      <c r="BI400" s="134"/>
      <c r="BJ400" s="134"/>
      <c r="BK400" s="134"/>
      <c r="BL400" s="134"/>
      <c r="BM400" s="134"/>
      <c r="BN400" s="134"/>
      <c r="BO400" s="134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  <c r="CS400" s="134"/>
      <c r="CT400" s="134"/>
      <c r="CU400" s="134"/>
      <c r="CV400" s="134"/>
      <c r="CW400" s="134"/>
      <c r="CX400" s="134"/>
      <c r="CY400" s="134"/>
      <c r="CZ400" s="134"/>
      <c r="DA400" s="134"/>
      <c r="DB400" s="134"/>
      <c r="DC400" s="134"/>
      <c r="DD400" s="134"/>
      <c r="DE400" s="134"/>
      <c r="DF400" s="134"/>
      <c r="DG400" s="134"/>
      <c r="DH400" s="134"/>
      <c r="DI400" s="134"/>
      <c r="DJ400" s="134"/>
      <c r="DK400" s="134"/>
      <c r="DL400" s="134"/>
      <c r="DM400" s="134"/>
      <c r="DN400" s="134"/>
      <c r="DO400" s="134"/>
      <c r="DP400" s="134"/>
      <c r="DQ400" s="134"/>
      <c r="DR400" s="134"/>
      <c r="DS400" s="134"/>
      <c r="DT400" s="134"/>
      <c r="DU400" s="134"/>
      <c r="DV400" s="134"/>
      <c r="DW400" s="134"/>
      <c r="DX400" s="134"/>
      <c r="DY400" s="134"/>
      <c r="DZ400" s="134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34"/>
    </row>
    <row r="401" spans="1:140" ht="27" customHeight="1" x14ac:dyDescent="0.2">
      <c r="A401" s="134"/>
      <c r="B401" s="134"/>
      <c r="C401" s="134"/>
      <c r="D401" s="138"/>
      <c r="E401" s="138"/>
      <c r="F401" s="138"/>
      <c r="G401" s="138"/>
      <c r="H401" s="138"/>
      <c r="I401" s="138"/>
      <c r="J401" s="138"/>
      <c r="K401" s="138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  <c r="AM401" s="134"/>
      <c r="AN401" s="134"/>
      <c r="AO401" s="134"/>
      <c r="AP401" s="134"/>
      <c r="AQ401" s="134"/>
      <c r="AR401" s="134"/>
      <c r="AS401" s="134"/>
      <c r="AT401" s="134"/>
      <c r="AU401" s="134"/>
      <c r="AV401" s="134"/>
      <c r="AW401" s="134"/>
      <c r="AX401" s="134"/>
      <c r="AY401" s="134"/>
      <c r="AZ401" s="134"/>
      <c r="BA401" s="134"/>
      <c r="BB401" s="134"/>
      <c r="BC401" s="134"/>
      <c r="BD401" s="134"/>
      <c r="BE401" s="134"/>
      <c r="BF401" s="134"/>
      <c r="BG401" s="134"/>
      <c r="BH401" s="134"/>
      <c r="BI401" s="134"/>
      <c r="BJ401" s="134"/>
      <c r="BK401" s="134"/>
      <c r="BL401" s="134"/>
      <c r="BM401" s="134"/>
      <c r="BN401" s="134"/>
      <c r="BO401" s="134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  <c r="CS401" s="134"/>
      <c r="CT401" s="134"/>
      <c r="CU401" s="134"/>
      <c r="CV401" s="134"/>
      <c r="CW401" s="134"/>
      <c r="CX401" s="134"/>
      <c r="CY401" s="134"/>
      <c r="CZ401" s="134"/>
      <c r="DA401" s="134"/>
      <c r="DB401" s="134"/>
      <c r="DC401" s="134"/>
      <c r="DD401" s="134"/>
      <c r="DE401" s="134"/>
      <c r="DF401" s="134"/>
      <c r="DG401" s="134"/>
      <c r="DH401" s="134"/>
      <c r="DI401" s="134"/>
      <c r="DJ401" s="134"/>
      <c r="DK401" s="134"/>
      <c r="DL401" s="134"/>
      <c r="DM401" s="134"/>
      <c r="DN401" s="134"/>
      <c r="DO401" s="134"/>
      <c r="DP401" s="134"/>
      <c r="DQ401" s="134"/>
      <c r="DR401" s="134"/>
      <c r="DS401" s="134"/>
      <c r="DT401" s="134"/>
      <c r="DU401" s="134"/>
      <c r="DV401" s="134"/>
      <c r="DW401" s="134"/>
      <c r="DX401" s="134"/>
      <c r="DY401" s="134"/>
      <c r="DZ401" s="134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34"/>
    </row>
    <row r="402" spans="1:140" ht="27" customHeight="1" x14ac:dyDescent="0.2">
      <c r="A402" s="134"/>
      <c r="B402" s="134"/>
      <c r="C402" s="134"/>
      <c r="D402" s="138"/>
      <c r="E402" s="138"/>
      <c r="F402" s="138"/>
      <c r="G402" s="138"/>
      <c r="H402" s="138"/>
      <c r="I402" s="138"/>
      <c r="J402" s="138"/>
      <c r="K402" s="138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134"/>
      <c r="BC402" s="134"/>
      <c r="BD402" s="134"/>
      <c r="BE402" s="134"/>
      <c r="BF402" s="134"/>
      <c r="BG402" s="134"/>
      <c r="BH402" s="134"/>
      <c r="BI402" s="134"/>
      <c r="BJ402" s="134"/>
      <c r="BK402" s="134"/>
      <c r="BL402" s="134"/>
      <c r="BM402" s="134"/>
      <c r="BN402" s="134"/>
      <c r="BO402" s="134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  <c r="CS402" s="134"/>
      <c r="CT402" s="134"/>
      <c r="CU402" s="134"/>
      <c r="CV402" s="134"/>
      <c r="CW402" s="134"/>
      <c r="CX402" s="134"/>
      <c r="CY402" s="134"/>
      <c r="CZ402" s="134"/>
      <c r="DA402" s="134"/>
      <c r="DB402" s="134"/>
      <c r="DC402" s="134"/>
      <c r="DD402" s="134"/>
      <c r="DE402" s="134"/>
      <c r="DF402" s="134"/>
      <c r="DG402" s="134"/>
      <c r="DH402" s="134"/>
      <c r="DI402" s="134"/>
      <c r="DJ402" s="134"/>
      <c r="DK402" s="134"/>
      <c r="DL402" s="134"/>
      <c r="DM402" s="134"/>
      <c r="DN402" s="134"/>
      <c r="DO402" s="134"/>
      <c r="DP402" s="134"/>
      <c r="DQ402" s="134"/>
      <c r="DR402" s="134"/>
      <c r="DS402" s="134"/>
      <c r="DT402" s="134"/>
      <c r="DU402" s="134"/>
      <c r="DV402" s="134"/>
      <c r="DW402" s="134"/>
      <c r="DX402" s="134"/>
      <c r="DY402" s="134"/>
      <c r="DZ402" s="134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34"/>
    </row>
    <row r="403" spans="1:140" ht="27" customHeight="1" x14ac:dyDescent="0.2">
      <c r="A403" s="134"/>
      <c r="B403" s="134"/>
      <c r="C403" s="134"/>
      <c r="D403" s="138"/>
      <c r="E403" s="138"/>
      <c r="F403" s="138"/>
      <c r="G403" s="138"/>
      <c r="H403" s="138"/>
      <c r="I403" s="138"/>
      <c r="J403" s="138"/>
      <c r="K403" s="138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134"/>
      <c r="BC403" s="134"/>
      <c r="BD403" s="134"/>
      <c r="BE403" s="134"/>
      <c r="BF403" s="134"/>
      <c r="BG403" s="134"/>
      <c r="BH403" s="134"/>
      <c r="BI403" s="134"/>
      <c r="BJ403" s="134"/>
      <c r="BK403" s="134"/>
      <c r="BL403" s="134"/>
      <c r="BM403" s="134"/>
      <c r="BN403" s="134"/>
      <c r="BO403" s="134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  <c r="CS403" s="134"/>
      <c r="CT403" s="134"/>
      <c r="CU403" s="134"/>
      <c r="CV403" s="134"/>
      <c r="CW403" s="134"/>
      <c r="CX403" s="134"/>
      <c r="CY403" s="134"/>
      <c r="CZ403" s="134"/>
      <c r="DA403" s="134"/>
      <c r="DB403" s="134"/>
      <c r="DC403" s="134"/>
      <c r="DD403" s="134"/>
      <c r="DE403" s="134"/>
      <c r="DF403" s="134"/>
      <c r="DG403" s="134"/>
      <c r="DH403" s="134"/>
      <c r="DI403" s="134"/>
      <c r="DJ403" s="134"/>
      <c r="DK403" s="134"/>
      <c r="DL403" s="134"/>
      <c r="DM403" s="134"/>
      <c r="DN403" s="134"/>
      <c r="DO403" s="134"/>
      <c r="DP403" s="134"/>
      <c r="DQ403" s="134"/>
      <c r="DR403" s="134"/>
      <c r="DS403" s="134"/>
      <c r="DT403" s="134"/>
      <c r="DU403" s="134"/>
      <c r="DV403" s="134"/>
      <c r="DW403" s="134"/>
      <c r="DX403" s="134"/>
      <c r="DY403" s="134"/>
      <c r="DZ403" s="134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34"/>
    </row>
    <row r="404" spans="1:140" ht="27" customHeight="1" x14ac:dyDescent="0.2">
      <c r="A404" s="134"/>
      <c r="B404" s="134"/>
      <c r="C404" s="134"/>
      <c r="D404" s="138"/>
      <c r="E404" s="138"/>
      <c r="F404" s="138"/>
      <c r="G404" s="138"/>
      <c r="H404" s="138"/>
      <c r="I404" s="138"/>
      <c r="J404" s="138"/>
      <c r="K404" s="138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134"/>
      <c r="BC404" s="134"/>
      <c r="BD404" s="134"/>
      <c r="BE404" s="134"/>
      <c r="BF404" s="134"/>
      <c r="BG404" s="134"/>
      <c r="BH404" s="134"/>
      <c r="BI404" s="134"/>
      <c r="BJ404" s="134"/>
      <c r="BK404" s="134"/>
      <c r="BL404" s="134"/>
      <c r="BM404" s="134"/>
      <c r="BN404" s="134"/>
      <c r="BO404" s="134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  <c r="CS404" s="134"/>
      <c r="CT404" s="134"/>
      <c r="CU404" s="134"/>
      <c r="CV404" s="134"/>
      <c r="CW404" s="134"/>
      <c r="CX404" s="134"/>
      <c r="CY404" s="134"/>
      <c r="CZ404" s="134"/>
      <c r="DA404" s="134"/>
      <c r="DB404" s="134"/>
      <c r="DC404" s="134"/>
      <c r="DD404" s="134"/>
      <c r="DE404" s="134"/>
      <c r="DF404" s="134"/>
      <c r="DG404" s="134"/>
      <c r="DH404" s="134"/>
      <c r="DI404" s="134"/>
      <c r="DJ404" s="134"/>
      <c r="DK404" s="134"/>
      <c r="DL404" s="134"/>
      <c r="DM404" s="134"/>
      <c r="DN404" s="134"/>
      <c r="DO404" s="134"/>
      <c r="DP404" s="134"/>
      <c r="DQ404" s="134"/>
      <c r="DR404" s="134"/>
      <c r="DS404" s="134"/>
      <c r="DT404" s="134"/>
      <c r="DU404" s="134"/>
      <c r="DV404" s="134"/>
      <c r="DW404" s="134"/>
      <c r="DX404" s="134"/>
      <c r="DY404" s="134"/>
      <c r="DZ404" s="134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34"/>
    </row>
    <row r="405" spans="1:140" ht="27" customHeight="1" x14ac:dyDescent="0.2">
      <c r="A405" s="134"/>
      <c r="B405" s="134"/>
      <c r="C405" s="134"/>
      <c r="D405" s="138"/>
      <c r="E405" s="138"/>
      <c r="F405" s="138"/>
      <c r="G405" s="138"/>
      <c r="H405" s="138"/>
      <c r="I405" s="138"/>
      <c r="J405" s="138"/>
      <c r="K405" s="138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134"/>
      <c r="BC405" s="134"/>
      <c r="BD405" s="134"/>
      <c r="BE405" s="134"/>
      <c r="BF405" s="134"/>
      <c r="BG405" s="134"/>
      <c r="BH405" s="134"/>
      <c r="BI405" s="134"/>
      <c r="BJ405" s="134"/>
      <c r="BK405" s="134"/>
      <c r="BL405" s="134"/>
      <c r="BM405" s="134"/>
      <c r="BN405" s="134"/>
      <c r="BO405" s="134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  <c r="CS405" s="134"/>
      <c r="CT405" s="134"/>
      <c r="CU405" s="134"/>
      <c r="CV405" s="134"/>
      <c r="CW405" s="134"/>
      <c r="CX405" s="134"/>
      <c r="CY405" s="134"/>
      <c r="CZ405" s="134"/>
      <c r="DA405" s="134"/>
      <c r="DB405" s="134"/>
      <c r="DC405" s="134"/>
      <c r="DD405" s="134"/>
      <c r="DE405" s="134"/>
      <c r="DF405" s="134"/>
      <c r="DG405" s="134"/>
      <c r="DH405" s="134"/>
      <c r="DI405" s="134"/>
      <c r="DJ405" s="134"/>
      <c r="DK405" s="134"/>
      <c r="DL405" s="134"/>
      <c r="DM405" s="134"/>
      <c r="DN405" s="134"/>
      <c r="DO405" s="134"/>
      <c r="DP405" s="134"/>
      <c r="DQ405" s="134"/>
      <c r="DR405" s="134"/>
      <c r="DS405" s="134"/>
      <c r="DT405" s="134"/>
      <c r="DU405" s="134"/>
      <c r="DV405" s="134"/>
      <c r="DW405" s="134"/>
      <c r="DX405" s="134"/>
      <c r="DY405" s="134"/>
      <c r="DZ405" s="134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34"/>
    </row>
    <row r="406" spans="1:140" ht="27" customHeight="1" x14ac:dyDescent="0.2">
      <c r="A406" s="134"/>
      <c r="B406" s="134"/>
      <c r="C406" s="134"/>
      <c r="D406" s="138"/>
      <c r="E406" s="138"/>
      <c r="F406" s="138"/>
      <c r="G406" s="138"/>
      <c r="H406" s="138"/>
      <c r="I406" s="138"/>
      <c r="J406" s="138"/>
      <c r="K406" s="138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  <c r="AX406" s="134"/>
      <c r="AY406" s="134"/>
      <c r="AZ406" s="134"/>
      <c r="BA406" s="134"/>
      <c r="BB406" s="134"/>
      <c r="BC406" s="134"/>
      <c r="BD406" s="134"/>
      <c r="BE406" s="134"/>
      <c r="BF406" s="134"/>
      <c r="BG406" s="134"/>
      <c r="BH406" s="134"/>
      <c r="BI406" s="134"/>
      <c r="BJ406" s="134"/>
      <c r="BK406" s="134"/>
      <c r="BL406" s="134"/>
      <c r="BM406" s="134"/>
      <c r="BN406" s="134"/>
      <c r="BO406" s="134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  <c r="CS406" s="134"/>
      <c r="CT406" s="134"/>
      <c r="CU406" s="134"/>
      <c r="CV406" s="134"/>
      <c r="CW406" s="134"/>
      <c r="CX406" s="134"/>
      <c r="CY406" s="134"/>
      <c r="CZ406" s="134"/>
      <c r="DA406" s="134"/>
      <c r="DB406" s="134"/>
      <c r="DC406" s="134"/>
      <c r="DD406" s="134"/>
      <c r="DE406" s="134"/>
      <c r="DF406" s="134"/>
      <c r="DG406" s="134"/>
      <c r="DH406" s="134"/>
      <c r="DI406" s="134"/>
      <c r="DJ406" s="134"/>
      <c r="DK406" s="134"/>
      <c r="DL406" s="134"/>
      <c r="DM406" s="134"/>
      <c r="DN406" s="134"/>
      <c r="DO406" s="134"/>
      <c r="DP406" s="134"/>
      <c r="DQ406" s="134"/>
      <c r="DR406" s="134"/>
      <c r="DS406" s="134"/>
      <c r="DT406" s="134"/>
      <c r="DU406" s="134"/>
      <c r="DV406" s="134"/>
      <c r="DW406" s="134"/>
      <c r="DX406" s="134"/>
      <c r="DY406" s="134"/>
      <c r="DZ406" s="134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34"/>
    </row>
    <row r="407" spans="1:140" ht="27" customHeight="1" x14ac:dyDescent="0.2">
      <c r="A407" s="134"/>
      <c r="B407" s="134"/>
      <c r="C407" s="134"/>
      <c r="D407" s="138"/>
      <c r="E407" s="138"/>
      <c r="F407" s="138"/>
      <c r="G407" s="138"/>
      <c r="H407" s="138"/>
      <c r="I407" s="138"/>
      <c r="J407" s="138"/>
      <c r="K407" s="138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  <c r="BC407" s="134"/>
      <c r="BD407" s="134"/>
      <c r="BE407" s="134"/>
      <c r="BF407" s="134"/>
      <c r="BG407" s="134"/>
      <c r="BH407" s="134"/>
      <c r="BI407" s="134"/>
      <c r="BJ407" s="134"/>
      <c r="BK407" s="134"/>
      <c r="BL407" s="134"/>
      <c r="BM407" s="134"/>
      <c r="BN407" s="134"/>
      <c r="BO407" s="134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  <c r="CS407" s="134"/>
      <c r="CT407" s="134"/>
      <c r="CU407" s="134"/>
      <c r="CV407" s="134"/>
      <c r="CW407" s="134"/>
      <c r="CX407" s="134"/>
      <c r="CY407" s="134"/>
      <c r="CZ407" s="134"/>
      <c r="DA407" s="134"/>
      <c r="DB407" s="134"/>
      <c r="DC407" s="134"/>
      <c r="DD407" s="134"/>
      <c r="DE407" s="134"/>
      <c r="DF407" s="134"/>
      <c r="DG407" s="134"/>
      <c r="DH407" s="134"/>
      <c r="DI407" s="134"/>
      <c r="DJ407" s="134"/>
      <c r="DK407" s="134"/>
      <c r="DL407" s="134"/>
      <c r="DM407" s="134"/>
      <c r="DN407" s="134"/>
      <c r="DO407" s="134"/>
      <c r="DP407" s="134"/>
      <c r="DQ407" s="134"/>
      <c r="DR407" s="134"/>
      <c r="DS407" s="134"/>
      <c r="DT407" s="134"/>
      <c r="DU407" s="134"/>
      <c r="DV407" s="134"/>
      <c r="DW407" s="134"/>
      <c r="DX407" s="134"/>
      <c r="DY407" s="134"/>
      <c r="DZ407" s="134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34"/>
    </row>
    <row r="408" spans="1:140" ht="27" customHeight="1" x14ac:dyDescent="0.2">
      <c r="A408" s="134"/>
      <c r="B408" s="134"/>
      <c r="C408" s="134"/>
      <c r="D408" s="138"/>
      <c r="E408" s="138"/>
      <c r="F408" s="138"/>
      <c r="G408" s="138"/>
      <c r="H408" s="138"/>
      <c r="I408" s="138"/>
      <c r="J408" s="138"/>
      <c r="K408" s="138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  <c r="BC408" s="134"/>
      <c r="BD408" s="134"/>
      <c r="BE408" s="134"/>
      <c r="BF408" s="134"/>
      <c r="BG408" s="134"/>
      <c r="BH408" s="134"/>
      <c r="BI408" s="134"/>
      <c r="BJ408" s="134"/>
      <c r="BK408" s="134"/>
      <c r="BL408" s="134"/>
      <c r="BM408" s="134"/>
      <c r="BN408" s="134"/>
      <c r="BO408" s="134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  <c r="CS408" s="134"/>
      <c r="CT408" s="134"/>
      <c r="CU408" s="134"/>
      <c r="CV408" s="134"/>
      <c r="CW408" s="134"/>
      <c r="CX408" s="134"/>
      <c r="CY408" s="134"/>
      <c r="CZ408" s="134"/>
      <c r="DA408" s="134"/>
      <c r="DB408" s="134"/>
      <c r="DC408" s="134"/>
      <c r="DD408" s="134"/>
      <c r="DE408" s="134"/>
      <c r="DF408" s="134"/>
      <c r="DG408" s="134"/>
      <c r="DH408" s="134"/>
      <c r="DI408" s="134"/>
      <c r="DJ408" s="134"/>
      <c r="DK408" s="134"/>
      <c r="DL408" s="134"/>
      <c r="DM408" s="134"/>
      <c r="DN408" s="134"/>
      <c r="DO408" s="134"/>
      <c r="DP408" s="134"/>
      <c r="DQ408" s="134"/>
      <c r="DR408" s="134"/>
      <c r="DS408" s="134"/>
      <c r="DT408" s="134"/>
      <c r="DU408" s="134"/>
      <c r="DV408" s="134"/>
      <c r="DW408" s="134"/>
      <c r="DX408" s="134"/>
      <c r="DY408" s="134"/>
      <c r="DZ408" s="134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34"/>
    </row>
    <row r="409" spans="1:140" ht="27" customHeight="1" x14ac:dyDescent="0.2">
      <c r="A409" s="134"/>
      <c r="B409" s="134"/>
      <c r="C409" s="134"/>
      <c r="D409" s="138"/>
      <c r="E409" s="138"/>
      <c r="F409" s="138"/>
      <c r="G409" s="138"/>
      <c r="H409" s="138"/>
      <c r="I409" s="138"/>
      <c r="J409" s="138"/>
      <c r="K409" s="138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  <c r="BC409" s="134"/>
      <c r="BD409" s="134"/>
      <c r="BE409" s="134"/>
      <c r="BF409" s="134"/>
      <c r="BG409" s="134"/>
      <c r="BH409" s="134"/>
      <c r="BI409" s="134"/>
      <c r="BJ409" s="134"/>
      <c r="BK409" s="134"/>
      <c r="BL409" s="134"/>
      <c r="BM409" s="134"/>
      <c r="BN409" s="134"/>
      <c r="BO409" s="134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  <c r="CS409" s="134"/>
      <c r="CT409" s="134"/>
      <c r="CU409" s="134"/>
      <c r="CV409" s="134"/>
      <c r="CW409" s="134"/>
      <c r="CX409" s="134"/>
      <c r="CY409" s="134"/>
      <c r="CZ409" s="134"/>
      <c r="DA409" s="134"/>
      <c r="DB409" s="134"/>
      <c r="DC409" s="134"/>
      <c r="DD409" s="134"/>
      <c r="DE409" s="134"/>
      <c r="DF409" s="134"/>
      <c r="DG409" s="134"/>
      <c r="DH409" s="134"/>
      <c r="DI409" s="134"/>
      <c r="DJ409" s="134"/>
      <c r="DK409" s="134"/>
      <c r="DL409" s="134"/>
      <c r="DM409" s="134"/>
      <c r="DN409" s="134"/>
      <c r="DO409" s="134"/>
      <c r="DP409" s="134"/>
      <c r="DQ409" s="134"/>
      <c r="DR409" s="134"/>
      <c r="DS409" s="134"/>
      <c r="DT409" s="134"/>
      <c r="DU409" s="134"/>
      <c r="DV409" s="134"/>
      <c r="DW409" s="134"/>
      <c r="DX409" s="134"/>
      <c r="DY409" s="134"/>
      <c r="DZ409" s="134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34"/>
    </row>
    <row r="410" spans="1:140" ht="27" customHeight="1" x14ac:dyDescent="0.2">
      <c r="A410" s="134"/>
      <c r="B410" s="134"/>
      <c r="C410" s="134"/>
      <c r="D410" s="138"/>
      <c r="E410" s="138"/>
      <c r="F410" s="138"/>
      <c r="G410" s="138"/>
      <c r="H410" s="138"/>
      <c r="I410" s="138"/>
      <c r="J410" s="138"/>
      <c r="K410" s="138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  <c r="BC410" s="134"/>
      <c r="BD410" s="134"/>
      <c r="BE410" s="134"/>
      <c r="BF410" s="134"/>
      <c r="BG410" s="134"/>
      <c r="BH410" s="134"/>
      <c r="BI410" s="134"/>
      <c r="BJ410" s="134"/>
      <c r="BK410" s="134"/>
      <c r="BL410" s="134"/>
      <c r="BM410" s="134"/>
      <c r="BN410" s="134"/>
      <c r="BO410" s="134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  <c r="CS410" s="134"/>
      <c r="CT410" s="134"/>
      <c r="CU410" s="134"/>
      <c r="CV410" s="134"/>
      <c r="CW410" s="134"/>
      <c r="CX410" s="134"/>
      <c r="CY410" s="134"/>
      <c r="CZ410" s="134"/>
      <c r="DA410" s="134"/>
      <c r="DB410" s="134"/>
      <c r="DC410" s="134"/>
      <c r="DD410" s="134"/>
      <c r="DE410" s="134"/>
      <c r="DF410" s="134"/>
      <c r="DG410" s="134"/>
      <c r="DH410" s="134"/>
      <c r="DI410" s="134"/>
      <c r="DJ410" s="134"/>
      <c r="DK410" s="134"/>
      <c r="DL410" s="134"/>
      <c r="DM410" s="134"/>
      <c r="DN410" s="134"/>
      <c r="DO410" s="134"/>
      <c r="DP410" s="134"/>
      <c r="DQ410" s="134"/>
      <c r="DR410" s="134"/>
      <c r="DS410" s="134"/>
      <c r="DT410" s="134"/>
      <c r="DU410" s="134"/>
      <c r="DV410" s="134"/>
      <c r="DW410" s="134"/>
      <c r="DX410" s="134"/>
      <c r="DY410" s="134"/>
      <c r="DZ410" s="134"/>
      <c r="EA410" s="134"/>
      <c r="EB410" s="134"/>
      <c r="EC410" s="134"/>
      <c r="ED410" s="134"/>
      <c r="EE410" s="134"/>
      <c r="EF410" s="134"/>
      <c r="EG410" s="134"/>
      <c r="EH410" s="134"/>
      <c r="EI410" s="134"/>
      <c r="EJ410" s="134"/>
    </row>
    <row r="411" spans="1:140" ht="27" customHeight="1" x14ac:dyDescent="0.2">
      <c r="A411" s="134"/>
      <c r="B411" s="134"/>
      <c r="C411" s="134"/>
      <c r="D411" s="138"/>
      <c r="E411" s="138"/>
      <c r="F411" s="138"/>
      <c r="G411" s="138"/>
      <c r="H411" s="138"/>
      <c r="I411" s="138"/>
      <c r="J411" s="138"/>
      <c r="K411" s="138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  <c r="BC411" s="134"/>
      <c r="BD411" s="134"/>
      <c r="BE411" s="134"/>
      <c r="BF411" s="134"/>
      <c r="BG411" s="134"/>
      <c r="BH411" s="134"/>
      <c r="BI411" s="134"/>
      <c r="BJ411" s="134"/>
      <c r="BK411" s="134"/>
      <c r="BL411" s="134"/>
      <c r="BM411" s="134"/>
      <c r="BN411" s="134"/>
      <c r="BO411" s="134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  <c r="CS411" s="134"/>
      <c r="CT411" s="134"/>
      <c r="CU411" s="134"/>
      <c r="CV411" s="134"/>
      <c r="CW411" s="134"/>
      <c r="CX411" s="134"/>
      <c r="CY411" s="134"/>
      <c r="CZ411" s="134"/>
      <c r="DA411" s="134"/>
      <c r="DB411" s="134"/>
      <c r="DC411" s="134"/>
      <c r="DD411" s="134"/>
      <c r="DE411" s="134"/>
      <c r="DF411" s="134"/>
      <c r="DG411" s="134"/>
      <c r="DH411" s="134"/>
      <c r="DI411" s="134"/>
      <c r="DJ411" s="134"/>
      <c r="DK411" s="134"/>
      <c r="DL411" s="134"/>
      <c r="DM411" s="134"/>
      <c r="DN411" s="134"/>
      <c r="DO411" s="134"/>
      <c r="DP411" s="134"/>
      <c r="DQ411" s="134"/>
      <c r="DR411" s="134"/>
      <c r="DS411" s="134"/>
      <c r="DT411" s="134"/>
      <c r="DU411" s="134"/>
      <c r="DV411" s="134"/>
      <c r="DW411" s="134"/>
      <c r="DX411" s="134"/>
      <c r="DY411" s="134"/>
      <c r="DZ411" s="134"/>
      <c r="EA411" s="134"/>
      <c r="EB411" s="134"/>
      <c r="EC411" s="134"/>
      <c r="ED411" s="134"/>
      <c r="EE411" s="134"/>
      <c r="EF411" s="134"/>
      <c r="EG411" s="134"/>
      <c r="EH411" s="134"/>
      <c r="EI411" s="134"/>
      <c r="EJ411" s="134"/>
    </row>
    <row r="412" spans="1:140" ht="27" customHeight="1" x14ac:dyDescent="0.2">
      <c r="A412" s="134"/>
      <c r="B412" s="134"/>
      <c r="C412" s="134"/>
      <c r="D412" s="138"/>
      <c r="E412" s="138"/>
      <c r="F412" s="138"/>
      <c r="G412" s="138"/>
      <c r="H412" s="138"/>
      <c r="I412" s="138"/>
      <c r="J412" s="138"/>
      <c r="K412" s="138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  <c r="BC412" s="134"/>
      <c r="BD412" s="134"/>
      <c r="BE412" s="134"/>
      <c r="BF412" s="134"/>
      <c r="BG412" s="134"/>
      <c r="BH412" s="134"/>
      <c r="BI412" s="134"/>
      <c r="BJ412" s="134"/>
      <c r="BK412" s="134"/>
      <c r="BL412" s="134"/>
      <c r="BM412" s="134"/>
      <c r="BN412" s="134"/>
      <c r="BO412" s="134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  <c r="CS412" s="134"/>
      <c r="CT412" s="134"/>
      <c r="CU412" s="134"/>
      <c r="CV412" s="134"/>
      <c r="CW412" s="134"/>
      <c r="CX412" s="134"/>
      <c r="CY412" s="134"/>
      <c r="CZ412" s="134"/>
      <c r="DA412" s="134"/>
      <c r="DB412" s="134"/>
      <c r="DC412" s="134"/>
      <c r="DD412" s="134"/>
      <c r="DE412" s="134"/>
      <c r="DF412" s="134"/>
      <c r="DG412" s="134"/>
      <c r="DH412" s="134"/>
      <c r="DI412" s="134"/>
      <c r="DJ412" s="134"/>
      <c r="DK412" s="134"/>
      <c r="DL412" s="134"/>
      <c r="DM412" s="134"/>
      <c r="DN412" s="134"/>
      <c r="DO412" s="134"/>
      <c r="DP412" s="134"/>
      <c r="DQ412" s="134"/>
      <c r="DR412" s="134"/>
      <c r="DS412" s="134"/>
      <c r="DT412" s="134"/>
      <c r="DU412" s="134"/>
      <c r="DV412" s="134"/>
      <c r="DW412" s="134"/>
      <c r="DX412" s="134"/>
      <c r="DY412" s="134"/>
      <c r="DZ412" s="134"/>
      <c r="EA412" s="134"/>
      <c r="EB412" s="134"/>
      <c r="EC412" s="134"/>
      <c r="ED412" s="134"/>
      <c r="EE412" s="134"/>
      <c r="EF412" s="134"/>
      <c r="EG412" s="134"/>
      <c r="EH412" s="134"/>
      <c r="EI412" s="134"/>
      <c r="EJ412" s="134"/>
    </row>
    <row r="413" spans="1:140" ht="27" customHeight="1" x14ac:dyDescent="0.2">
      <c r="A413" s="134"/>
      <c r="B413" s="134"/>
      <c r="C413" s="134"/>
      <c r="D413" s="138"/>
      <c r="E413" s="138"/>
      <c r="F413" s="138"/>
      <c r="G413" s="138"/>
      <c r="H413" s="138"/>
      <c r="I413" s="138"/>
      <c r="J413" s="138"/>
      <c r="K413" s="138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  <c r="BC413" s="134"/>
      <c r="BD413" s="134"/>
      <c r="BE413" s="134"/>
      <c r="BF413" s="134"/>
      <c r="BG413" s="134"/>
      <c r="BH413" s="134"/>
      <c r="BI413" s="134"/>
      <c r="BJ413" s="134"/>
      <c r="BK413" s="134"/>
      <c r="BL413" s="134"/>
      <c r="BM413" s="134"/>
      <c r="BN413" s="134"/>
      <c r="BO413" s="134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  <c r="CS413" s="134"/>
      <c r="CT413" s="134"/>
      <c r="CU413" s="134"/>
      <c r="CV413" s="134"/>
      <c r="CW413" s="134"/>
      <c r="CX413" s="134"/>
      <c r="CY413" s="134"/>
      <c r="CZ413" s="134"/>
      <c r="DA413" s="134"/>
      <c r="DB413" s="134"/>
      <c r="DC413" s="134"/>
      <c r="DD413" s="134"/>
      <c r="DE413" s="134"/>
      <c r="DF413" s="134"/>
      <c r="DG413" s="134"/>
      <c r="DH413" s="134"/>
      <c r="DI413" s="134"/>
      <c r="DJ413" s="134"/>
      <c r="DK413" s="134"/>
      <c r="DL413" s="134"/>
      <c r="DM413" s="134"/>
      <c r="DN413" s="134"/>
      <c r="DO413" s="134"/>
      <c r="DP413" s="134"/>
      <c r="DQ413" s="134"/>
      <c r="DR413" s="134"/>
      <c r="DS413" s="134"/>
      <c r="DT413" s="134"/>
      <c r="DU413" s="134"/>
      <c r="DV413" s="134"/>
      <c r="DW413" s="134"/>
      <c r="DX413" s="134"/>
      <c r="DY413" s="134"/>
      <c r="DZ413" s="134"/>
      <c r="EA413" s="134"/>
      <c r="EB413" s="134"/>
      <c r="EC413" s="134"/>
      <c r="ED413" s="134"/>
      <c r="EE413" s="134"/>
      <c r="EF413" s="134"/>
      <c r="EG413" s="134"/>
      <c r="EH413" s="134"/>
      <c r="EI413" s="134"/>
      <c r="EJ413" s="134"/>
    </row>
    <row r="414" spans="1:140" ht="27" customHeight="1" x14ac:dyDescent="0.2">
      <c r="A414" s="134"/>
      <c r="B414" s="134"/>
      <c r="C414" s="134"/>
      <c r="D414" s="138"/>
      <c r="E414" s="138"/>
      <c r="F414" s="138"/>
      <c r="G414" s="138"/>
      <c r="H414" s="138"/>
      <c r="I414" s="138"/>
      <c r="J414" s="138"/>
      <c r="K414" s="138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  <c r="BC414" s="134"/>
      <c r="BD414" s="134"/>
      <c r="BE414" s="134"/>
      <c r="BF414" s="134"/>
      <c r="BG414" s="134"/>
      <c r="BH414" s="134"/>
      <c r="BI414" s="134"/>
      <c r="BJ414" s="134"/>
      <c r="BK414" s="134"/>
      <c r="BL414" s="134"/>
      <c r="BM414" s="134"/>
      <c r="BN414" s="134"/>
      <c r="BO414" s="134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  <c r="CS414" s="134"/>
      <c r="CT414" s="134"/>
      <c r="CU414" s="134"/>
      <c r="CV414" s="134"/>
      <c r="CW414" s="134"/>
      <c r="CX414" s="134"/>
      <c r="CY414" s="134"/>
      <c r="CZ414" s="134"/>
      <c r="DA414" s="134"/>
      <c r="DB414" s="134"/>
      <c r="DC414" s="134"/>
      <c r="DD414" s="134"/>
      <c r="DE414" s="134"/>
      <c r="DF414" s="134"/>
      <c r="DG414" s="134"/>
      <c r="DH414" s="134"/>
      <c r="DI414" s="134"/>
      <c r="DJ414" s="134"/>
      <c r="DK414" s="134"/>
      <c r="DL414" s="134"/>
      <c r="DM414" s="134"/>
      <c r="DN414" s="134"/>
      <c r="DO414" s="134"/>
      <c r="DP414" s="134"/>
      <c r="DQ414" s="134"/>
      <c r="DR414" s="134"/>
      <c r="DS414" s="134"/>
      <c r="DT414" s="134"/>
      <c r="DU414" s="134"/>
      <c r="DV414" s="134"/>
      <c r="DW414" s="134"/>
      <c r="DX414" s="134"/>
      <c r="DY414" s="134"/>
      <c r="DZ414" s="134"/>
      <c r="EA414" s="134"/>
      <c r="EB414" s="134"/>
      <c r="EC414" s="134"/>
      <c r="ED414" s="134"/>
      <c r="EE414" s="134"/>
      <c r="EF414" s="134"/>
      <c r="EG414" s="134"/>
      <c r="EH414" s="134"/>
      <c r="EI414" s="134"/>
      <c r="EJ414" s="134"/>
    </row>
    <row r="415" spans="1:140" ht="27" customHeight="1" x14ac:dyDescent="0.2">
      <c r="A415" s="134"/>
      <c r="B415" s="134"/>
      <c r="C415" s="134"/>
      <c r="D415" s="138"/>
      <c r="E415" s="138"/>
      <c r="F415" s="138"/>
      <c r="G415" s="138"/>
      <c r="H415" s="138"/>
      <c r="I415" s="138"/>
      <c r="J415" s="138"/>
      <c r="K415" s="138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  <c r="BC415" s="134"/>
      <c r="BD415" s="134"/>
      <c r="BE415" s="134"/>
      <c r="BF415" s="134"/>
      <c r="BG415" s="134"/>
      <c r="BH415" s="134"/>
      <c r="BI415" s="134"/>
      <c r="BJ415" s="134"/>
      <c r="BK415" s="134"/>
      <c r="BL415" s="134"/>
      <c r="BM415" s="134"/>
      <c r="BN415" s="134"/>
      <c r="BO415" s="134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  <c r="CS415" s="134"/>
      <c r="CT415" s="134"/>
      <c r="CU415" s="134"/>
      <c r="CV415" s="134"/>
      <c r="CW415" s="134"/>
      <c r="CX415" s="134"/>
      <c r="CY415" s="134"/>
      <c r="CZ415" s="134"/>
      <c r="DA415" s="134"/>
      <c r="DB415" s="134"/>
      <c r="DC415" s="134"/>
      <c r="DD415" s="134"/>
      <c r="DE415" s="134"/>
      <c r="DF415" s="134"/>
      <c r="DG415" s="134"/>
      <c r="DH415" s="134"/>
      <c r="DI415" s="134"/>
      <c r="DJ415" s="134"/>
      <c r="DK415" s="134"/>
      <c r="DL415" s="134"/>
      <c r="DM415" s="134"/>
      <c r="DN415" s="134"/>
      <c r="DO415" s="134"/>
      <c r="DP415" s="134"/>
      <c r="DQ415" s="134"/>
      <c r="DR415" s="134"/>
      <c r="DS415" s="134"/>
      <c r="DT415" s="134"/>
      <c r="DU415" s="134"/>
      <c r="DV415" s="134"/>
      <c r="DW415" s="134"/>
      <c r="DX415" s="134"/>
      <c r="DY415" s="134"/>
      <c r="DZ415" s="134"/>
      <c r="EA415" s="134"/>
      <c r="EB415" s="134"/>
      <c r="EC415" s="134"/>
      <c r="ED415" s="134"/>
      <c r="EE415" s="134"/>
      <c r="EF415" s="134"/>
      <c r="EG415" s="134"/>
      <c r="EH415" s="134"/>
      <c r="EI415" s="134"/>
      <c r="EJ415" s="134"/>
    </row>
    <row r="416" spans="1:140" ht="27" customHeight="1" x14ac:dyDescent="0.2">
      <c r="A416" s="134"/>
      <c r="B416" s="134"/>
      <c r="C416" s="134"/>
      <c r="D416" s="138"/>
      <c r="E416" s="138"/>
      <c r="F416" s="138"/>
      <c r="G416" s="138"/>
      <c r="H416" s="138"/>
      <c r="I416" s="138"/>
      <c r="J416" s="138"/>
      <c r="K416" s="138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  <c r="BC416" s="134"/>
      <c r="BD416" s="134"/>
      <c r="BE416" s="134"/>
      <c r="BF416" s="134"/>
      <c r="BG416" s="134"/>
      <c r="BH416" s="134"/>
      <c r="BI416" s="134"/>
      <c r="BJ416" s="134"/>
      <c r="BK416" s="134"/>
      <c r="BL416" s="134"/>
      <c r="BM416" s="134"/>
      <c r="BN416" s="134"/>
      <c r="BO416" s="134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  <c r="CS416" s="134"/>
      <c r="CT416" s="134"/>
      <c r="CU416" s="134"/>
      <c r="CV416" s="134"/>
      <c r="CW416" s="134"/>
      <c r="CX416" s="134"/>
      <c r="CY416" s="134"/>
      <c r="CZ416" s="134"/>
      <c r="DA416" s="134"/>
      <c r="DB416" s="134"/>
      <c r="DC416" s="134"/>
      <c r="DD416" s="134"/>
      <c r="DE416" s="134"/>
      <c r="DF416" s="134"/>
      <c r="DG416" s="134"/>
      <c r="DH416" s="134"/>
      <c r="DI416" s="134"/>
      <c r="DJ416" s="134"/>
      <c r="DK416" s="134"/>
      <c r="DL416" s="134"/>
      <c r="DM416" s="134"/>
      <c r="DN416" s="134"/>
      <c r="DO416" s="134"/>
      <c r="DP416" s="134"/>
      <c r="DQ416" s="134"/>
      <c r="DR416" s="134"/>
      <c r="DS416" s="134"/>
      <c r="DT416" s="134"/>
      <c r="DU416" s="134"/>
      <c r="DV416" s="134"/>
      <c r="DW416" s="134"/>
      <c r="DX416" s="134"/>
      <c r="DY416" s="134"/>
      <c r="DZ416" s="134"/>
      <c r="EA416" s="134"/>
      <c r="EB416" s="134"/>
      <c r="EC416" s="134"/>
      <c r="ED416" s="134"/>
      <c r="EE416" s="134"/>
      <c r="EF416" s="134"/>
      <c r="EG416" s="134"/>
      <c r="EH416" s="134"/>
      <c r="EI416" s="134"/>
      <c r="EJ416" s="134"/>
    </row>
    <row r="417" spans="1:140" ht="27" customHeight="1" x14ac:dyDescent="0.2">
      <c r="A417" s="134"/>
      <c r="B417" s="134"/>
      <c r="C417" s="134"/>
      <c r="D417" s="138"/>
      <c r="E417" s="138"/>
      <c r="F417" s="138"/>
      <c r="G417" s="138"/>
      <c r="H417" s="138"/>
      <c r="I417" s="138"/>
      <c r="J417" s="138"/>
      <c r="K417" s="138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  <c r="BC417" s="134"/>
      <c r="BD417" s="134"/>
      <c r="BE417" s="134"/>
      <c r="BF417" s="134"/>
      <c r="BG417" s="134"/>
      <c r="BH417" s="134"/>
      <c r="BI417" s="134"/>
      <c r="BJ417" s="134"/>
      <c r="BK417" s="134"/>
      <c r="BL417" s="134"/>
      <c r="BM417" s="134"/>
      <c r="BN417" s="134"/>
      <c r="BO417" s="134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  <c r="CS417" s="134"/>
      <c r="CT417" s="134"/>
      <c r="CU417" s="134"/>
      <c r="CV417" s="134"/>
      <c r="CW417" s="134"/>
      <c r="CX417" s="134"/>
      <c r="CY417" s="134"/>
      <c r="CZ417" s="134"/>
      <c r="DA417" s="134"/>
      <c r="DB417" s="134"/>
      <c r="DC417" s="134"/>
      <c r="DD417" s="134"/>
      <c r="DE417" s="134"/>
      <c r="DF417" s="134"/>
      <c r="DG417" s="134"/>
      <c r="DH417" s="134"/>
      <c r="DI417" s="134"/>
      <c r="DJ417" s="134"/>
      <c r="DK417" s="134"/>
      <c r="DL417" s="134"/>
      <c r="DM417" s="134"/>
      <c r="DN417" s="134"/>
      <c r="DO417" s="134"/>
      <c r="DP417" s="134"/>
      <c r="DQ417" s="134"/>
      <c r="DR417" s="134"/>
      <c r="DS417" s="134"/>
      <c r="DT417" s="134"/>
      <c r="DU417" s="134"/>
      <c r="DV417" s="134"/>
      <c r="DW417" s="134"/>
      <c r="DX417" s="134"/>
      <c r="DY417" s="134"/>
      <c r="DZ417" s="134"/>
      <c r="EA417" s="134"/>
      <c r="EB417" s="134"/>
      <c r="EC417" s="134"/>
      <c r="ED417" s="134"/>
      <c r="EE417" s="134"/>
      <c r="EF417" s="134"/>
      <c r="EG417" s="134"/>
      <c r="EH417" s="134"/>
      <c r="EI417" s="134"/>
      <c r="EJ417" s="134"/>
    </row>
    <row r="418" spans="1:140" ht="27" customHeight="1" x14ac:dyDescent="0.2">
      <c r="A418" s="134"/>
      <c r="B418" s="134"/>
      <c r="C418" s="134"/>
      <c r="D418" s="138"/>
      <c r="E418" s="138"/>
      <c r="F418" s="138"/>
      <c r="G418" s="138"/>
      <c r="H418" s="138"/>
      <c r="I418" s="138"/>
      <c r="J418" s="138"/>
      <c r="K418" s="138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  <c r="BC418" s="134"/>
      <c r="BD418" s="134"/>
      <c r="BE418" s="134"/>
      <c r="BF418" s="134"/>
      <c r="BG418" s="134"/>
      <c r="BH418" s="134"/>
      <c r="BI418" s="134"/>
      <c r="BJ418" s="134"/>
      <c r="BK418" s="134"/>
      <c r="BL418" s="134"/>
      <c r="BM418" s="134"/>
      <c r="BN418" s="134"/>
      <c r="BO418" s="134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  <c r="CS418" s="134"/>
      <c r="CT418" s="134"/>
      <c r="CU418" s="134"/>
      <c r="CV418" s="134"/>
      <c r="CW418" s="134"/>
      <c r="CX418" s="134"/>
      <c r="CY418" s="134"/>
      <c r="CZ418" s="134"/>
      <c r="DA418" s="134"/>
      <c r="DB418" s="134"/>
      <c r="DC418" s="134"/>
      <c r="DD418" s="134"/>
      <c r="DE418" s="134"/>
      <c r="DF418" s="134"/>
      <c r="DG418" s="134"/>
      <c r="DH418" s="134"/>
      <c r="DI418" s="134"/>
      <c r="DJ418" s="134"/>
      <c r="DK418" s="134"/>
      <c r="DL418" s="134"/>
      <c r="DM418" s="134"/>
      <c r="DN418" s="134"/>
      <c r="DO418" s="134"/>
      <c r="DP418" s="134"/>
      <c r="DQ418" s="134"/>
      <c r="DR418" s="134"/>
      <c r="DS418" s="134"/>
      <c r="DT418" s="134"/>
      <c r="DU418" s="134"/>
      <c r="DV418" s="134"/>
      <c r="DW418" s="134"/>
      <c r="DX418" s="134"/>
      <c r="DY418" s="134"/>
      <c r="DZ418" s="134"/>
      <c r="EA418" s="134"/>
      <c r="EB418" s="134"/>
      <c r="EC418" s="134"/>
      <c r="ED418" s="134"/>
      <c r="EE418" s="134"/>
      <c r="EF418" s="134"/>
      <c r="EG418" s="134"/>
      <c r="EH418" s="134"/>
      <c r="EI418" s="134"/>
      <c r="EJ418" s="134"/>
    </row>
    <row r="419" spans="1:140" ht="27" customHeight="1" x14ac:dyDescent="0.2">
      <c r="A419" s="134"/>
      <c r="B419" s="134"/>
      <c r="C419" s="134"/>
      <c r="D419" s="138"/>
      <c r="E419" s="138"/>
      <c r="F419" s="138"/>
      <c r="G419" s="138"/>
      <c r="H419" s="138"/>
      <c r="I419" s="138"/>
      <c r="J419" s="138"/>
      <c r="K419" s="138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  <c r="BC419" s="134"/>
      <c r="BD419" s="134"/>
      <c r="BE419" s="134"/>
      <c r="BF419" s="134"/>
      <c r="BG419" s="134"/>
      <c r="BH419" s="134"/>
      <c r="BI419" s="134"/>
      <c r="BJ419" s="134"/>
      <c r="BK419" s="134"/>
      <c r="BL419" s="134"/>
      <c r="BM419" s="134"/>
      <c r="BN419" s="134"/>
      <c r="BO419" s="134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  <c r="CS419" s="134"/>
      <c r="CT419" s="134"/>
      <c r="CU419" s="134"/>
      <c r="CV419" s="134"/>
      <c r="CW419" s="134"/>
      <c r="CX419" s="134"/>
      <c r="CY419" s="134"/>
      <c r="CZ419" s="134"/>
      <c r="DA419" s="134"/>
      <c r="DB419" s="134"/>
      <c r="DC419" s="134"/>
      <c r="DD419" s="134"/>
      <c r="DE419" s="134"/>
      <c r="DF419" s="134"/>
      <c r="DG419" s="134"/>
      <c r="DH419" s="134"/>
      <c r="DI419" s="134"/>
      <c r="DJ419" s="134"/>
      <c r="DK419" s="134"/>
      <c r="DL419" s="134"/>
      <c r="DM419" s="134"/>
      <c r="DN419" s="134"/>
      <c r="DO419" s="134"/>
      <c r="DP419" s="134"/>
      <c r="DQ419" s="134"/>
      <c r="DR419" s="134"/>
      <c r="DS419" s="134"/>
      <c r="DT419" s="134"/>
      <c r="DU419" s="134"/>
      <c r="DV419" s="134"/>
      <c r="DW419" s="134"/>
      <c r="DX419" s="134"/>
      <c r="DY419" s="134"/>
      <c r="DZ419" s="134"/>
      <c r="EA419" s="134"/>
      <c r="EB419" s="134"/>
      <c r="EC419" s="134"/>
      <c r="ED419" s="134"/>
      <c r="EE419" s="134"/>
      <c r="EF419" s="134"/>
      <c r="EG419" s="134"/>
      <c r="EH419" s="134"/>
      <c r="EI419" s="134"/>
      <c r="EJ419" s="134"/>
    </row>
    <row r="420" spans="1:140" ht="27" customHeight="1" x14ac:dyDescent="0.2">
      <c r="A420" s="134"/>
      <c r="B420" s="134"/>
      <c r="C420" s="134"/>
      <c r="D420" s="138"/>
      <c r="E420" s="138"/>
      <c r="F420" s="138"/>
      <c r="G420" s="138"/>
      <c r="H420" s="138"/>
      <c r="I420" s="138"/>
      <c r="J420" s="138"/>
      <c r="K420" s="138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  <c r="BC420" s="134"/>
      <c r="BD420" s="134"/>
      <c r="BE420" s="134"/>
      <c r="BF420" s="134"/>
      <c r="BG420" s="134"/>
      <c r="BH420" s="134"/>
      <c r="BI420" s="134"/>
      <c r="BJ420" s="134"/>
      <c r="BK420" s="134"/>
      <c r="BL420" s="134"/>
      <c r="BM420" s="134"/>
      <c r="BN420" s="134"/>
      <c r="BO420" s="134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  <c r="CS420" s="134"/>
      <c r="CT420" s="134"/>
      <c r="CU420" s="134"/>
      <c r="CV420" s="134"/>
      <c r="CW420" s="134"/>
      <c r="CX420" s="134"/>
      <c r="CY420" s="134"/>
      <c r="CZ420" s="134"/>
      <c r="DA420" s="134"/>
      <c r="DB420" s="134"/>
      <c r="DC420" s="134"/>
      <c r="DD420" s="134"/>
      <c r="DE420" s="134"/>
      <c r="DF420" s="134"/>
      <c r="DG420" s="134"/>
      <c r="DH420" s="134"/>
      <c r="DI420" s="134"/>
      <c r="DJ420" s="134"/>
      <c r="DK420" s="134"/>
      <c r="DL420" s="134"/>
      <c r="DM420" s="134"/>
      <c r="DN420" s="134"/>
      <c r="DO420" s="134"/>
      <c r="DP420" s="134"/>
      <c r="DQ420" s="134"/>
      <c r="DR420" s="134"/>
      <c r="DS420" s="134"/>
      <c r="DT420" s="134"/>
      <c r="DU420" s="134"/>
      <c r="DV420" s="134"/>
      <c r="DW420" s="134"/>
      <c r="DX420" s="134"/>
      <c r="DY420" s="134"/>
      <c r="DZ420" s="134"/>
      <c r="EA420" s="134"/>
      <c r="EB420" s="134"/>
      <c r="EC420" s="134"/>
      <c r="ED420" s="134"/>
      <c r="EE420" s="134"/>
      <c r="EF420" s="134"/>
      <c r="EG420" s="134"/>
      <c r="EH420" s="134"/>
      <c r="EI420" s="134"/>
      <c r="EJ420" s="134"/>
    </row>
    <row r="421" spans="1:140" ht="27" customHeight="1" x14ac:dyDescent="0.2">
      <c r="A421" s="134"/>
      <c r="B421" s="134"/>
      <c r="C421" s="134"/>
      <c r="D421" s="138"/>
      <c r="E421" s="138"/>
      <c r="F421" s="138"/>
      <c r="G421" s="138"/>
      <c r="H421" s="138"/>
      <c r="I421" s="138"/>
      <c r="J421" s="138"/>
      <c r="K421" s="138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  <c r="BC421" s="134"/>
      <c r="BD421" s="134"/>
      <c r="BE421" s="134"/>
      <c r="BF421" s="134"/>
      <c r="BG421" s="134"/>
      <c r="BH421" s="134"/>
      <c r="BI421" s="134"/>
      <c r="BJ421" s="134"/>
      <c r="BK421" s="134"/>
      <c r="BL421" s="134"/>
      <c r="BM421" s="134"/>
      <c r="BN421" s="134"/>
      <c r="BO421" s="134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  <c r="CS421" s="134"/>
      <c r="CT421" s="134"/>
      <c r="CU421" s="134"/>
      <c r="CV421" s="134"/>
      <c r="CW421" s="134"/>
      <c r="CX421" s="134"/>
      <c r="CY421" s="134"/>
      <c r="CZ421" s="134"/>
      <c r="DA421" s="134"/>
      <c r="DB421" s="134"/>
      <c r="DC421" s="134"/>
      <c r="DD421" s="134"/>
      <c r="DE421" s="134"/>
      <c r="DF421" s="134"/>
      <c r="DG421" s="134"/>
      <c r="DH421" s="134"/>
      <c r="DI421" s="134"/>
      <c r="DJ421" s="134"/>
      <c r="DK421" s="134"/>
      <c r="DL421" s="134"/>
      <c r="DM421" s="134"/>
      <c r="DN421" s="134"/>
      <c r="DO421" s="134"/>
      <c r="DP421" s="134"/>
      <c r="DQ421" s="134"/>
      <c r="DR421" s="134"/>
      <c r="DS421" s="134"/>
      <c r="DT421" s="134"/>
      <c r="DU421" s="134"/>
      <c r="DV421" s="134"/>
      <c r="DW421" s="134"/>
      <c r="DX421" s="134"/>
      <c r="DY421" s="134"/>
      <c r="DZ421" s="134"/>
      <c r="EA421" s="134"/>
      <c r="EB421" s="134"/>
      <c r="EC421" s="134"/>
      <c r="ED421" s="134"/>
      <c r="EE421" s="134"/>
      <c r="EF421" s="134"/>
      <c r="EG421" s="134"/>
      <c r="EH421" s="134"/>
      <c r="EI421" s="134"/>
      <c r="EJ421" s="134"/>
    </row>
    <row r="422" spans="1:140" ht="27" customHeight="1" x14ac:dyDescent="0.2">
      <c r="A422" s="134"/>
      <c r="B422" s="134"/>
      <c r="C422" s="134"/>
      <c r="D422" s="138"/>
      <c r="E422" s="138"/>
      <c r="F422" s="138"/>
      <c r="G422" s="138"/>
      <c r="H422" s="138"/>
      <c r="I422" s="138"/>
      <c r="J422" s="138"/>
      <c r="K422" s="138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  <c r="BC422" s="134"/>
      <c r="BD422" s="134"/>
      <c r="BE422" s="134"/>
      <c r="BF422" s="134"/>
      <c r="BG422" s="134"/>
      <c r="BH422" s="134"/>
      <c r="BI422" s="134"/>
      <c r="BJ422" s="134"/>
      <c r="BK422" s="134"/>
      <c r="BL422" s="134"/>
      <c r="BM422" s="134"/>
      <c r="BN422" s="134"/>
      <c r="BO422" s="134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  <c r="CS422" s="134"/>
      <c r="CT422" s="134"/>
      <c r="CU422" s="134"/>
      <c r="CV422" s="134"/>
      <c r="CW422" s="134"/>
      <c r="CX422" s="134"/>
      <c r="CY422" s="134"/>
      <c r="CZ422" s="134"/>
      <c r="DA422" s="134"/>
      <c r="DB422" s="134"/>
      <c r="DC422" s="134"/>
      <c r="DD422" s="134"/>
      <c r="DE422" s="134"/>
      <c r="DF422" s="134"/>
      <c r="DG422" s="134"/>
      <c r="DH422" s="134"/>
      <c r="DI422" s="134"/>
      <c r="DJ422" s="134"/>
      <c r="DK422" s="134"/>
      <c r="DL422" s="134"/>
      <c r="DM422" s="134"/>
      <c r="DN422" s="134"/>
      <c r="DO422" s="134"/>
      <c r="DP422" s="134"/>
      <c r="DQ422" s="134"/>
      <c r="DR422" s="134"/>
      <c r="DS422" s="134"/>
      <c r="DT422" s="134"/>
      <c r="DU422" s="134"/>
      <c r="DV422" s="134"/>
      <c r="DW422" s="134"/>
      <c r="DX422" s="134"/>
      <c r="DY422" s="134"/>
      <c r="DZ422" s="134"/>
      <c r="EA422" s="134"/>
      <c r="EB422" s="134"/>
      <c r="EC422" s="134"/>
      <c r="ED422" s="134"/>
      <c r="EE422" s="134"/>
      <c r="EF422" s="134"/>
      <c r="EG422" s="134"/>
      <c r="EH422" s="134"/>
      <c r="EI422" s="134"/>
      <c r="EJ422" s="134"/>
    </row>
    <row r="423" spans="1:140" ht="27" customHeight="1" x14ac:dyDescent="0.2">
      <c r="A423" s="134"/>
      <c r="B423" s="134"/>
      <c r="C423" s="134"/>
      <c r="D423" s="138"/>
      <c r="E423" s="138"/>
      <c r="F423" s="138"/>
      <c r="G423" s="138"/>
      <c r="H423" s="138"/>
      <c r="I423" s="138"/>
      <c r="J423" s="138"/>
      <c r="K423" s="138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  <c r="BC423" s="134"/>
      <c r="BD423" s="134"/>
      <c r="BE423" s="134"/>
      <c r="BF423" s="134"/>
      <c r="BG423" s="134"/>
      <c r="BH423" s="134"/>
      <c r="BI423" s="134"/>
      <c r="BJ423" s="134"/>
      <c r="BK423" s="134"/>
      <c r="BL423" s="134"/>
      <c r="BM423" s="134"/>
      <c r="BN423" s="134"/>
      <c r="BO423" s="134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  <c r="CS423" s="134"/>
      <c r="CT423" s="134"/>
      <c r="CU423" s="134"/>
      <c r="CV423" s="134"/>
      <c r="CW423" s="134"/>
      <c r="CX423" s="134"/>
      <c r="CY423" s="134"/>
      <c r="CZ423" s="134"/>
      <c r="DA423" s="134"/>
      <c r="DB423" s="134"/>
      <c r="DC423" s="134"/>
      <c r="DD423" s="134"/>
      <c r="DE423" s="134"/>
      <c r="DF423" s="134"/>
      <c r="DG423" s="134"/>
      <c r="DH423" s="134"/>
      <c r="DI423" s="134"/>
      <c r="DJ423" s="134"/>
      <c r="DK423" s="134"/>
      <c r="DL423" s="134"/>
      <c r="DM423" s="134"/>
      <c r="DN423" s="134"/>
      <c r="DO423" s="134"/>
      <c r="DP423" s="134"/>
      <c r="DQ423" s="134"/>
      <c r="DR423" s="134"/>
      <c r="DS423" s="134"/>
      <c r="DT423" s="134"/>
      <c r="DU423" s="134"/>
      <c r="DV423" s="134"/>
      <c r="DW423" s="134"/>
      <c r="DX423" s="134"/>
      <c r="DY423" s="134"/>
      <c r="DZ423" s="134"/>
      <c r="EA423" s="134"/>
      <c r="EB423" s="134"/>
      <c r="EC423" s="134"/>
      <c r="ED423" s="134"/>
      <c r="EE423" s="134"/>
      <c r="EF423" s="134"/>
      <c r="EG423" s="134"/>
      <c r="EH423" s="134"/>
      <c r="EI423" s="134"/>
      <c r="EJ423" s="134"/>
    </row>
    <row r="424" spans="1:140" ht="27" customHeight="1" x14ac:dyDescent="0.2">
      <c r="A424" s="134"/>
      <c r="B424" s="134"/>
      <c r="C424" s="134"/>
      <c r="D424" s="138"/>
      <c r="E424" s="138"/>
      <c r="F424" s="138"/>
      <c r="G424" s="138"/>
      <c r="H424" s="138"/>
      <c r="I424" s="138"/>
      <c r="J424" s="138"/>
      <c r="K424" s="138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  <c r="BC424" s="134"/>
      <c r="BD424" s="134"/>
      <c r="BE424" s="134"/>
      <c r="BF424" s="134"/>
      <c r="BG424" s="134"/>
      <c r="BH424" s="134"/>
      <c r="BI424" s="134"/>
      <c r="BJ424" s="134"/>
      <c r="BK424" s="134"/>
      <c r="BL424" s="134"/>
      <c r="BM424" s="134"/>
      <c r="BN424" s="134"/>
      <c r="BO424" s="134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  <c r="CS424" s="134"/>
      <c r="CT424" s="134"/>
      <c r="CU424" s="134"/>
      <c r="CV424" s="134"/>
      <c r="CW424" s="134"/>
      <c r="CX424" s="134"/>
      <c r="CY424" s="134"/>
      <c r="CZ424" s="134"/>
      <c r="DA424" s="134"/>
      <c r="DB424" s="134"/>
      <c r="DC424" s="134"/>
      <c r="DD424" s="134"/>
      <c r="DE424" s="134"/>
      <c r="DF424" s="134"/>
      <c r="DG424" s="134"/>
      <c r="DH424" s="134"/>
      <c r="DI424" s="134"/>
      <c r="DJ424" s="134"/>
      <c r="DK424" s="134"/>
      <c r="DL424" s="134"/>
      <c r="DM424" s="134"/>
      <c r="DN424" s="134"/>
      <c r="DO424" s="134"/>
      <c r="DP424" s="134"/>
      <c r="DQ424" s="134"/>
      <c r="DR424" s="134"/>
      <c r="DS424" s="134"/>
      <c r="DT424" s="134"/>
      <c r="DU424" s="134"/>
      <c r="DV424" s="134"/>
      <c r="DW424" s="134"/>
      <c r="DX424" s="134"/>
      <c r="DY424" s="134"/>
      <c r="DZ424" s="134"/>
      <c r="EA424" s="134"/>
      <c r="EB424" s="134"/>
      <c r="EC424" s="134"/>
      <c r="ED424" s="134"/>
      <c r="EE424" s="134"/>
      <c r="EF424" s="134"/>
      <c r="EG424" s="134"/>
      <c r="EH424" s="134"/>
      <c r="EI424" s="134"/>
      <c r="EJ424" s="134"/>
    </row>
    <row r="425" spans="1:140" ht="27" customHeight="1" x14ac:dyDescent="0.2">
      <c r="A425" s="134"/>
      <c r="B425" s="134"/>
      <c r="C425" s="134"/>
      <c r="D425" s="138"/>
      <c r="E425" s="138"/>
      <c r="F425" s="138"/>
      <c r="G425" s="138"/>
      <c r="H425" s="138"/>
      <c r="I425" s="138"/>
      <c r="J425" s="138"/>
      <c r="K425" s="138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  <c r="AM425" s="134"/>
      <c r="AN425" s="134"/>
      <c r="AO425" s="134"/>
      <c r="AP425" s="134"/>
      <c r="AQ425" s="134"/>
      <c r="AR425" s="134"/>
      <c r="AS425" s="134"/>
      <c r="AT425" s="134"/>
      <c r="AU425" s="134"/>
      <c r="AV425" s="134"/>
      <c r="AW425" s="134"/>
      <c r="AX425" s="134"/>
      <c r="AY425" s="134"/>
      <c r="AZ425" s="134"/>
      <c r="BA425" s="134"/>
      <c r="BB425" s="134"/>
      <c r="BC425" s="134"/>
      <c r="BD425" s="134"/>
      <c r="BE425" s="134"/>
      <c r="BF425" s="134"/>
      <c r="BG425" s="134"/>
      <c r="BH425" s="134"/>
      <c r="BI425" s="134"/>
      <c r="BJ425" s="134"/>
      <c r="BK425" s="134"/>
      <c r="BL425" s="134"/>
      <c r="BM425" s="134"/>
      <c r="BN425" s="134"/>
      <c r="BO425" s="134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  <c r="CS425" s="134"/>
      <c r="CT425" s="134"/>
      <c r="CU425" s="134"/>
      <c r="CV425" s="134"/>
      <c r="CW425" s="134"/>
      <c r="CX425" s="134"/>
      <c r="CY425" s="134"/>
      <c r="CZ425" s="134"/>
      <c r="DA425" s="134"/>
      <c r="DB425" s="134"/>
      <c r="DC425" s="134"/>
      <c r="DD425" s="134"/>
      <c r="DE425" s="134"/>
      <c r="DF425" s="134"/>
      <c r="DG425" s="134"/>
      <c r="DH425" s="134"/>
      <c r="DI425" s="134"/>
      <c r="DJ425" s="134"/>
      <c r="DK425" s="134"/>
      <c r="DL425" s="134"/>
      <c r="DM425" s="134"/>
      <c r="DN425" s="134"/>
      <c r="DO425" s="134"/>
      <c r="DP425" s="134"/>
      <c r="DQ425" s="134"/>
      <c r="DR425" s="134"/>
      <c r="DS425" s="134"/>
      <c r="DT425" s="134"/>
      <c r="DU425" s="134"/>
      <c r="DV425" s="134"/>
      <c r="DW425" s="134"/>
      <c r="DX425" s="134"/>
      <c r="DY425" s="134"/>
      <c r="DZ425" s="134"/>
      <c r="EA425" s="134"/>
      <c r="EB425" s="134"/>
      <c r="EC425" s="134"/>
      <c r="ED425" s="134"/>
      <c r="EE425" s="134"/>
      <c r="EF425" s="134"/>
      <c r="EG425" s="134"/>
      <c r="EH425" s="134"/>
      <c r="EI425" s="134"/>
      <c r="EJ425" s="134"/>
    </row>
    <row r="426" spans="1:140" ht="27" customHeight="1" x14ac:dyDescent="0.2">
      <c r="A426" s="134"/>
      <c r="B426" s="134"/>
      <c r="C426" s="134"/>
      <c r="D426" s="138"/>
      <c r="E426" s="138"/>
      <c r="F426" s="138"/>
      <c r="G426" s="138"/>
      <c r="H426" s="138"/>
      <c r="I426" s="138"/>
      <c r="J426" s="138"/>
      <c r="K426" s="138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  <c r="AM426" s="134"/>
      <c r="AN426" s="134"/>
      <c r="AO426" s="134"/>
      <c r="AP426" s="134"/>
      <c r="AQ426" s="134"/>
      <c r="AR426" s="134"/>
      <c r="AS426" s="134"/>
      <c r="AT426" s="134"/>
      <c r="AU426" s="134"/>
      <c r="AV426" s="134"/>
      <c r="AW426" s="134"/>
      <c r="AX426" s="134"/>
      <c r="AY426" s="134"/>
      <c r="AZ426" s="134"/>
      <c r="BA426" s="134"/>
      <c r="BB426" s="134"/>
      <c r="BC426" s="134"/>
      <c r="BD426" s="134"/>
      <c r="BE426" s="134"/>
      <c r="BF426" s="134"/>
      <c r="BG426" s="134"/>
      <c r="BH426" s="134"/>
      <c r="BI426" s="134"/>
      <c r="BJ426" s="134"/>
      <c r="BK426" s="134"/>
      <c r="BL426" s="134"/>
      <c r="BM426" s="134"/>
      <c r="BN426" s="134"/>
      <c r="BO426" s="134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  <c r="CS426" s="134"/>
      <c r="CT426" s="134"/>
      <c r="CU426" s="134"/>
      <c r="CV426" s="134"/>
      <c r="CW426" s="134"/>
      <c r="CX426" s="134"/>
      <c r="CY426" s="134"/>
      <c r="CZ426" s="134"/>
      <c r="DA426" s="134"/>
      <c r="DB426" s="134"/>
      <c r="DC426" s="134"/>
      <c r="DD426" s="134"/>
      <c r="DE426" s="134"/>
      <c r="DF426" s="134"/>
      <c r="DG426" s="134"/>
      <c r="DH426" s="134"/>
      <c r="DI426" s="134"/>
      <c r="DJ426" s="134"/>
      <c r="DK426" s="134"/>
      <c r="DL426" s="134"/>
      <c r="DM426" s="134"/>
      <c r="DN426" s="134"/>
      <c r="DO426" s="134"/>
      <c r="DP426" s="134"/>
      <c r="DQ426" s="134"/>
      <c r="DR426" s="134"/>
      <c r="DS426" s="134"/>
      <c r="DT426" s="134"/>
      <c r="DU426" s="134"/>
      <c r="DV426" s="134"/>
      <c r="DW426" s="134"/>
      <c r="DX426" s="134"/>
      <c r="DY426" s="134"/>
      <c r="DZ426" s="134"/>
      <c r="EA426" s="134"/>
      <c r="EB426" s="134"/>
      <c r="EC426" s="134"/>
      <c r="ED426" s="134"/>
      <c r="EE426" s="134"/>
      <c r="EF426" s="134"/>
      <c r="EG426" s="134"/>
      <c r="EH426" s="134"/>
      <c r="EI426" s="134"/>
      <c r="EJ426" s="134"/>
    </row>
    <row r="427" spans="1:140" ht="27" customHeight="1" x14ac:dyDescent="0.2">
      <c r="A427" s="134"/>
      <c r="B427" s="134"/>
      <c r="C427" s="134"/>
      <c r="D427" s="138"/>
      <c r="E427" s="138"/>
      <c r="F427" s="138"/>
      <c r="G427" s="138"/>
      <c r="H427" s="138"/>
      <c r="I427" s="138"/>
      <c r="J427" s="138"/>
      <c r="K427" s="138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  <c r="AM427" s="134"/>
      <c r="AN427" s="134"/>
      <c r="AO427" s="134"/>
      <c r="AP427" s="134"/>
      <c r="AQ427" s="134"/>
      <c r="AR427" s="134"/>
      <c r="AS427" s="134"/>
      <c r="AT427" s="134"/>
      <c r="AU427" s="134"/>
      <c r="AV427" s="134"/>
      <c r="AW427" s="134"/>
      <c r="AX427" s="134"/>
      <c r="AY427" s="134"/>
      <c r="AZ427" s="134"/>
      <c r="BA427" s="134"/>
      <c r="BB427" s="134"/>
      <c r="BC427" s="134"/>
      <c r="BD427" s="134"/>
      <c r="BE427" s="134"/>
      <c r="BF427" s="134"/>
      <c r="BG427" s="134"/>
      <c r="BH427" s="134"/>
      <c r="BI427" s="134"/>
      <c r="BJ427" s="134"/>
      <c r="BK427" s="134"/>
      <c r="BL427" s="134"/>
      <c r="BM427" s="134"/>
      <c r="BN427" s="134"/>
      <c r="BO427" s="134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  <c r="CS427" s="134"/>
      <c r="CT427" s="134"/>
      <c r="CU427" s="134"/>
      <c r="CV427" s="134"/>
      <c r="CW427" s="134"/>
      <c r="CX427" s="134"/>
      <c r="CY427" s="134"/>
      <c r="CZ427" s="134"/>
      <c r="DA427" s="134"/>
      <c r="DB427" s="134"/>
      <c r="DC427" s="134"/>
      <c r="DD427" s="134"/>
      <c r="DE427" s="134"/>
      <c r="DF427" s="134"/>
      <c r="DG427" s="134"/>
      <c r="DH427" s="134"/>
      <c r="DI427" s="134"/>
      <c r="DJ427" s="134"/>
      <c r="DK427" s="134"/>
      <c r="DL427" s="134"/>
      <c r="DM427" s="134"/>
      <c r="DN427" s="134"/>
      <c r="DO427" s="134"/>
      <c r="DP427" s="134"/>
      <c r="DQ427" s="134"/>
      <c r="DR427" s="134"/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</row>
    <row r="428" spans="1:140" ht="27" customHeight="1" x14ac:dyDescent="0.2">
      <c r="A428" s="134"/>
      <c r="B428" s="134"/>
      <c r="C428" s="134"/>
      <c r="D428" s="138"/>
      <c r="E428" s="138"/>
      <c r="F428" s="138"/>
      <c r="G428" s="138"/>
      <c r="H428" s="138"/>
      <c r="I428" s="138"/>
      <c r="J428" s="138"/>
      <c r="K428" s="138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134"/>
      <c r="AO428" s="134"/>
      <c r="AP428" s="134"/>
      <c r="AQ428" s="134"/>
      <c r="AR428" s="134"/>
      <c r="AS428" s="134"/>
      <c r="AT428" s="134"/>
      <c r="AU428" s="134"/>
      <c r="AV428" s="134"/>
      <c r="AW428" s="134"/>
      <c r="AX428" s="134"/>
      <c r="AY428" s="134"/>
      <c r="AZ428" s="134"/>
      <c r="BA428" s="134"/>
      <c r="BB428" s="134"/>
      <c r="BC428" s="134"/>
      <c r="BD428" s="134"/>
      <c r="BE428" s="134"/>
      <c r="BF428" s="134"/>
      <c r="BG428" s="134"/>
      <c r="BH428" s="134"/>
      <c r="BI428" s="134"/>
      <c r="BJ428" s="134"/>
      <c r="BK428" s="134"/>
      <c r="BL428" s="134"/>
      <c r="BM428" s="134"/>
      <c r="BN428" s="134"/>
      <c r="BO428" s="134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  <c r="CS428" s="134"/>
      <c r="CT428" s="134"/>
      <c r="CU428" s="134"/>
      <c r="CV428" s="134"/>
      <c r="CW428" s="134"/>
      <c r="CX428" s="134"/>
      <c r="CY428" s="134"/>
      <c r="CZ428" s="134"/>
      <c r="DA428" s="134"/>
      <c r="DB428" s="134"/>
      <c r="DC428" s="134"/>
      <c r="DD428" s="134"/>
      <c r="DE428" s="134"/>
      <c r="DF428" s="134"/>
      <c r="DG428" s="134"/>
      <c r="DH428" s="134"/>
      <c r="DI428" s="134"/>
      <c r="DJ428" s="134"/>
      <c r="DK428" s="134"/>
      <c r="DL428" s="134"/>
      <c r="DM428" s="134"/>
      <c r="DN428" s="134"/>
      <c r="DO428" s="134"/>
      <c r="DP428" s="134"/>
      <c r="DQ428" s="134"/>
      <c r="DR428" s="134"/>
      <c r="DS428" s="134"/>
      <c r="DT428" s="134"/>
      <c r="DU428" s="134"/>
      <c r="DV428" s="134"/>
      <c r="DW428" s="134"/>
      <c r="DX428" s="134"/>
      <c r="DY428" s="134"/>
      <c r="DZ428" s="134"/>
      <c r="EA428" s="134"/>
      <c r="EB428" s="134"/>
      <c r="EC428" s="134"/>
      <c r="ED428" s="134"/>
      <c r="EE428" s="134"/>
      <c r="EF428" s="134"/>
      <c r="EG428" s="134"/>
      <c r="EH428" s="134"/>
      <c r="EI428" s="134"/>
      <c r="EJ428" s="134"/>
    </row>
    <row r="429" spans="1:140" ht="27" customHeight="1" x14ac:dyDescent="0.2">
      <c r="A429" s="134"/>
      <c r="B429" s="134"/>
      <c r="C429" s="134"/>
      <c r="D429" s="138"/>
      <c r="E429" s="138"/>
      <c r="F429" s="138"/>
      <c r="G429" s="138"/>
      <c r="H429" s="138"/>
      <c r="I429" s="138"/>
      <c r="J429" s="138"/>
      <c r="K429" s="138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  <c r="AM429" s="134"/>
      <c r="AN429" s="134"/>
      <c r="AO429" s="134"/>
      <c r="AP429" s="134"/>
      <c r="AQ429" s="134"/>
      <c r="AR429" s="134"/>
      <c r="AS429" s="134"/>
      <c r="AT429" s="134"/>
      <c r="AU429" s="134"/>
      <c r="AV429" s="134"/>
      <c r="AW429" s="134"/>
      <c r="AX429" s="134"/>
      <c r="AY429" s="134"/>
      <c r="AZ429" s="134"/>
      <c r="BA429" s="134"/>
      <c r="BB429" s="134"/>
      <c r="BC429" s="134"/>
      <c r="BD429" s="134"/>
      <c r="BE429" s="134"/>
      <c r="BF429" s="134"/>
      <c r="BG429" s="134"/>
      <c r="BH429" s="134"/>
      <c r="BI429" s="134"/>
      <c r="BJ429" s="134"/>
      <c r="BK429" s="134"/>
      <c r="BL429" s="134"/>
      <c r="BM429" s="134"/>
      <c r="BN429" s="134"/>
      <c r="BO429" s="134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  <c r="CS429" s="134"/>
      <c r="CT429" s="134"/>
      <c r="CU429" s="134"/>
      <c r="CV429" s="134"/>
      <c r="CW429" s="134"/>
      <c r="CX429" s="134"/>
      <c r="CY429" s="134"/>
      <c r="CZ429" s="134"/>
      <c r="DA429" s="134"/>
      <c r="DB429" s="134"/>
      <c r="DC429" s="134"/>
      <c r="DD429" s="134"/>
      <c r="DE429" s="134"/>
      <c r="DF429" s="134"/>
      <c r="DG429" s="134"/>
      <c r="DH429" s="134"/>
      <c r="DI429" s="134"/>
      <c r="DJ429" s="134"/>
      <c r="DK429" s="134"/>
      <c r="DL429" s="134"/>
      <c r="DM429" s="134"/>
      <c r="DN429" s="134"/>
      <c r="DO429" s="134"/>
      <c r="DP429" s="134"/>
      <c r="DQ429" s="134"/>
      <c r="DR429" s="134"/>
      <c r="DS429" s="134"/>
      <c r="DT429" s="134"/>
      <c r="DU429" s="134"/>
      <c r="DV429" s="134"/>
      <c r="DW429" s="134"/>
      <c r="DX429" s="134"/>
      <c r="DY429" s="134"/>
      <c r="DZ429" s="134"/>
      <c r="EA429" s="134"/>
      <c r="EB429" s="134"/>
      <c r="EC429" s="134"/>
      <c r="ED429" s="134"/>
      <c r="EE429" s="134"/>
      <c r="EF429" s="134"/>
      <c r="EG429" s="134"/>
      <c r="EH429" s="134"/>
      <c r="EI429" s="134"/>
      <c r="EJ429" s="134"/>
    </row>
    <row r="430" spans="1:140" ht="27" customHeight="1" x14ac:dyDescent="0.2">
      <c r="A430" s="134"/>
      <c r="B430" s="134"/>
      <c r="C430" s="134"/>
      <c r="D430" s="138"/>
      <c r="E430" s="138"/>
      <c r="F430" s="138"/>
      <c r="G430" s="138"/>
      <c r="H430" s="138"/>
      <c r="I430" s="138"/>
      <c r="J430" s="138"/>
      <c r="K430" s="138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  <c r="AM430" s="134"/>
      <c r="AN430" s="134"/>
      <c r="AO430" s="134"/>
      <c r="AP430" s="134"/>
      <c r="AQ430" s="134"/>
      <c r="AR430" s="134"/>
      <c r="AS430" s="134"/>
      <c r="AT430" s="134"/>
      <c r="AU430" s="134"/>
      <c r="AV430" s="134"/>
      <c r="AW430" s="134"/>
      <c r="AX430" s="134"/>
      <c r="AY430" s="134"/>
      <c r="AZ430" s="134"/>
      <c r="BA430" s="134"/>
      <c r="BB430" s="134"/>
      <c r="BC430" s="134"/>
      <c r="BD430" s="134"/>
      <c r="BE430" s="134"/>
      <c r="BF430" s="134"/>
      <c r="BG430" s="134"/>
      <c r="BH430" s="134"/>
      <c r="BI430" s="134"/>
      <c r="BJ430" s="134"/>
      <c r="BK430" s="134"/>
      <c r="BL430" s="134"/>
      <c r="BM430" s="134"/>
      <c r="BN430" s="134"/>
      <c r="BO430" s="134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  <c r="CS430" s="134"/>
      <c r="CT430" s="134"/>
      <c r="CU430" s="134"/>
      <c r="CV430" s="134"/>
      <c r="CW430" s="134"/>
      <c r="CX430" s="134"/>
      <c r="CY430" s="134"/>
      <c r="CZ430" s="134"/>
      <c r="DA430" s="134"/>
      <c r="DB430" s="134"/>
      <c r="DC430" s="134"/>
      <c r="DD430" s="134"/>
      <c r="DE430" s="134"/>
      <c r="DF430" s="134"/>
      <c r="DG430" s="134"/>
      <c r="DH430" s="134"/>
      <c r="DI430" s="134"/>
      <c r="DJ430" s="134"/>
      <c r="DK430" s="134"/>
      <c r="DL430" s="134"/>
      <c r="DM430" s="134"/>
      <c r="DN430" s="134"/>
      <c r="DO430" s="134"/>
      <c r="DP430" s="134"/>
      <c r="DQ430" s="134"/>
      <c r="DR430" s="134"/>
      <c r="DS430" s="134"/>
      <c r="DT430" s="134"/>
      <c r="DU430" s="134"/>
      <c r="DV430" s="134"/>
      <c r="DW430" s="134"/>
      <c r="DX430" s="134"/>
      <c r="DY430" s="134"/>
      <c r="DZ430" s="134"/>
      <c r="EA430" s="134"/>
      <c r="EB430" s="134"/>
      <c r="EC430" s="134"/>
      <c r="ED430" s="134"/>
      <c r="EE430" s="134"/>
      <c r="EF430" s="134"/>
      <c r="EG430" s="134"/>
      <c r="EH430" s="134"/>
      <c r="EI430" s="134"/>
      <c r="EJ430" s="134"/>
    </row>
    <row r="431" spans="1:140" ht="27" customHeight="1" x14ac:dyDescent="0.2">
      <c r="A431" s="134"/>
      <c r="B431" s="134"/>
      <c r="C431" s="134"/>
      <c r="D431" s="138"/>
      <c r="E431" s="138"/>
      <c r="F431" s="138"/>
      <c r="G431" s="138"/>
      <c r="H431" s="138"/>
      <c r="I431" s="138"/>
      <c r="J431" s="138"/>
      <c r="K431" s="138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  <c r="AM431" s="134"/>
      <c r="AN431" s="134"/>
      <c r="AO431" s="134"/>
      <c r="AP431" s="134"/>
      <c r="AQ431" s="134"/>
      <c r="AR431" s="134"/>
      <c r="AS431" s="134"/>
      <c r="AT431" s="134"/>
      <c r="AU431" s="134"/>
      <c r="AV431" s="134"/>
      <c r="AW431" s="134"/>
      <c r="AX431" s="134"/>
      <c r="AY431" s="134"/>
      <c r="AZ431" s="134"/>
      <c r="BA431" s="134"/>
      <c r="BB431" s="134"/>
      <c r="BC431" s="134"/>
      <c r="BD431" s="134"/>
      <c r="BE431" s="134"/>
      <c r="BF431" s="134"/>
      <c r="BG431" s="134"/>
      <c r="BH431" s="134"/>
      <c r="BI431" s="134"/>
      <c r="BJ431" s="134"/>
      <c r="BK431" s="134"/>
      <c r="BL431" s="134"/>
      <c r="BM431" s="134"/>
      <c r="BN431" s="134"/>
      <c r="BO431" s="134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  <c r="CS431" s="134"/>
      <c r="CT431" s="134"/>
      <c r="CU431" s="134"/>
      <c r="CV431" s="134"/>
      <c r="CW431" s="134"/>
      <c r="CX431" s="134"/>
      <c r="CY431" s="134"/>
      <c r="CZ431" s="134"/>
      <c r="DA431" s="134"/>
      <c r="DB431" s="134"/>
      <c r="DC431" s="134"/>
      <c r="DD431" s="134"/>
      <c r="DE431" s="134"/>
      <c r="DF431" s="134"/>
      <c r="DG431" s="134"/>
      <c r="DH431" s="134"/>
      <c r="DI431" s="134"/>
      <c r="DJ431" s="134"/>
      <c r="DK431" s="134"/>
      <c r="DL431" s="134"/>
      <c r="DM431" s="134"/>
      <c r="DN431" s="134"/>
      <c r="DO431" s="134"/>
      <c r="DP431" s="134"/>
      <c r="DQ431" s="134"/>
      <c r="DR431" s="134"/>
      <c r="DS431" s="134"/>
      <c r="DT431" s="134"/>
      <c r="DU431" s="134"/>
      <c r="DV431" s="134"/>
      <c r="DW431" s="134"/>
      <c r="DX431" s="134"/>
      <c r="DY431" s="134"/>
      <c r="DZ431" s="134"/>
      <c r="EA431" s="134"/>
      <c r="EB431" s="134"/>
      <c r="EC431" s="134"/>
      <c r="ED431" s="134"/>
      <c r="EE431" s="134"/>
      <c r="EF431" s="134"/>
      <c r="EG431" s="134"/>
      <c r="EH431" s="134"/>
      <c r="EI431" s="134"/>
      <c r="EJ431" s="134"/>
    </row>
    <row r="432" spans="1:140" ht="27" customHeight="1" x14ac:dyDescent="0.2">
      <c r="A432" s="134"/>
      <c r="B432" s="134"/>
      <c r="C432" s="134"/>
      <c r="D432" s="138"/>
      <c r="E432" s="138"/>
      <c r="F432" s="138"/>
      <c r="G432" s="138"/>
      <c r="H432" s="138"/>
      <c r="I432" s="138"/>
      <c r="J432" s="138"/>
      <c r="K432" s="138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  <c r="AM432" s="134"/>
      <c r="AN432" s="134"/>
      <c r="AO432" s="134"/>
      <c r="AP432" s="134"/>
      <c r="AQ432" s="134"/>
      <c r="AR432" s="134"/>
      <c r="AS432" s="134"/>
      <c r="AT432" s="134"/>
      <c r="AU432" s="134"/>
      <c r="AV432" s="134"/>
      <c r="AW432" s="134"/>
      <c r="AX432" s="134"/>
      <c r="AY432" s="134"/>
      <c r="AZ432" s="134"/>
      <c r="BA432" s="134"/>
      <c r="BB432" s="134"/>
      <c r="BC432" s="134"/>
      <c r="BD432" s="134"/>
      <c r="BE432" s="134"/>
      <c r="BF432" s="134"/>
      <c r="BG432" s="134"/>
      <c r="BH432" s="134"/>
      <c r="BI432" s="134"/>
      <c r="BJ432" s="134"/>
      <c r="BK432" s="134"/>
      <c r="BL432" s="134"/>
      <c r="BM432" s="134"/>
      <c r="BN432" s="134"/>
      <c r="BO432" s="134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  <c r="CS432" s="134"/>
      <c r="CT432" s="134"/>
      <c r="CU432" s="134"/>
      <c r="CV432" s="134"/>
      <c r="CW432" s="134"/>
      <c r="CX432" s="134"/>
      <c r="CY432" s="134"/>
      <c r="CZ432" s="134"/>
      <c r="DA432" s="134"/>
      <c r="DB432" s="134"/>
      <c r="DC432" s="134"/>
      <c r="DD432" s="134"/>
      <c r="DE432" s="134"/>
      <c r="DF432" s="134"/>
      <c r="DG432" s="134"/>
      <c r="DH432" s="134"/>
      <c r="DI432" s="134"/>
      <c r="DJ432" s="134"/>
      <c r="DK432" s="134"/>
      <c r="DL432" s="134"/>
      <c r="DM432" s="134"/>
      <c r="DN432" s="134"/>
      <c r="DO432" s="134"/>
      <c r="DP432" s="134"/>
      <c r="DQ432" s="134"/>
      <c r="DR432" s="134"/>
      <c r="DS432" s="134"/>
      <c r="DT432" s="134"/>
      <c r="DU432" s="134"/>
      <c r="DV432" s="134"/>
      <c r="DW432" s="134"/>
      <c r="DX432" s="134"/>
      <c r="DY432" s="134"/>
      <c r="DZ432" s="134"/>
      <c r="EA432" s="134"/>
      <c r="EB432" s="134"/>
      <c r="EC432" s="134"/>
      <c r="ED432" s="134"/>
      <c r="EE432" s="134"/>
      <c r="EF432" s="134"/>
      <c r="EG432" s="134"/>
      <c r="EH432" s="134"/>
      <c r="EI432" s="134"/>
      <c r="EJ432" s="134"/>
    </row>
    <row r="433" spans="1:140" ht="27" customHeight="1" x14ac:dyDescent="0.2">
      <c r="A433" s="134"/>
      <c r="B433" s="134"/>
      <c r="C433" s="134"/>
      <c r="D433" s="138"/>
      <c r="E433" s="138"/>
      <c r="F433" s="138"/>
      <c r="G433" s="138"/>
      <c r="H433" s="138"/>
      <c r="I433" s="138"/>
      <c r="J433" s="138"/>
      <c r="K433" s="138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  <c r="AM433" s="134"/>
      <c r="AN433" s="134"/>
      <c r="AO433" s="134"/>
      <c r="AP433" s="134"/>
      <c r="AQ433" s="134"/>
      <c r="AR433" s="134"/>
      <c r="AS433" s="134"/>
      <c r="AT433" s="134"/>
      <c r="AU433" s="134"/>
      <c r="AV433" s="134"/>
      <c r="AW433" s="134"/>
      <c r="AX433" s="134"/>
      <c r="AY433" s="134"/>
      <c r="AZ433" s="134"/>
      <c r="BA433" s="134"/>
      <c r="BB433" s="134"/>
      <c r="BC433" s="134"/>
      <c r="BD433" s="134"/>
      <c r="BE433" s="134"/>
      <c r="BF433" s="134"/>
      <c r="BG433" s="134"/>
      <c r="BH433" s="134"/>
      <c r="BI433" s="134"/>
      <c r="BJ433" s="134"/>
      <c r="BK433" s="134"/>
      <c r="BL433" s="134"/>
      <c r="BM433" s="134"/>
      <c r="BN433" s="134"/>
      <c r="BO433" s="134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  <c r="CS433" s="134"/>
      <c r="CT433" s="134"/>
      <c r="CU433" s="134"/>
      <c r="CV433" s="134"/>
      <c r="CW433" s="134"/>
      <c r="CX433" s="134"/>
      <c r="CY433" s="134"/>
      <c r="CZ433" s="134"/>
      <c r="DA433" s="134"/>
      <c r="DB433" s="134"/>
      <c r="DC433" s="134"/>
      <c r="DD433" s="134"/>
      <c r="DE433" s="134"/>
      <c r="DF433" s="134"/>
      <c r="DG433" s="134"/>
      <c r="DH433" s="134"/>
      <c r="DI433" s="134"/>
      <c r="DJ433" s="134"/>
      <c r="DK433" s="134"/>
      <c r="DL433" s="134"/>
      <c r="DM433" s="134"/>
      <c r="DN433" s="134"/>
      <c r="DO433" s="134"/>
      <c r="DP433" s="134"/>
      <c r="DQ433" s="134"/>
      <c r="DR433" s="134"/>
      <c r="DS433" s="134"/>
      <c r="DT433" s="134"/>
      <c r="DU433" s="134"/>
      <c r="DV433" s="134"/>
      <c r="DW433" s="134"/>
      <c r="DX433" s="134"/>
      <c r="DY433" s="134"/>
      <c r="DZ433" s="134"/>
      <c r="EA433" s="134"/>
      <c r="EB433" s="134"/>
      <c r="EC433" s="134"/>
      <c r="ED433" s="134"/>
      <c r="EE433" s="134"/>
      <c r="EF433" s="134"/>
      <c r="EG433" s="134"/>
      <c r="EH433" s="134"/>
      <c r="EI433" s="134"/>
      <c r="EJ433" s="134"/>
    </row>
    <row r="434" spans="1:140" ht="27" customHeight="1" x14ac:dyDescent="0.2">
      <c r="A434" s="134"/>
      <c r="B434" s="134"/>
      <c r="C434" s="134"/>
      <c r="D434" s="138"/>
      <c r="E434" s="138"/>
      <c r="F434" s="138"/>
      <c r="G434" s="138"/>
      <c r="H434" s="138"/>
      <c r="I434" s="138"/>
      <c r="J434" s="138"/>
      <c r="K434" s="138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  <c r="AM434" s="134"/>
      <c r="AN434" s="134"/>
      <c r="AO434" s="134"/>
      <c r="AP434" s="134"/>
      <c r="AQ434" s="134"/>
      <c r="AR434" s="134"/>
      <c r="AS434" s="134"/>
      <c r="AT434" s="134"/>
      <c r="AU434" s="134"/>
      <c r="AV434" s="134"/>
      <c r="AW434" s="134"/>
      <c r="AX434" s="134"/>
      <c r="AY434" s="134"/>
      <c r="AZ434" s="134"/>
      <c r="BA434" s="134"/>
      <c r="BB434" s="134"/>
      <c r="BC434" s="134"/>
      <c r="BD434" s="134"/>
      <c r="BE434" s="134"/>
      <c r="BF434" s="134"/>
      <c r="BG434" s="134"/>
      <c r="BH434" s="134"/>
      <c r="BI434" s="134"/>
      <c r="BJ434" s="134"/>
      <c r="BK434" s="134"/>
      <c r="BL434" s="134"/>
      <c r="BM434" s="134"/>
      <c r="BN434" s="134"/>
      <c r="BO434" s="134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  <c r="CS434" s="134"/>
      <c r="CT434" s="134"/>
      <c r="CU434" s="134"/>
      <c r="CV434" s="134"/>
      <c r="CW434" s="134"/>
      <c r="CX434" s="134"/>
      <c r="CY434" s="134"/>
      <c r="CZ434" s="134"/>
      <c r="DA434" s="134"/>
      <c r="DB434" s="134"/>
      <c r="DC434" s="134"/>
      <c r="DD434" s="134"/>
      <c r="DE434" s="134"/>
      <c r="DF434" s="134"/>
      <c r="DG434" s="134"/>
      <c r="DH434" s="134"/>
      <c r="DI434" s="134"/>
      <c r="DJ434" s="134"/>
      <c r="DK434" s="134"/>
      <c r="DL434" s="134"/>
      <c r="DM434" s="134"/>
      <c r="DN434" s="134"/>
      <c r="DO434" s="134"/>
      <c r="DP434" s="134"/>
      <c r="DQ434" s="134"/>
      <c r="DR434" s="134"/>
      <c r="DS434" s="134"/>
      <c r="DT434" s="134"/>
      <c r="DU434" s="134"/>
      <c r="DV434" s="134"/>
      <c r="DW434" s="134"/>
      <c r="DX434" s="134"/>
      <c r="DY434" s="134"/>
      <c r="DZ434" s="134"/>
      <c r="EA434" s="134"/>
      <c r="EB434" s="134"/>
      <c r="EC434" s="134"/>
      <c r="ED434" s="134"/>
      <c r="EE434" s="134"/>
      <c r="EF434" s="134"/>
      <c r="EG434" s="134"/>
      <c r="EH434" s="134"/>
      <c r="EI434" s="134"/>
      <c r="EJ434" s="134"/>
    </row>
    <row r="435" spans="1:140" ht="27" customHeight="1" x14ac:dyDescent="0.2">
      <c r="A435" s="134"/>
      <c r="B435" s="134"/>
      <c r="C435" s="134"/>
      <c r="D435" s="138"/>
      <c r="E435" s="138"/>
      <c r="F435" s="138"/>
      <c r="G435" s="138"/>
      <c r="H435" s="138"/>
      <c r="I435" s="138"/>
      <c r="J435" s="138"/>
      <c r="K435" s="138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  <c r="AM435" s="134"/>
      <c r="AN435" s="134"/>
      <c r="AO435" s="134"/>
      <c r="AP435" s="134"/>
      <c r="AQ435" s="134"/>
      <c r="AR435" s="134"/>
      <c r="AS435" s="134"/>
      <c r="AT435" s="134"/>
      <c r="AU435" s="134"/>
      <c r="AV435" s="134"/>
      <c r="AW435" s="134"/>
      <c r="AX435" s="134"/>
      <c r="AY435" s="134"/>
      <c r="AZ435" s="134"/>
      <c r="BA435" s="134"/>
      <c r="BB435" s="134"/>
      <c r="BC435" s="134"/>
      <c r="BD435" s="134"/>
      <c r="BE435" s="134"/>
      <c r="BF435" s="134"/>
      <c r="BG435" s="134"/>
      <c r="BH435" s="134"/>
      <c r="BI435" s="134"/>
      <c r="BJ435" s="134"/>
      <c r="BK435" s="134"/>
      <c r="BL435" s="134"/>
      <c r="BM435" s="134"/>
      <c r="BN435" s="134"/>
      <c r="BO435" s="134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  <c r="CS435" s="134"/>
      <c r="CT435" s="134"/>
      <c r="CU435" s="134"/>
      <c r="CV435" s="134"/>
      <c r="CW435" s="134"/>
      <c r="CX435" s="134"/>
      <c r="CY435" s="134"/>
      <c r="CZ435" s="134"/>
      <c r="DA435" s="134"/>
      <c r="DB435" s="134"/>
      <c r="DC435" s="134"/>
      <c r="DD435" s="134"/>
      <c r="DE435" s="134"/>
      <c r="DF435" s="134"/>
      <c r="DG435" s="134"/>
      <c r="DH435" s="134"/>
      <c r="DI435" s="134"/>
      <c r="DJ435" s="134"/>
      <c r="DK435" s="134"/>
      <c r="DL435" s="134"/>
      <c r="DM435" s="134"/>
      <c r="DN435" s="134"/>
      <c r="DO435" s="134"/>
      <c r="DP435" s="134"/>
      <c r="DQ435" s="134"/>
      <c r="DR435" s="134"/>
      <c r="DS435" s="134"/>
      <c r="DT435" s="134"/>
      <c r="DU435" s="134"/>
      <c r="DV435" s="134"/>
      <c r="DW435" s="134"/>
      <c r="DX435" s="134"/>
      <c r="DY435" s="134"/>
      <c r="DZ435" s="134"/>
      <c r="EA435" s="134"/>
      <c r="EB435" s="134"/>
      <c r="EC435" s="134"/>
      <c r="ED435" s="134"/>
      <c r="EE435" s="134"/>
      <c r="EF435" s="134"/>
      <c r="EG435" s="134"/>
      <c r="EH435" s="134"/>
      <c r="EI435" s="134"/>
      <c r="EJ435" s="134"/>
    </row>
    <row r="436" spans="1:140" ht="27" customHeight="1" x14ac:dyDescent="0.2">
      <c r="A436" s="134"/>
      <c r="B436" s="134"/>
      <c r="C436" s="134"/>
      <c r="D436" s="138"/>
      <c r="E436" s="138"/>
      <c r="F436" s="138"/>
      <c r="G436" s="138"/>
      <c r="H436" s="138"/>
      <c r="I436" s="138"/>
      <c r="J436" s="138"/>
      <c r="K436" s="138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  <c r="AX436" s="134"/>
      <c r="AY436" s="134"/>
      <c r="AZ436" s="134"/>
      <c r="BA436" s="134"/>
      <c r="BB436" s="134"/>
      <c r="BC436" s="134"/>
      <c r="BD436" s="134"/>
      <c r="BE436" s="134"/>
      <c r="BF436" s="134"/>
      <c r="BG436" s="134"/>
      <c r="BH436" s="134"/>
      <c r="BI436" s="134"/>
      <c r="BJ436" s="134"/>
      <c r="BK436" s="134"/>
      <c r="BL436" s="134"/>
      <c r="BM436" s="134"/>
      <c r="BN436" s="134"/>
      <c r="BO436" s="134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  <c r="CS436" s="134"/>
      <c r="CT436" s="134"/>
      <c r="CU436" s="134"/>
      <c r="CV436" s="134"/>
      <c r="CW436" s="134"/>
      <c r="CX436" s="134"/>
      <c r="CY436" s="134"/>
      <c r="CZ436" s="134"/>
      <c r="DA436" s="134"/>
      <c r="DB436" s="134"/>
      <c r="DC436" s="134"/>
      <c r="DD436" s="134"/>
      <c r="DE436" s="134"/>
      <c r="DF436" s="134"/>
      <c r="DG436" s="134"/>
      <c r="DH436" s="134"/>
      <c r="DI436" s="134"/>
      <c r="DJ436" s="134"/>
      <c r="DK436" s="134"/>
      <c r="DL436" s="134"/>
      <c r="DM436" s="134"/>
      <c r="DN436" s="134"/>
      <c r="DO436" s="134"/>
      <c r="DP436" s="134"/>
      <c r="DQ436" s="134"/>
      <c r="DR436" s="134"/>
      <c r="DS436" s="134"/>
      <c r="DT436" s="134"/>
      <c r="DU436" s="134"/>
      <c r="DV436" s="134"/>
      <c r="DW436" s="134"/>
      <c r="DX436" s="134"/>
      <c r="DY436" s="134"/>
      <c r="DZ436" s="134"/>
      <c r="EA436" s="134"/>
      <c r="EB436" s="134"/>
      <c r="EC436" s="134"/>
      <c r="ED436" s="134"/>
      <c r="EE436" s="134"/>
      <c r="EF436" s="134"/>
      <c r="EG436" s="134"/>
      <c r="EH436" s="134"/>
      <c r="EI436" s="134"/>
      <c r="EJ436" s="134"/>
    </row>
    <row r="437" spans="1:140" ht="27" customHeight="1" x14ac:dyDescent="0.2">
      <c r="A437" s="134"/>
      <c r="B437" s="134"/>
      <c r="C437" s="134"/>
      <c r="D437" s="138"/>
      <c r="E437" s="138"/>
      <c r="F437" s="138"/>
      <c r="G437" s="138"/>
      <c r="H437" s="138"/>
      <c r="I437" s="138"/>
      <c r="J437" s="138"/>
      <c r="K437" s="138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  <c r="AM437" s="134"/>
      <c r="AN437" s="134"/>
      <c r="AO437" s="134"/>
      <c r="AP437" s="134"/>
      <c r="AQ437" s="134"/>
      <c r="AR437" s="134"/>
      <c r="AS437" s="134"/>
      <c r="AT437" s="134"/>
      <c r="AU437" s="134"/>
      <c r="AV437" s="134"/>
      <c r="AW437" s="134"/>
      <c r="AX437" s="134"/>
      <c r="AY437" s="134"/>
      <c r="AZ437" s="134"/>
      <c r="BA437" s="134"/>
      <c r="BB437" s="134"/>
      <c r="BC437" s="134"/>
      <c r="BD437" s="134"/>
      <c r="BE437" s="134"/>
      <c r="BF437" s="134"/>
      <c r="BG437" s="134"/>
      <c r="BH437" s="134"/>
      <c r="BI437" s="134"/>
      <c r="BJ437" s="134"/>
      <c r="BK437" s="134"/>
      <c r="BL437" s="134"/>
      <c r="BM437" s="134"/>
      <c r="BN437" s="134"/>
      <c r="BO437" s="134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  <c r="CS437" s="134"/>
      <c r="CT437" s="134"/>
      <c r="CU437" s="134"/>
      <c r="CV437" s="134"/>
      <c r="CW437" s="134"/>
      <c r="CX437" s="134"/>
      <c r="CY437" s="134"/>
      <c r="CZ437" s="134"/>
      <c r="DA437" s="134"/>
      <c r="DB437" s="134"/>
      <c r="DC437" s="134"/>
      <c r="DD437" s="134"/>
      <c r="DE437" s="134"/>
      <c r="DF437" s="134"/>
      <c r="DG437" s="134"/>
      <c r="DH437" s="134"/>
      <c r="DI437" s="134"/>
      <c r="DJ437" s="134"/>
      <c r="DK437" s="134"/>
      <c r="DL437" s="134"/>
      <c r="DM437" s="134"/>
      <c r="DN437" s="134"/>
      <c r="DO437" s="134"/>
      <c r="DP437" s="134"/>
      <c r="DQ437" s="134"/>
      <c r="DR437" s="134"/>
      <c r="DS437" s="134"/>
      <c r="DT437" s="134"/>
      <c r="DU437" s="134"/>
      <c r="DV437" s="134"/>
      <c r="DW437" s="134"/>
      <c r="DX437" s="134"/>
      <c r="DY437" s="134"/>
      <c r="DZ437" s="134"/>
      <c r="EA437" s="134"/>
      <c r="EB437" s="134"/>
      <c r="EC437" s="134"/>
      <c r="ED437" s="134"/>
      <c r="EE437" s="134"/>
      <c r="EF437" s="134"/>
      <c r="EG437" s="134"/>
      <c r="EH437" s="134"/>
      <c r="EI437" s="134"/>
      <c r="EJ437" s="134"/>
    </row>
    <row r="438" spans="1:140" ht="27" customHeight="1" x14ac:dyDescent="0.2">
      <c r="A438" s="134"/>
      <c r="B438" s="134"/>
      <c r="C438" s="134"/>
      <c r="D438" s="138"/>
      <c r="E438" s="138"/>
      <c r="F438" s="138"/>
      <c r="G438" s="138"/>
      <c r="H438" s="138"/>
      <c r="I438" s="138"/>
      <c r="J438" s="138"/>
      <c r="K438" s="138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  <c r="AM438" s="134"/>
      <c r="AN438" s="134"/>
      <c r="AO438" s="134"/>
      <c r="AP438" s="134"/>
      <c r="AQ438" s="134"/>
      <c r="AR438" s="134"/>
      <c r="AS438" s="134"/>
      <c r="AT438" s="134"/>
      <c r="AU438" s="134"/>
      <c r="AV438" s="134"/>
      <c r="AW438" s="134"/>
      <c r="AX438" s="134"/>
      <c r="AY438" s="134"/>
      <c r="AZ438" s="134"/>
      <c r="BA438" s="134"/>
      <c r="BB438" s="134"/>
      <c r="BC438" s="134"/>
      <c r="BD438" s="134"/>
      <c r="BE438" s="134"/>
      <c r="BF438" s="134"/>
      <c r="BG438" s="134"/>
      <c r="BH438" s="134"/>
      <c r="BI438" s="134"/>
      <c r="BJ438" s="134"/>
      <c r="BK438" s="134"/>
      <c r="BL438" s="134"/>
      <c r="BM438" s="134"/>
      <c r="BN438" s="134"/>
      <c r="BO438" s="134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  <c r="CS438" s="134"/>
      <c r="CT438" s="134"/>
      <c r="CU438" s="134"/>
      <c r="CV438" s="134"/>
      <c r="CW438" s="134"/>
      <c r="CX438" s="134"/>
      <c r="CY438" s="134"/>
      <c r="CZ438" s="134"/>
      <c r="DA438" s="134"/>
      <c r="DB438" s="134"/>
      <c r="DC438" s="134"/>
      <c r="DD438" s="134"/>
      <c r="DE438" s="134"/>
      <c r="DF438" s="134"/>
      <c r="DG438" s="134"/>
      <c r="DH438" s="134"/>
      <c r="DI438" s="134"/>
      <c r="DJ438" s="134"/>
      <c r="DK438" s="134"/>
      <c r="DL438" s="134"/>
      <c r="DM438" s="134"/>
      <c r="DN438" s="134"/>
      <c r="DO438" s="134"/>
      <c r="DP438" s="134"/>
      <c r="DQ438" s="134"/>
      <c r="DR438" s="134"/>
      <c r="DS438" s="134"/>
      <c r="DT438" s="134"/>
      <c r="DU438" s="134"/>
      <c r="DV438" s="134"/>
      <c r="DW438" s="134"/>
      <c r="DX438" s="134"/>
      <c r="DY438" s="134"/>
      <c r="DZ438" s="134"/>
      <c r="EA438" s="134"/>
      <c r="EB438" s="134"/>
      <c r="EC438" s="134"/>
      <c r="ED438" s="134"/>
      <c r="EE438" s="134"/>
      <c r="EF438" s="134"/>
      <c r="EG438" s="134"/>
      <c r="EH438" s="134"/>
      <c r="EI438" s="134"/>
      <c r="EJ438" s="134"/>
    </row>
    <row r="439" spans="1:140" ht="27" customHeight="1" x14ac:dyDescent="0.2">
      <c r="A439" s="134"/>
      <c r="B439" s="134"/>
      <c r="C439" s="134"/>
      <c r="D439" s="138"/>
      <c r="E439" s="138"/>
      <c r="F439" s="138"/>
      <c r="G439" s="138"/>
      <c r="H439" s="138"/>
      <c r="I439" s="138"/>
      <c r="J439" s="138"/>
      <c r="K439" s="138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134"/>
      <c r="AO439" s="134"/>
      <c r="AP439" s="134"/>
      <c r="AQ439" s="134"/>
      <c r="AR439" s="134"/>
      <c r="AS439" s="134"/>
      <c r="AT439" s="134"/>
      <c r="AU439" s="134"/>
      <c r="AV439" s="134"/>
      <c r="AW439" s="134"/>
      <c r="AX439" s="134"/>
      <c r="AY439" s="134"/>
      <c r="AZ439" s="134"/>
      <c r="BA439" s="134"/>
      <c r="BB439" s="134"/>
      <c r="BC439" s="134"/>
      <c r="BD439" s="134"/>
      <c r="BE439" s="134"/>
      <c r="BF439" s="134"/>
      <c r="BG439" s="134"/>
      <c r="BH439" s="134"/>
      <c r="BI439" s="134"/>
      <c r="BJ439" s="134"/>
      <c r="BK439" s="134"/>
      <c r="BL439" s="134"/>
      <c r="BM439" s="134"/>
      <c r="BN439" s="134"/>
      <c r="BO439" s="134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  <c r="CS439" s="134"/>
      <c r="CT439" s="134"/>
      <c r="CU439" s="134"/>
      <c r="CV439" s="134"/>
      <c r="CW439" s="134"/>
      <c r="CX439" s="134"/>
      <c r="CY439" s="134"/>
      <c r="CZ439" s="134"/>
      <c r="DA439" s="134"/>
      <c r="DB439" s="134"/>
      <c r="DC439" s="134"/>
      <c r="DD439" s="134"/>
      <c r="DE439" s="134"/>
      <c r="DF439" s="134"/>
      <c r="DG439" s="134"/>
      <c r="DH439" s="134"/>
      <c r="DI439" s="134"/>
      <c r="DJ439" s="134"/>
      <c r="DK439" s="134"/>
      <c r="DL439" s="134"/>
      <c r="DM439" s="134"/>
      <c r="DN439" s="134"/>
      <c r="DO439" s="134"/>
      <c r="DP439" s="134"/>
      <c r="DQ439" s="134"/>
      <c r="DR439" s="134"/>
      <c r="DS439" s="134"/>
      <c r="DT439" s="134"/>
      <c r="DU439" s="134"/>
      <c r="DV439" s="134"/>
      <c r="DW439" s="134"/>
      <c r="DX439" s="134"/>
      <c r="DY439" s="134"/>
      <c r="DZ439" s="134"/>
      <c r="EA439" s="134"/>
      <c r="EB439" s="134"/>
      <c r="EC439" s="134"/>
      <c r="ED439" s="134"/>
      <c r="EE439" s="134"/>
      <c r="EF439" s="134"/>
      <c r="EG439" s="134"/>
      <c r="EH439" s="134"/>
      <c r="EI439" s="134"/>
      <c r="EJ439" s="134"/>
    </row>
    <row r="440" spans="1:140" ht="27" customHeight="1" x14ac:dyDescent="0.2">
      <c r="A440" s="134"/>
      <c r="B440" s="134"/>
      <c r="C440" s="134"/>
      <c r="D440" s="138"/>
      <c r="E440" s="138"/>
      <c r="F440" s="138"/>
      <c r="G440" s="138"/>
      <c r="H440" s="138"/>
      <c r="I440" s="138"/>
      <c r="J440" s="138"/>
      <c r="K440" s="138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  <c r="AR440" s="134"/>
      <c r="AS440" s="134"/>
      <c r="AT440" s="134"/>
      <c r="AU440" s="134"/>
      <c r="AV440" s="134"/>
      <c r="AW440" s="134"/>
      <c r="AX440" s="134"/>
      <c r="AY440" s="134"/>
      <c r="AZ440" s="134"/>
      <c r="BA440" s="134"/>
      <c r="BB440" s="134"/>
      <c r="BC440" s="134"/>
      <c r="BD440" s="134"/>
      <c r="BE440" s="134"/>
      <c r="BF440" s="134"/>
      <c r="BG440" s="134"/>
      <c r="BH440" s="134"/>
      <c r="BI440" s="134"/>
      <c r="BJ440" s="134"/>
      <c r="BK440" s="134"/>
      <c r="BL440" s="134"/>
      <c r="BM440" s="134"/>
      <c r="BN440" s="134"/>
      <c r="BO440" s="134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  <c r="CS440" s="134"/>
      <c r="CT440" s="134"/>
      <c r="CU440" s="134"/>
      <c r="CV440" s="134"/>
      <c r="CW440" s="134"/>
      <c r="CX440" s="134"/>
      <c r="CY440" s="134"/>
      <c r="CZ440" s="134"/>
      <c r="DA440" s="134"/>
      <c r="DB440" s="134"/>
      <c r="DC440" s="134"/>
      <c r="DD440" s="134"/>
      <c r="DE440" s="134"/>
      <c r="DF440" s="134"/>
      <c r="DG440" s="134"/>
      <c r="DH440" s="134"/>
      <c r="DI440" s="134"/>
      <c r="DJ440" s="134"/>
      <c r="DK440" s="134"/>
      <c r="DL440" s="134"/>
      <c r="DM440" s="134"/>
      <c r="DN440" s="134"/>
      <c r="DO440" s="134"/>
      <c r="DP440" s="134"/>
      <c r="DQ440" s="134"/>
      <c r="DR440" s="134"/>
      <c r="DS440" s="134"/>
      <c r="DT440" s="134"/>
      <c r="DU440" s="134"/>
      <c r="DV440" s="134"/>
      <c r="DW440" s="134"/>
      <c r="DX440" s="134"/>
      <c r="DY440" s="134"/>
      <c r="DZ440" s="134"/>
      <c r="EA440" s="134"/>
      <c r="EB440" s="134"/>
      <c r="EC440" s="134"/>
      <c r="ED440" s="134"/>
      <c r="EE440" s="134"/>
      <c r="EF440" s="134"/>
      <c r="EG440" s="134"/>
      <c r="EH440" s="134"/>
      <c r="EI440" s="134"/>
      <c r="EJ440" s="134"/>
    </row>
    <row r="441" spans="1:140" ht="27" customHeight="1" x14ac:dyDescent="0.2">
      <c r="A441" s="134"/>
      <c r="B441" s="134"/>
      <c r="C441" s="134"/>
      <c r="D441" s="138"/>
      <c r="E441" s="138"/>
      <c r="F441" s="138"/>
      <c r="G441" s="138"/>
      <c r="H441" s="138"/>
      <c r="I441" s="138"/>
      <c r="J441" s="138"/>
      <c r="K441" s="138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  <c r="AM441" s="134"/>
      <c r="AN441" s="134"/>
      <c r="AO441" s="134"/>
      <c r="AP441" s="134"/>
      <c r="AQ441" s="134"/>
      <c r="AR441" s="134"/>
      <c r="AS441" s="134"/>
      <c r="AT441" s="134"/>
      <c r="AU441" s="134"/>
      <c r="AV441" s="134"/>
      <c r="AW441" s="134"/>
      <c r="AX441" s="134"/>
      <c r="AY441" s="134"/>
      <c r="AZ441" s="134"/>
      <c r="BA441" s="134"/>
      <c r="BB441" s="134"/>
      <c r="BC441" s="134"/>
      <c r="BD441" s="134"/>
      <c r="BE441" s="134"/>
      <c r="BF441" s="134"/>
      <c r="BG441" s="134"/>
      <c r="BH441" s="134"/>
      <c r="BI441" s="134"/>
      <c r="BJ441" s="134"/>
      <c r="BK441" s="134"/>
      <c r="BL441" s="134"/>
      <c r="BM441" s="134"/>
      <c r="BN441" s="134"/>
      <c r="BO441" s="134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  <c r="CS441" s="134"/>
      <c r="CT441" s="134"/>
      <c r="CU441" s="134"/>
      <c r="CV441" s="134"/>
      <c r="CW441" s="134"/>
      <c r="CX441" s="134"/>
      <c r="CY441" s="134"/>
      <c r="CZ441" s="134"/>
      <c r="DA441" s="134"/>
      <c r="DB441" s="134"/>
      <c r="DC441" s="134"/>
      <c r="DD441" s="134"/>
      <c r="DE441" s="134"/>
      <c r="DF441" s="134"/>
      <c r="DG441" s="134"/>
      <c r="DH441" s="134"/>
      <c r="DI441" s="134"/>
      <c r="DJ441" s="134"/>
      <c r="DK441" s="134"/>
      <c r="DL441" s="134"/>
      <c r="DM441" s="134"/>
      <c r="DN441" s="134"/>
      <c r="DO441" s="134"/>
      <c r="DP441" s="134"/>
      <c r="DQ441" s="134"/>
      <c r="DR441" s="134"/>
      <c r="DS441" s="134"/>
      <c r="DT441" s="134"/>
      <c r="DU441" s="134"/>
      <c r="DV441" s="134"/>
      <c r="DW441" s="134"/>
      <c r="DX441" s="134"/>
      <c r="DY441" s="134"/>
      <c r="DZ441" s="134"/>
      <c r="EA441" s="134"/>
      <c r="EB441" s="134"/>
      <c r="EC441" s="134"/>
      <c r="ED441" s="134"/>
      <c r="EE441" s="134"/>
      <c r="EF441" s="134"/>
      <c r="EG441" s="134"/>
      <c r="EH441" s="134"/>
      <c r="EI441" s="134"/>
      <c r="EJ441" s="134"/>
    </row>
    <row r="442" spans="1:140" ht="27" customHeight="1" x14ac:dyDescent="0.2">
      <c r="A442" s="134"/>
      <c r="B442" s="134"/>
      <c r="C442" s="134"/>
      <c r="D442" s="138"/>
      <c r="E442" s="138"/>
      <c r="F442" s="138"/>
      <c r="G442" s="138"/>
      <c r="H442" s="138"/>
      <c r="I442" s="138"/>
      <c r="J442" s="138"/>
      <c r="K442" s="138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  <c r="AM442" s="134"/>
      <c r="AN442" s="134"/>
      <c r="AO442" s="134"/>
      <c r="AP442" s="134"/>
      <c r="AQ442" s="134"/>
      <c r="AR442" s="134"/>
      <c r="AS442" s="134"/>
      <c r="AT442" s="134"/>
      <c r="AU442" s="134"/>
      <c r="AV442" s="134"/>
      <c r="AW442" s="134"/>
      <c r="AX442" s="134"/>
      <c r="AY442" s="134"/>
      <c r="AZ442" s="134"/>
      <c r="BA442" s="134"/>
      <c r="BB442" s="134"/>
      <c r="BC442" s="134"/>
      <c r="BD442" s="134"/>
      <c r="BE442" s="134"/>
      <c r="BF442" s="134"/>
      <c r="BG442" s="134"/>
      <c r="BH442" s="134"/>
      <c r="BI442" s="134"/>
      <c r="BJ442" s="134"/>
      <c r="BK442" s="134"/>
      <c r="BL442" s="134"/>
      <c r="BM442" s="134"/>
      <c r="BN442" s="134"/>
      <c r="BO442" s="134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  <c r="CS442" s="134"/>
      <c r="CT442" s="134"/>
      <c r="CU442" s="134"/>
      <c r="CV442" s="134"/>
      <c r="CW442" s="134"/>
      <c r="CX442" s="134"/>
      <c r="CY442" s="134"/>
      <c r="CZ442" s="134"/>
      <c r="DA442" s="134"/>
      <c r="DB442" s="134"/>
      <c r="DC442" s="134"/>
      <c r="DD442" s="134"/>
      <c r="DE442" s="134"/>
      <c r="DF442" s="134"/>
      <c r="DG442" s="134"/>
      <c r="DH442" s="134"/>
      <c r="DI442" s="134"/>
      <c r="DJ442" s="134"/>
      <c r="DK442" s="134"/>
      <c r="DL442" s="134"/>
      <c r="DM442" s="134"/>
      <c r="DN442" s="134"/>
      <c r="DO442" s="134"/>
      <c r="DP442" s="134"/>
      <c r="DQ442" s="134"/>
      <c r="DR442" s="134"/>
      <c r="DS442" s="134"/>
      <c r="DT442" s="134"/>
      <c r="DU442" s="134"/>
      <c r="DV442" s="134"/>
      <c r="DW442" s="134"/>
      <c r="DX442" s="134"/>
      <c r="DY442" s="134"/>
      <c r="DZ442" s="134"/>
      <c r="EA442" s="134"/>
      <c r="EB442" s="134"/>
      <c r="EC442" s="134"/>
      <c r="ED442" s="134"/>
      <c r="EE442" s="134"/>
      <c r="EF442" s="134"/>
      <c r="EG442" s="134"/>
      <c r="EH442" s="134"/>
      <c r="EI442" s="134"/>
      <c r="EJ442" s="134"/>
    </row>
    <row r="443" spans="1:140" ht="27" customHeight="1" x14ac:dyDescent="0.2">
      <c r="A443" s="134"/>
      <c r="B443" s="134"/>
      <c r="C443" s="134"/>
      <c r="D443" s="138"/>
      <c r="E443" s="138"/>
      <c r="F443" s="138"/>
      <c r="G443" s="138"/>
      <c r="H443" s="138"/>
      <c r="I443" s="138"/>
      <c r="J443" s="138"/>
      <c r="K443" s="138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  <c r="AM443" s="134"/>
      <c r="AN443" s="134"/>
      <c r="AO443" s="134"/>
      <c r="AP443" s="134"/>
      <c r="AQ443" s="134"/>
      <c r="AR443" s="134"/>
      <c r="AS443" s="134"/>
      <c r="AT443" s="134"/>
      <c r="AU443" s="134"/>
      <c r="AV443" s="134"/>
      <c r="AW443" s="134"/>
      <c r="AX443" s="134"/>
      <c r="AY443" s="134"/>
      <c r="AZ443" s="134"/>
      <c r="BA443" s="134"/>
      <c r="BB443" s="134"/>
      <c r="BC443" s="134"/>
      <c r="BD443" s="134"/>
      <c r="BE443" s="134"/>
      <c r="BF443" s="134"/>
      <c r="BG443" s="134"/>
      <c r="BH443" s="134"/>
      <c r="BI443" s="134"/>
      <c r="BJ443" s="134"/>
      <c r="BK443" s="134"/>
      <c r="BL443" s="134"/>
      <c r="BM443" s="134"/>
      <c r="BN443" s="134"/>
      <c r="BO443" s="134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  <c r="CS443" s="134"/>
      <c r="CT443" s="134"/>
      <c r="CU443" s="134"/>
      <c r="CV443" s="134"/>
      <c r="CW443" s="134"/>
      <c r="CX443" s="134"/>
      <c r="CY443" s="134"/>
      <c r="CZ443" s="134"/>
      <c r="DA443" s="134"/>
      <c r="DB443" s="134"/>
      <c r="DC443" s="134"/>
      <c r="DD443" s="134"/>
      <c r="DE443" s="134"/>
      <c r="DF443" s="134"/>
      <c r="DG443" s="134"/>
      <c r="DH443" s="134"/>
      <c r="DI443" s="134"/>
      <c r="DJ443" s="134"/>
      <c r="DK443" s="134"/>
      <c r="DL443" s="134"/>
      <c r="DM443" s="134"/>
      <c r="DN443" s="134"/>
      <c r="DO443" s="134"/>
      <c r="DP443" s="134"/>
      <c r="DQ443" s="134"/>
      <c r="DR443" s="134"/>
      <c r="DS443" s="134"/>
      <c r="DT443" s="134"/>
      <c r="DU443" s="134"/>
      <c r="DV443" s="134"/>
      <c r="DW443" s="134"/>
      <c r="DX443" s="134"/>
      <c r="DY443" s="134"/>
      <c r="DZ443" s="134"/>
      <c r="EA443" s="134"/>
      <c r="EB443" s="134"/>
      <c r="EC443" s="134"/>
      <c r="ED443" s="134"/>
      <c r="EE443" s="134"/>
      <c r="EF443" s="134"/>
      <c r="EG443" s="134"/>
      <c r="EH443" s="134"/>
      <c r="EI443" s="134"/>
      <c r="EJ443" s="134"/>
    </row>
    <row r="444" spans="1:140" ht="27" customHeight="1" x14ac:dyDescent="0.2">
      <c r="A444" s="134"/>
      <c r="B444" s="134"/>
      <c r="C444" s="134"/>
      <c r="D444" s="138"/>
      <c r="E444" s="138"/>
      <c r="F444" s="138"/>
      <c r="G444" s="138"/>
      <c r="H444" s="138"/>
      <c r="I444" s="138"/>
      <c r="J444" s="138"/>
      <c r="K444" s="138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  <c r="CS444" s="134"/>
      <c r="CT444" s="134"/>
      <c r="CU444" s="134"/>
      <c r="CV444" s="134"/>
      <c r="CW444" s="134"/>
      <c r="CX444" s="134"/>
      <c r="CY444" s="134"/>
      <c r="CZ444" s="134"/>
      <c r="DA444" s="134"/>
      <c r="DB444" s="134"/>
      <c r="DC444" s="134"/>
      <c r="DD444" s="134"/>
      <c r="DE444" s="134"/>
      <c r="DF444" s="134"/>
      <c r="DG444" s="134"/>
      <c r="DH444" s="134"/>
      <c r="DI444" s="134"/>
      <c r="DJ444" s="134"/>
      <c r="DK444" s="134"/>
      <c r="DL444" s="134"/>
      <c r="DM444" s="134"/>
      <c r="DN444" s="134"/>
      <c r="DO444" s="134"/>
      <c r="DP444" s="134"/>
      <c r="DQ444" s="134"/>
      <c r="DR444" s="134"/>
      <c r="DS444" s="134"/>
      <c r="DT444" s="134"/>
      <c r="DU444" s="134"/>
      <c r="DV444" s="134"/>
      <c r="DW444" s="134"/>
      <c r="DX444" s="134"/>
      <c r="DY444" s="134"/>
      <c r="DZ444" s="134"/>
      <c r="EA444" s="134"/>
      <c r="EB444" s="134"/>
      <c r="EC444" s="134"/>
      <c r="ED444" s="134"/>
      <c r="EE444" s="134"/>
      <c r="EF444" s="134"/>
      <c r="EG444" s="134"/>
      <c r="EH444" s="134"/>
      <c r="EI444" s="134"/>
      <c r="EJ444" s="134"/>
    </row>
    <row r="445" spans="1:140" ht="27" customHeight="1" x14ac:dyDescent="0.2">
      <c r="A445" s="134"/>
      <c r="B445" s="134"/>
      <c r="C445" s="134"/>
      <c r="D445" s="138"/>
      <c r="E445" s="138"/>
      <c r="F445" s="138"/>
      <c r="G445" s="138"/>
      <c r="H445" s="138"/>
      <c r="I445" s="138"/>
      <c r="J445" s="138"/>
      <c r="K445" s="138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  <c r="AM445" s="134"/>
      <c r="AN445" s="134"/>
      <c r="AO445" s="134"/>
      <c r="AP445" s="134"/>
      <c r="AQ445" s="134"/>
      <c r="AR445" s="134"/>
      <c r="AS445" s="134"/>
      <c r="AT445" s="134"/>
      <c r="AU445" s="134"/>
      <c r="AV445" s="134"/>
      <c r="AW445" s="134"/>
      <c r="AX445" s="134"/>
      <c r="AY445" s="134"/>
      <c r="AZ445" s="134"/>
      <c r="BA445" s="134"/>
      <c r="BB445" s="134"/>
      <c r="BC445" s="134"/>
      <c r="BD445" s="134"/>
      <c r="BE445" s="134"/>
      <c r="BF445" s="134"/>
      <c r="BG445" s="134"/>
      <c r="BH445" s="134"/>
      <c r="BI445" s="134"/>
      <c r="BJ445" s="134"/>
      <c r="BK445" s="134"/>
      <c r="BL445" s="134"/>
      <c r="BM445" s="134"/>
      <c r="BN445" s="134"/>
      <c r="BO445" s="134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  <c r="CS445" s="134"/>
      <c r="CT445" s="134"/>
      <c r="CU445" s="134"/>
      <c r="CV445" s="134"/>
      <c r="CW445" s="134"/>
      <c r="CX445" s="134"/>
      <c r="CY445" s="134"/>
      <c r="CZ445" s="134"/>
      <c r="DA445" s="134"/>
      <c r="DB445" s="134"/>
      <c r="DC445" s="134"/>
      <c r="DD445" s="134"/>
      <c r="DE445" s="134"/>
      <c r="DF445" s="134"/>
      <c r="DG445" s="134"/>
      <c r="DH445" s="134"/>
      <c r="DI445" s="134"/>
      <c r="DJ445" s="134"/>
      <c r="DK445" s="134"/>
      <c r="DL445" s="134"/>
      <c r="DM445" s="134"/>
      <c r="DN445" s="134"/>
      <c r="DO445" s="134"/>
      <c r="DP445" s="134"/>
      <c r="DQ445" s="134"/>
      <c r="DR445" s="134"/>
      <c r="DS445" s="134"/>
      <c r="DT445" s="134"/>
      <c r="DU445" s="134"/>
      <c r="DV445" s="134"/>
      <c r="DW445" s="134"/>
      <c r="DX445" s="134"/>
      <c r="DY445" s="134"/>
      <c r="DZ445" s="134"/>
      <c r="EA445" s="134"/>
      <c r="EB445" s="134"/>
      <c r="EC445" s="134"/>
      <c r="ED445" s="134"/>
      <c r="EE445" s="134"/>
      <c r="EF445" s="134"/>
      <c r="EG445" s="134"/>
      <c r="EH445" s="134"/>
      <c r="EI445" s="134"/>
      <c r="EJ445" s="134"/>
    </row>
    <row r="446" spans="1:140" ht="27" customHeight="1" x14ac:dyDescent="0.2">
      <c r="A446" s="134"/>
      <c r="B446" s="134"/>
      <c r="C446" s="134"/>
      <c r="D446" s="138"/>
      <c r="E446" s="138"/>
      <c r="F446" s="138"/>
      <c r="G446" s="138"/>
      <c r="H446" s="138"/>
      <c r="I446" s="138"/>
      <c r="J446" s="138"/>
      <c r="K446" s="138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  <c r="AM446" s="134"/>
      <c r="AN446" s="134"/>
      <c r="AO446" s="134"/>
      <c r="AP446" s="134"/>
      <c r="AQ446" s="134"/>
      <c r="AR446" s="134"/>
      <c r="AS446" s="134"/>
      <c r="AT446" s="134"/>
      <c r="AU446" s="134"/>
      <c r="AV446" s="134"/>
      <c r="AW446" s="134"/>
      <c r="AX446" s="134"/>
      <c r="AY446" s="134"/>
      <c r="AZ446" s="134"/>
      <c r="BA446" s="134"/>
      <c r="BB446" s="134"/>
      <c r="BC446" s="134"/>
      <c r="BD446" s="134"/>
      <c r="BE446" s="134"/>
      <c r="BF446" s="134"/>
      <c r="BG446" s="134"/>
      <c r="BH446" s="134"/>
      <c r="BI446" s="134"/>
      <c r="BJ446" s="134"/>
      <c r="BK446" s="134"/>
      <c r="BL446" s="134"/>
      <c r="BM446" s="134"/>
      <c r="BN446" s="134"/>
      <c r="BO446" s="134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  <c r="CS446" s="134"/>
      <c r="CT446" s="134"/>
      <c r="CU446" s="134"/>
      <c r="CV446" s="134"/>
      <c r="CW446" s="134"/>
      <c r="CX446" s="134"/>
      <c r="CY446" s="134"/>
      <c r="CZ446" s="134"/>
      <c r="DA446" s="134"/>
      <c r="DB446" s="134"/>
      <c r="DC446" s="134"/>
      <c r="DD446" s="134"/>
      <c r="DE446" s="134"/>
      <c r="DF446" s="134"/>
      <c r="DG446" s="134"/>
      <c r="DH446" s="134"/>
      <c r="DI446" s="134"/>
      <c r="DJ446" s="134"/>
      <c r="DK446" s="134"/>
      <c r="DL446" s="134"/>
      <c r="DM446" s="134"/>
      <c r="DN446" s="134"/>
      <c r="DO446" s="134"/>
      <c r="DP446" s="134"/>
      <c r="DQ446" s="134"/>
      <c r="DR446" s="134"/>
      <c r="DS446" s="134"/>
      <c r="DT446" s="134"/>
      <c r="DU446" s="134"/>
      <c r="DV446" s="134"/>
      <c r="DW446" s="134"/>
      <c r="DX446" s="134"/>
      <c r="DY446" s="134"/>
      <c r="DZ446" s="134"/>
      <c r="EA446" s="134"/>
      <c r="EB446" s="134"/>
      <c r="EC446" s="134"/>
      <c r="ED446" s="134"/>
      <c r="EE446" s="134"/>
      <c r="EF446" s="134"/>
      <c r="EG446" s="134"/>
      <c r="EH446" s="134"/>
      <c r="EI446" s="134"/>
      <c r="EJ446" s="134"/>
    </row>
    <row r="447" spans="1:140" ht="27" customHeight="1" x14ac:dyDescent="0.2">
      <c r="A447" s="134"/>
      <c r="B447" s="134"/>
      <c r="C447" s="134"/>
      <c r="D447" s="138"/>
      <c r="E447" s="138"/>
      <c r="F447" s="138"/>
      <c r="G447" s="138"/>
      <c r="H447" s="138"/>
      <c r="I447" s="138"/>
      <c r="J447" s="138"/>
      <c r="K447" s="138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  <c r="AV447" s="134"/>
      <c r="AW447" s="134"/>
      <c r="AX447" s="134"/>
      <c r="AY447" s="134"/>
      <c r="AZ447" s="134"/>
      <c r="BA447" s="134"/>
      <c r="BB447" s="134"/>
      <c r="BC447" s="134"/>
      <c r="BD447" s="134"/>
      <c r="BE447" s="134"/>
      <c r="BF447" s="134"/>
      <c r="BG447" s="134"/>
      <c r="BH447" s="134"/>
      <c r="BI447" s="134"/>
      <c r="BJ447" s="134"/>
      <c r="BK447" s="134"/>
      <c r="BL447" s="134"/>
      <c r="BM447" s="134"/>
      <c r="BN447" s="134"/>
      <c r="BO447" s="134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  <c r="CS447" s="134"/>
      <c r="CT447" s="134"/>
      <c r="CU447" s="134"/>
      <c r="CV447" s="134"/>
      <c r="CW447" s="134"/>
      <c r="CX447" s="134"/>
      <c r="CY447" s="134"/>
      <c r="CZ447" s="134"/>
      <c r="DA447" s="134"/>
      <c r="DB447" s="134"/>
      <c r="DC447" s="134"/>
      <c r="DD447" s="134"/>
      <c r="DE447" s="134"/>
      <c r="DF447" s="134"/>
      <c r="DG447" s="134"/>
      <c r="DH447" s="134"/>
      <c r="DI447" s="134"/>
      <c r="DJ447" s="134"/>
      <c r="DK447" s="134"/>
      <c r="DL447" s="134"/>
      <c r="DM447" s="134"/>
      <c r="DN447" s="134"/>
      <c r="DO447" s="134"/>
      <c r="DP447" s="134"/>
      <c r="DQ447" s="134"/>
      <c r="DR447" s="134"/>
      <c r="DS447" s="134"/>
      <c r="DT447" s="134"/>
      <c r="DU447" s="134"/>
      <c r="DV447" s="134"/>
      <c r="DW447" s="134"/>
      <c r="DX447" s="134"/>
      <c r="DY447" s="134"/>
      <c r="DZ447" s="134"/>
      <c r="EA447" s="134"/>
      <c r="EB447" s="134"/>
      <c r="EC447" s="134"/>
      <c r="ED447" s="134"/>
      <c r="EE447" s="134"/>
      <c r="EF447" s="134"/>
      <c r="EG447" s="134"/>
      <c r="EH447" s="134"/>
      <c r="EI447" s="134"/>
      <c r="EJ447" s="134"/>
    </row>
    <row r="448" spans="1:140" ht="27" customHeight="1" x14ac:dyDescent="0.2">
      <c r="A448" s="134"/>
      <c r="B448" s="134"/>
      <c r="C448" s="134"/>
      <c r="D448" s="138"/>
      <c r="E448" s="138"/>
      <c r="F448" s="138"/>
      <c r="G448" s="138"/>
      <c r="H448" s="138"/>
      <c r="I448" s="138"/>
      <c r="J448" s="138"/>
      <c r="K448" s="138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  <c r="AV448" s="134"/>
      <c r="AW448" s="134"/>
      <c r="AX448" s="134"/>
      <c r="AY448" s="134"/>
      <c r="AZ448" s="134"/>
      <c r="BA448" s="134"/>
      <c r="BB448" s="134"/>
      <c r="BC448" s="134"/>
      <c r="BD448" s="134"/>
      <c r="BE448" s="134"/>
      <c r="BF448" s="134"/>
      <c r="BG448" s="134"/>
      <c r="BH448" s="134"/>
      <c r="BI448" s="134"/>
      <c r="BJ448" s="134"/>
      <c r="BK448" s="134"/>
      <c r="BL448" s="134"/>
      <c r="BM448" s="134"/>
      <c r="BN448" s="134"/>
      <c r="BO448" s="134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  <c r="CS448" s="134"/>
      <c r="CT448" s="134"/>
      <c r="CU448" s="134"/>
      <c r="CV448" s="134"/>
      <c r="CW448" s="134"/>
      <c r="CX448" s="134"/>
      <c r="CY448" s="134"/>
      <c r="CZ448" s="134"/>
      <c r="DA448" s="134"/>
      <c r="DB448" s="134"/>
      <c r="DC448" s="134"/>
      <c r="DD448" s="134"/>
      <c r="DE448" s="134"/>
      <c r="DF448" s="134"/>
      <c r="DG448" s="134"/>
      <c r="DH448" s="134"/>
      <c r="DI448" s="134"/>
      <c r="DJ448" s="134"/>
      <c r="DK448" s="134"/>
      <c r="DL448" s="134"/>
      <c r="DM448" s="134"/>
      <c r="DN448" s="134"/>
      <c r="DO448" s="134"/>
      <c r="DP448" s="134"/>
      <c r="DQ448" s="134"/>
      <c r="DR448" s="134"/>
      <c r="DS448" s="134"/>
      <c r="DT448" s="134"/>
      <c r="DU448" s="134"/>
      <c r="DV448" s="134"/>
      <c r="DW448" s="134"/>
      <c r="DX448" s="134"/>
      <c r="DY448" s="134"/>
      <c r="DZ448" s="134"/>
      <c r="EA448" s="134"/>
      <c r="EB448" s="134"/>
      <c r="EC448" s="134"/>
      <c r="ED448" s="134"/>
      <c r="EE448" s="134"/>
      <c r="EF448" s="134"/>
      <c r="EG448" s="134"/>
      <c r="EH448" s="134"/>
      <c r="EI448" s="134"/>
      <c r="EJ448" s="134"/>
    </row>
    <row r="449" spans="1:140" ht="27" customHeight="1" x14ac:dyDescent="0.2">
      <c r="A449" s="134"/>
      <c r="B449" s="134"/>
      <c r="C449" s="134"/>
      <c r="D449" s="138"/>
      <c r="E449" s="138"/>
      <c r="F449" s="138"/>
      <c r="G449" s="138"/>
      <c r="H449" s="138"/>
      <c r="I449" s="138"/>
      <c r="J449" s="138"/>
      <c r="K449" s="138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  <c r="AV449" s="134"/>
      <c r="AW449" s="134"/>
      <c r="AX449" s="134"/>
      <c r="AY449" s="134"/>
      <c r="AZ449" s="134"/>
      <c r="BA449" s="134"/>
      <c r="BB449" s="134"/>
      <c r="BC449" s="134"/>
      <c r="BD449" s="134"/>
      <c r="BE449" s="134"/>
      <c r="BF449" s="134"/>
      <c r="BG449" s="134"/>
      <c r="BH449" s="134"/>
      <c r="BI449" s="134"/>
      <c r="BJ449" s="134"/>
      <c r="BK449" s="134"/>
      <c r="BL449" s="134"/>
      <c r="BM449" s="134"/>
      <c r="BN449" s="134"/>
      <c r="BO449" s="134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  <c r="CS449" s="134"/>
      <c r="CT449" s="134"/>
      <c r="CU449" s="134"/>
      <c r="CV449" s="134"/>
      <c r="CW449" s="134"/>
      <c r="CX449" s="134"/>
      <c r="CY449" s="134"/>
      <c r="CZ449" s="134"/>
      <c r="DA449" s="134"/>
      <c r="DB449" s="134"/>
      <c r="DC449" s="134"/>
      <c r="DD449" s="134"/>
      <c r="DE449" s="134"/>
      <c r="DF449" s="134"/>
      <c r="DG449" s="134"/>
      <c r="DH449" s="134"/>
      <c r="DI449" s="134"/>
      <c r="DJ449" s="134"/>
      <c r="DK449" s="134"/>
      <c r="DL449" s="134"/>
      <c r="DM449" s="134"/>
      <c r="DN449" s="134"/>
      <c r="DO449" s="134"/>
      <c r="DP449" s="134"/>
      <c r="DQ449" s="134"/>
      <c r="DR449" s="134"/>
      <c r="DS449" s="134"/>
      <c r="DT449" s="134"/>
      <c r="DU449" s="134"/>
      <c r="DV449" s="134"/>
      <c r="DW449" s="134"/>
      <c r="DX449" s="134"/>
      <c r="DY449" s="134"/>
      <c r="DZ449" s="134"/>
      <c r="EA449" s="134"/>
      <c r="EB449" s="134"/>
      <c r="EC449" s="134"/>
      <c r="ED449" s="134"/>
      <c r="EE449" s="134"/>
      <c r="EF449" s="134"/>
      <c r="EG449" s="134"/>
      <c r="EH449" s="134"/>
      <c r="EI449" s="134"/>
      <c r="EJ449" s="134"/>
    </row>
    <row r="450" spans="1:140" ht="27" customHeight="1" x14ac:dyDescent="0.2">
      <c r="A450" s="134"/>
      <c r="B450" s="134"/>
      <c r="C450" s="134"/>
      <c r="D450" s="138"/>
      <c r="E450" s="138"/>
      <c r="F450" s="138"/>
      <c r="G450" s="138"/>
      <c r="H450" s="138"/>
      <c r="I450" s="138"/>
      <c r="J450" s="138"/>
      <c r="K450" s="138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  <c r="AM450" s="134"/>
      <c r="AN450" s="134"/>
      <c r="AO450" s="134"/>
      <c r="AP450" s="134"/>
      <c r="AQ450" s="134"/>
      <c r="AR450" s="134"/>
      <c r="AS450" s="134"/>
      <c r="AT450" s="134"/>
      <c r="AU450" s="134"/>
      <c r="AV450" s="134"/>
      <c r="AW450" s="134"/>
      <c r="AX450" s="134"/>
      <c r="AY450" s="134"/>
      <c r="AZ450" s="134"/>
      <c r="BA450" s="134"/>
      <c r="BB450" s="134"/>
      <c r="BC450" s="134"/>
      <c r="BD450" s="134"/>
      <c r="BE450" s="134"/>
      <c r="BF450" s="134"/>
      <c r="BG450" s="134"/>
      <c r="BH450" s="134"/>
      <c r="BI450" s="134"/>
      <c r="BJ450" s="134"/>
      <c r="BK450" s="134"/>
      <c r="BL450" s="134"/>
      <c r="BM450" s="134"/>
      <c r="BN450" s="134"/>
      <c r="BO450" s="134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  <c r="CS450" s="134"/>
      <c r="CT450" s="134"/>
      <c r="CU450" s="134"/>
      <c r="CV450" s="134"/>
      <c r="CW450" s="134"/>
      <c r="CX450" s="134"/>
      <c r="CY450" s="134"/>
      <c r="CZ450" s="134"/>
      <c r="DA450" s="134"/>
      <c r="DB450" s="134"/>
      <c r="DC450" s="134"/>
      <c r="DD450" s="134"/>
      <c r="DE450" s="134"/>
      <c r="DF450" s="134"/>
      <c r="DG450" s="134"/>
      <c r="DH450" s="134"/>
      <c r="DI450" s="134"/>
      <c r="DJ450" s="134"/>
      <c r="DK450" s="134"/>
      <c r="DL450" s="134"/>
      <c r="DM450" s="134"/>
      <c r="DN450" s="134"/>
      <c r="DO450" s="134"/>
      <c r="DP450" s="134"/>
      <c r="DQ450" s="134"/>
      <c r="DR450" s="134"/>
      <c r="DS450" s="134"/>
      <c r="DT450" s="134"/>
      <c r="DU450" s="134"/>
      <c r="DV450" s="134"/>
      <c r="DW450" s="134"/>
      <c r="DX450" s="134"/>
      <c r="DY450" s="134"/>
      <c r="DZ450" s="134"/>
      <c r="EA450" s="134"/>
      <c r="EB450" s="134"/>
      <c r="EC450" s="134"/>
      <c r="ED450" s="134"/>
      <c r="EE450" s="134"/>
      <c r="EF450" s="134"/>
      <c r="EG450" s="134"/>
      <c r="EH450" s="134"/>
      <c r="EI450" s="134"/>
      <c r="EJ450" s="134"/>
    </row>
    <row r="451" spans="1:140" ht="27" customHeight="1" x14ac:dyDescent="0.2">
      <c r="A451" s="134"/>
      <c r="B451" s="134"/>
      <c r="C451" s="134"/>
      <c r="D451" s="138"/>
      <c r="E451" s="138"/>
      <c r="F451" s="138"/>
      <c r="G451" s="138"/>
      <c r="H451" s="138"/>
      <c r="I451" s="138"/>
      <c r="J451" s="138"/>
      <c r="K451" s="138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  <c r="AX451" s="134"/>
      <c r="AY451" s="134"/>
      <c r="AZ451" s="134"/>
      <c r="BA451" s="134"/>
      <c r="BB451" s="134"/>
      <c r="BC451" s="134"/>
      <c r="BD451" s="134"/>
      <c r="BE451" s="134"/>
      <c r="BF451" s="134"/>
      <c r="BG451" s="134"/>
      <c r="BH451" s="134"/>
      <c r="BI451" s="134"/>
      <c r="BJ451" s="134"/>
      <c r="BK451" s="134"/>
      <c r="BL451" s="134"/>
      <c r="BM451" s="134"/>
      <c r="BN451" s="134"/>
      <c r="BO451" s="134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  <c r="CS451" s="134"/>
      <c r="CT451" s="134"/>
      <c r="CU451" s="134"/>
      <c r="CV451" s="134"/>
      <c r="CW451" s="134"/>
      <c r="CX451" s="134"/>
      <c r="CY451" s="134"/>
      <c r="CZ451" s="134"/>
      <c r="DA451" s="134"/>
      <c r="DB451" s="134"/>
      <c r="DC451" s="134"/>
      <c r="DD451" s="134"/>
      <c r="DE451" s="134"/>
      <c r="DF451" s="134"/>
      <c r="DG451" s="134"/>
      <c r="DH451" s="134"/>
      <c r="DI451" s="134"/>
      <c r="DJ451" s="134"/>
      <c r="DK451" s="134"/>
      <c r="DL451" s="134"/>
      <c r="DM451" s="134"/>
      <c r="DN451" s="134"/>
      <c r="DO451" s="134"/>
      <c r="DP451" s="134"/>
      <c r="DQ451" s="134"/>
      <c r="DR451" s="134"/>
      <c r="DS451" s="134"/>
      <c r="DT451" s="134"/>
      <c r="DU451" s="134"/>
      <c r="DV451" s="134"/>
      <c r="DW451" s="134"/>
      <c r="DX451" s="134"/>
      <c r="DY451" s="134"/>
      <c r="DZ451" s="134"/>
      <c r="EA451" s="134"/>
      <c r="EB451" s="134"/>
      <c r="EC451" s="134"/>
      <c r="ED451" s="134"/>
      <c r="EE451" s="134"/>
      <c r="EF451" s="134"/>
      <c r="EG451" s="134"/>
      <c r="EH451" s="134"/>
      <c r="EI451" s="134"/>
      <c r="EJ451" s="134"/>
    </row>
    <row r="452" spans="1:140" ht="27" customHeight="1" x14ac:dyDescent="0.2">
      <c r="A452" s="134"/>
      <c r="B452" s="134"/>
      <c r="C452" s="134"/>
      <c r="D452" s="138"/>
      <c r="E452" s="138"/>
      <c r="F452" s="138"/>
      <c r="G452" s="138"/>
      <c r="H452" s="138"/>
      <c r="I452" s="138"/>
      <c r="J452" s="138"/>
      <c r="K452" s="138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  <c r="AM452" s="134"/>
      <c r="AN452" s="134"/>
      <c r="AO452" s="134"/>
      <c r="AP452" s="134"/>
      <c r="AQ452" s="134"/>
      <c r="AR452" s="134"/>
      <c r="AS452" s="134"/>
      <c r="AT452" s="134"/>
      <c r="AU452" s="134"/>
      <c r="AV452" s="134"/>
      <c r="AW452" s="134"/>
      <c r="AX452" s="134"/>
      <c r="AY452" s="134"/>
      <c r="AZ452" s="134"/>
      <c r="BA452" s="134"/>
      <c r="BB452" s="134"/>
      <c r="BC452" s="134"/>
      <c r="BD452" s="134"/>
      <c r="BE452" s="134"/>
      <c r="BF452" s="134"/>
      <c r="BG452" s="134"/>
      <c r="BH452" s="134"/>
      <c r="BI452" s="134"/>
      <c r="BJ452" s="134"/>
      <c r="BK452" s="134"/>
      <c r="BL452" s="134"/>
      <c r="BM452" s="134"/>
      <c r="BN452" s="134"/>
      <c r="BO452" s="134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  <c r="CS452" s="134"/>
      <c r="CT452" s="134"/>
      <c r="CU452" s="134"/>
      <c r="CV452" s="134"/>
      <c r="CW452" s="134"/>
      <c r="CX452" s="134"/>
      <c r="CY452" s="134"/>
      <c r="CZ452" s="134"/>
      <c r="DA452" s="134"/>
      <c r="DB452" s="134"/>
      <c r="DC452" s="134"/>
      <c r="DD452" s="134"/>
      <c r="DE452" s="134"/>
      <c r="DF452" s="134"/>
      <c r="DG452" s="134"/>
      <c r="DH452" s="134"/>
      <c r="DI452" s="134"/>
      <c r="DJ452" s="134"/>
      <c r="DK452" s="134"/>
      <c r="DL452" s="134"/>
      <c r="DM452" s="134"/>
      <c r="DN452" s="134"/>
      <c r="DO452" s="134"/>
      <c r="DP452" s="134"/>
      <c r="DQ452" s="134"/>
      <c r="DR452" s="134"/>
      <c r="DS452" s="134"/>
      <c r="DT452" s="134"/>
      <c r="DU452" s="134"/>
      <c r="DV452" s="134"/>
      <c r="DW452" s="134"/>
      <c r="DX452" s="134"/>
      <c r="DY452" s="134"/>
      <c r="DZ452" s="134"/>
      <c r="EA452" s="134"/>
      <c r="EB452" s="134"/>
      <c r="EC452" s="134"/>
      <c r="ED452" s="134"/>
      <c r="EE452" s="134"/>
      <c r="EF452" s="134"/>
      <c r="EG452" s="134"/>
      <c r="EH452" s="134"/>
      <c r="EI452" s="134"/>
      <c r="EJ452" s="134"/>
    </row>
    <row r="453" spans="1:140" ht="27" customHeight="1" x14ac:dyDescent="0.2">
      <c r="A453" s="134"/>
      <c r="B453" s="134"/>
      <c r="C453" s="134"/>
      <c r="D453" s="138"/>
      <c r="E453" s="138"/>
      <c r="F453" s="138"/>
      <c r="G453" s="138"/>
      <c r="H453" s="138"/>
      <c r="I453" s="138"/>
      <c r="J453" s="138"/>
      <c r="K453" s="138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  <c r="AM453" s="134"/>
      <c r="AN453" s="134"/>
      <c r="AO453" s="134"/>
      <c r="AP453" s="134"/>
      <c r="AQ453" s="134"/>
      <c r="AR453" s="134"/>
      <c r="AS453" s="134"/>
      <c r="AT453" s="134"/>
      <c r="AU453" s="134"/>
      <c r="AV453" s="134"/>
      <c r="AW453" s="134"/>
      <c r="AX453" s="134"/>
      <c r="AY453" s="134"/>
      <c r="AZ453" s="134"/>
      <c r="BA453" s="134"/>
      <c r="BB453" s="134"/>
      <c r="BC453" s="134"/>
      <c r="BD453" s="134"/>
      <c r="BE453" s="134"/>
      <c r="BF453" s="134"/>
      <c r="BG453" s="134"/>
      <c r="BH453" s="134"/>
      <c r="BI453" s="134"/>
      <c r="BJ453" s="134"/>
      <c r="BK453" s="134"/>
      <c r="BL453" s="134"/>
      <c r="BM453" s="134"/>
      <c r="BN453" s="134"/>
      <c r="BO453" s="134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  <c r="CS453" s="134"/>
      <c r="CT453" s="134"/>
      <c r="CU453" s="134"/>
      <c r="CV453" s="134"/>
      <c r="CW453" s="134"/>
      <c r="CX453" s="134"/>
      <c r="CY453" s="134"/>
      <c r="CZ453" s="134"/>
      <c r="DA453" s="134"/>
      <c r="DB453" s="134"/>
      <c r="DC453" s="134"/>
      <c r="DD453" s="134"/>
      <c r="DE453" s="134"/>
      <c r="DF453" s="134"/>
      <c r="DG453" s="134"/>
      <c r="DH453" s="134"/>
      <c r="DI453" s="134"/>
      <c r="DJ453" s="134"/>
      <c r="DK453" s="134"/>
      <c r="DL453" s="134"/>
      <c r="DM453" s="134"/>
      <c r="DN453" s="134"/>
      <c r="DO453" s="134"/>
      <c r="DP453" s="134"/>
      <c r="DQ453" s="134"/>
      <c r="DR453" s="134"/>
      <c r="DS453" s="134"/>
      <c r="DT453" s="134"/>
      <c r="DU453" s="134"/>
      <c r="DV453" s="134"/>
      <c r="DW453" s="134"/>
      <c r="DX453" s="134"/>
      <c r="DY453" s="134"/>
      <c r="DZ453" s="134"/>
      <c r="EA453" s="134"/>
      <c r="EB453" s="134"/>
      <c r="EC453" s="134"/>
      <c r="ED453" s="134"/>
      <c r="EE453" s="134"/>
      <c r="EF453" s="134"/>
      <c r="EG453" s="134"/>
      <c r="EH453" s="134"/>
      <c r="EI453" s="134"/>
      <c r="EJ453" s="134"/>
    </row>
    <row r="454" spans="1:140" ht="27" customHeight="1" x14ac:dyDescent="0.2">
      <c r="A454" s="134"/>
      <c r="B454" s="134"/>
      <c r="C454" s="134"/>
      <c r="D454" s="138"/>
      <c r="E454" s="138"/>
      <c r="F454" s="138"/>
      <c r="G454" s="138"/>
      <c r="H454" s="138"/>
      <c r="I454" s="138"/>
      <c r="J454" s="138"/>
      <c r="K454" s="138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  <c r="AM454" s="134"/>
      <c r="AN454" s="134"/>
      <c r="AO454" s="134"/>
      <c r="AP454" s="134"/>
      <c r="AQ454" s="134"/>
      <c r="AR454" s="134"/>
      <c r="AS454" s="134"/>
      <c r="AT454" s="134"/>
      <c r="AU454" s="134"/>
      <c r="AV454" s="134"/>
      <c r="AW454" s="134"/>
      <c r="AX454" s="134"/>
      <c r="AY454" s="134"/>
      <c r="AZ454" s="134"/>
      <c r="BA454" s="134"/>
      <c r="BB454" s="134"/>
      <c r="BC454" s="134"/>
      <c r="BD454" s="134"/>
      <c r="BE454" s="134"/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  <c r="CS454" s="134"/>
      <c r="CT454" s="134"/>
      <c r="CU454" s="134"/>
      <c r="CV454" s="134"/>
      <c r="CW454" s="134"/>
      <c r="CX454" s="134"/>
      <c r="CY454" s="134"/>
      <c r="CZ454" s="134"/>
      <c r="DA454" s="134"/>
      <c r="DB454" s="134"/>
      <c r="DC454" s="134"/>
      <c r="DD454" s="134"/>
      <c r="DE454" s="134"/>
      <c r="DF454" s="134"/>
      <c r="DG454" s="134"/>
      <c r="DH454" s="134"/>
      <c r="DI454" s="134"/>
      <c r="DJ454" s="134"/>
      <c r="DK454" s="134"/>
      <c r="DL454" s="134"/>
      <c r="DM454" s="134"/>
      <c r="DN454" s="134"/>
      <c r="DO454" s="134"/>
      <c r="DP454" s="134"/>
      <c r="DQ454" s="134"/>
      <c r="DR454" s="134"/>
      <c r="DS454" s="134"/>
      <c r="DT454" s="134"/>
      <c r="DU454" s="134"/>
      <c r="DV454" s="134"/>
      <c r="DW454" s="134"/>
      <c r="DX454" s="134"/>
      <c r="DY454" s="134"/>
      <c r="DZ454" s="134"/>
      <c r="EA454" s="134"/>
      <c r="EB454" s="134"/>
      <c r="EC454" s="134"/>
      <c r="ED454" s="134"/>
      <c r="EE454" s="134"/>
      <c r="EF454" s="134"/>
      <c r="EG454" s="134"/>
      <c r="EH454" s="134"/>
      <c r="EI454" s="134"/>
      <c r="EJ454" s="134"/>
    </row>
    <row r="455" spans="1:140" ht="27" customHeight="1" x14ac:dyDescent="0.2">
      <c r="A455" s="134"/>
      <c r="B455" s="134"/>
      <c r="C455" s="134"/>
      <c r="D455" s="138"/>
      <c r="E455" s="138"/>
      <c r="F455" s="138"/>
      <c r="G455" s="138"/>
      <c r="H455" s="138"/>
      <c r="I455" s="138"/>
      <c r="J455" s="138"/>
      <c r="K455" s="138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134"/>
      <c r="AZ455" s="134"/>
      <c r="BA455" s="134"/>
      <c r="BB455" s="134"/>
      <c r="BC455" s="134"/>
      <c r="BD455" s="134"/>
      <c r="BE455" s="134"/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  <c r="CS455" s="134"/>
      <c r="CT455" s="134"/>
      <c r="CU455" s="134"/>
      <c r="CV455" s="134"/>
      <c r="CW455" s="134"/>
      <c r="CX455" s="134"/>
      <c r="CY455" s="134"/>
      <c r="CZ455" s="134"/>
      <c r="DA455" s="134"/>
      <c r="DB455" s="134"/>
      <c r="DC455" s="134"/>
      <c r="DD455" s="134"/>
      <c r="DE455" s="134"/>
      <c r="DF455" s="134"/>
      <c r="DG455" s="134"/>
      <c r="DH455" s="134"/>
      <c r="DI455" s="134"/>
      <c r="DJ455" s="134"/>
      <c r="DK455" s="134"/>
      <c r="DL455" s="134"/>
      <c r="DM455" s="134"/>
      <c r="DN455" s="134"/>
      <c r="DO455" s="134"/>
      <c r="DP455" s="134"/>
      <c r="DQ455" s="134"/>
      <c r="DR455" s="134"/>
      <c r="DS455" s="134"/>
      <c r="DT455" s="134"/>
      <c r="DU455" s="134"/>
      <c r="DV455" s="134"/>
      <c r="DW455" s="134"/>
      <c r="DX455" s="134"/>
      <c r="DY455" s="134"/>
      <c r="DZ455" s="134"/>
      <c r="EA455" s="134"/>
      <c r="EB455" s="134"/>
      <c r="EC455" s="134"/>
      <c r="ED455" s="134"/>
      <c r="EE455" s="134"/>
      <c r="EF455" s="134"/>
      <c r="EG455" s="134"/>
      <c r="EH455" s="134"/>
      <c r="EI455" s="134"/>
      <c r="EJ455" s="134"/>
    </row>
    <row r="456" spans="1:140" ht="27" customHeight="1" x14ac:dyDescent="0.2">
      <c r="A456" s="134"/>
      <c r="B456" s="134"/>
      <c r="C456" s="134"/>
      <c r="D456" s="138"/>
      <c r="E456" s="138"/>
      <c r="F456" s="138"/>
      <c r="G456" s="138"/>
      <c r="H456" s="138"/>
      <c r="I456" s="138"/>
      <c r="J456" s="138"/>
      <c r="K456" s="138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134"/>
      <c r="AZ456" s="134"/>
      <c r="BA456" s="134"/>
      <c r="BB456" s="134"/>
      <c r="BC456" s="134"/>
      <c r="BD456" s="134"/>
      <c r="BE456" s="134"/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  <c r="CS456" s="134"/>
      <c r="CT456" s="134"/>
      <c r="CU456" s="134"/>
      <c r="CV456" s="134"/>
      <c r="CW456" s="134"/>
      <c r="CX456" s="134"/>
      <c r="CY456" s="134"/>
      <c r="CZ456" s="134"/>
      <c r="DA456" s="134"/>
      <c r="DB456" s="134"/>
      <c r="DC456" s="134"/>
      <c r="DD456" s="134"/>
      <c r="DE456" s="134"/>
      <c r="DF456" s="134"/>
      <c r="DG456" s="134"/>
      <c r="DH456" s="134"/>
      <c r="DI456" s="134"/>
      <c r="DJ456" s="134"/>
      <c r="DK456" s="134"/>
      <c r="DL456" s="134"/>
      <c r="DM456" s="134"/>
      <c r="DN456" s="134"/>
      <c r="DO456" s="134"/>
      <c r="DP456" s="134"/>
      <c r="DQ456" s="134"/>
      <c r="DR456" s="134"/>
      <c r="DS456" s="134"/>
      <c r="DT456" s="134"/>
      <c r="DU456" s="134"/>
      <c r="DV456" s="134"/>
      <c r="DW456" s="134"/>
      <c r="DX456" s="134"/>
      <c r="DY456" s="134"/>
      <c r="DZ456" s="134"/>
      <c r="EA456" s="134"/>
      <c r="EB456" s="134"/>
      <c r="EC456" s="134"/>
      <c r="ED456" s="134"/>
      <c r="EE456" s="134"/>
      <c r="EF456" s="134"/>
      <c r="EG456" s="134"/>
      <c r="EH456" s="134"/>
      <c r="EI456" s="134"/>
      <c r="EJ456" s="134"/>
    </row>
    <row r="457" spans="1:140" ht="27" customHeight="1" x14ac:dyDescent="0.2">
      <c r="A457" s="134"/>
      <c r="B457" s="134"/>
      <c r="C457" s="134"/>
      <c r="D457" s="138"/>
      <c r="E457" s="138"/>
      <c r="F457" s="138"/>
      <c r="G457" s="138"/>
      <c r="H457" s="138"/>
      <c r="I457" s="138"/>
      <c r="J457" s="138"/>
      <c r="K457" s="138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134"/>
      <c r="AZ457" s="134"/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  <c r="CS457" s="134"/>
      <c r="CT457" s="134"/>
      <c r="CU457" s="134"/>
      <c r="CV457" s="134"/>
      <c r="CW457" s="134"/>
      <c r="CX457" s="134"/>
      <c r="CY457" s="134"/>
      <c r="CZ457" s="134"/>
      <c r="DA457" s="134"/>
      <c r="DB457" s="134"/>
      <c r="DC457" s="134"/>
      <c r="DD457" s="134"/>
      <c r="DE457" s="134"/>
      <c r="DF457" s="134"/>
      <c r="DG457" s="134"/>
      <c r="DH457" s="134"/>
      <c r="DI457" s="134"/>
      <c r="DJ457" s="134"/>
      <c r="DK457" s="134"/>
      <c r="DL457" s="134"/>
      <c r="DM457" s="134"/>
      <c r="DN457" s="134"/>
      <c r="DO457" s="134"/>
      <c r="DP457" s="134"/>
      <c r="DQ457" s="134"/>
      <c r="DR457" s="134"/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</row>
    <row r="458" spans="1:140" ht="27" customHeight="1" x14ac:dyDescent="0.2">
      <c r="A458" s="134"/>
      <c r="B458" s="134"/>
      <c r="C458" s="134"/>
      <c r="D458" s="138"/>
      <c r="E458" s="138"/>
      <c r="F458" s="138"/>
      <c r="G458" s="138"/>
      <c r="H458" s="138"/>
      <c r="I458" s="138"/>
      <c r="J458" s="138"/>
      <c r="K458" s="138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134"/>
      <c r="AZ458" s="134"/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  <c r="CS458" s="134"/>
      <c r="CT458" s="134"/>
      <c r="CU458" s="134"/>
      <c r="CV458" s="134"/>
      <c r="CW458" s="134"/>
      <c r="CX458" s="134"/>
      <c r="CY458" s="134"/>
      <c r="CZ458" s="134"/>
      <c r="DA458" s="134"/>
      <c r="DB458" s="134"/>
      <c r="DC458" s="134"/>
      <c r="DD458" s="134"/>
      <c r="DE458" s="134"/>
      <c r="DF458" s="134"/>
      <c r="DG458" s="134"/>
      <c r="DH458" s="134"/>
      <c r="DI458" s="134"/>
      <c r="DJ458" s="134"/>
      <c r="DK458" s="134"/>
      <c r="DL458" s="134"/>
      <c r="DM458" s="134"/>
      <c r="DN458" s="134"/>
      <c r="DO458" s="134"/>
      <c r="DP458" s="134"/>
      <c r="DQ458" s="134"/>
      <c r="DR458" s="134"/>
      <c r="DS458" s="134"/>
      <c r="DT458" s="134"/>
      <c r="DU458" s="134"/>
      <c r="DV458" s="134"/>
      <c r="DW458" s="134"/>
      <c r="DX458" s="134"/>
      <c r="DY458" s="134"/>
      <c r="DZ458" s="134"/>
      <c r="EA458" s="134"/>
      <c r="EB458" s="134"/>
      <c r="EC458" s="134"/>
      <c r="ED458" s="134"/>
      <c r="EE458" s="134"/>
      <c r="EF458" s="134"/>
      <c r="EG458" s="134"/>
      <c r="EH458" s="134"/>
      <c r="EI458" s="134"/>
      <c r="EJ458" s="134"/>
    </row>
    <row r="459" spans="1:140" ht="27" customHeight="1" x14ac:dyDescent="0.2">
      <c r="A459" s="134"/>
      <c r="B459" s="134"/>
      <c r="C459" s="134"/>
      <c r="D459" s="138"/>
      <c r="E459" s="138"/>
      <c r="F459" s="138"/>
      <c r="G459" s="138"/>
      <c r="H459" s="138"/>
      <c r="I459" s="138"/>
      <c r="J459" s="138"/>
      <c r="K459" s="138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134"/>
      <c r="AZ459" s="134"/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  <c r="CS459" s="134"/>
      <c r="CT459" s="134"/>
      <c r="CU459" s="134"/>
      <c r="CV459" s="134"/>
      <c r="CW459" s="134"/>
      <c r="CX459" s="134"/>
      <c r="CY459" s="134"/>
      <c r="CZ459" s="134"/>
      <c r="DA459" s="134"/>
      <c r="DB459" s="134"/>
      <c r="DC459" s="134"/>
      <c r="DD459" s="134"/>
      <c r="DE459" s="134"/>
      <c r="DF459" s="134"/>
      <c r="DG459" s="134"/>
      <c r="DH459" s="134"/>
      <c r="DI459" s="134"/>
      <c r="DJ459" s="134"/>
      <c r="DK459" s="134"/>
      <c r="DL459" s="134"/>
      <c r="DM459" s="134"/>
      <c r="DN459" s="134"/>
      <c r="DO459" s="134"/>
      <c r="DP459" s="134"/>
      <c r="DQ459" s="134"/>
      <c r="DR459" s="134"/>
      <c r="DS459" s="134"/>
      <c r="DT459" s="134"/>
      <c r="DU459" s="134"/>
      <c r="DV459" s="134"/>
      <c r="DW459" s="134"/>
      <c r="DX459" s="134"/>
      <c r="DY459" s="134"/>
      <c r="DZ459" s="134"/>
      <c r="EA459" s="134"/>
      <c r="EB459" s="134"/>
      <c r="EC459" s="134"/>
      <c r="ED459" s="134"/>
      <c r="EE459" s="134"/>
      <c r="EF459" s="134"/>
      <c r="EG459" s="134"/>
      <c r="EH459" s="134"/>
      <c r="EI459" s="134"/>
      <c r="EJ459" s="134"/>
    </row>
    <row r="460" spans="1:140" ht="27" customHeight="1" x14ac:dyDescent="0.2">
      <c r="A460" s="134"/>
      <c r="B460" s="134"/>
      <c r="C460" s="134"/>
      <c r="D460" s="138"/>
      <c r="E460" s="138"/>
      <c r="F460" s="138"/>
      <c r="G460" s="138"/>
      <c r="H460" s="138"/>
      <c r="I460" s="138"/>
      <c r="J460" s="138"/>
      <c r="K460" s="138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  <c r="CS460" s="134"/>
      <c r="CT460" s="134"/>
      <c r="CU460" s="134"/>
      <c r="CV460" s="134"/>
      <c r="CW460" s="134"/>
      <c r="CX460" s="134"/>
      <c r="CY460" s="134"/>
      <c r="CZ460" s="134"/>
      <c r="DA460" s="134"/>
      <c r="DB460" s="134"/>
      <c r="DC460" s="134"/>
      <c r="DD460" s="134"/>
      <c r="DE460" s="134"/>
      <c r="DF460" s="134"/>
      <c r="DG460" s="134"/>
      <c r="DH460" s="134"/>
      <c r="DI460" s="134"/>
      <c r="DJ460" s="134"/>
      <c r="DK460" s="134"/>
      <c r="DL460" s="134"/>
      <c r="DM460" s="134"/>
      <c r="DN460" s="134"/>
      <c r="DO460" s="134"/>
      <c r="DP460" s="134"/>
      <c r="DQ460" s="134"/>
      <c r="DR460" s="134"/>
      <c r="DS460" s="134"/>
      <c r="DT460" s="134"/>
      <c r="DU460" s="134"/>
      <c r="DV460" s="134"/>
      <c r="DW460" s="134"/>
      <c r="DX460" s="134"/>
      <c r="DY460" s="134"/>
      <c r="DZ460" s="134"/>
      <c r="EA460" s="134"/>
      <c r="EB460" s="134"/>
      <c r="EC460" s="134"/>
      <c r="ED460" s="134"/>
      <c r="EE460" s="134"/>
      <c r="EF460" s="134"/>
      <c r="EG460" s="134"/>
      <c r="EH460" s="134"/>
      <c r="EI460" s="134"/>
      <c r="EJ460" s="134"/>
    </row>
    <row r="461" spans="1:140" ht="27" customHeight="1" x14ac:dyDescent="0.2">
      <c r="A461" s="134"/>
      <c r="B461" s="134"/>
      <c r="C461" s="134"/>
      <c r="D461" s="138"/>
      <c r="E461" s="138"/>
      <c r="F461" s="138"/>
      <c r="G461" s="138"/>
      <c r="H461" s="138"/>
      <c r="I461" s="138"/>
      <c r="J461" s="138"/>
      <c r="K461" s="138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134"/>
      <c r="AZ461" s="134"/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  <c r="CS461" s="134"/>
      <c r="CT461" s="134"/>
      <c r="CU461" s="134"/>
      <c r="CV461" s="134"/>
      <c r="CW461" s="134"/>
      <c r="CX461" s="134"/>
      <c r="CY461" s="134"/>
      <c r="CZ461" s="134"/>
      <c r="DA461" s="134"/>
      <c r="DB461" s="134"/>
      <c r="DC461" s="134"/>
      <c r="DD461" s="134"/>
      <c r="DE461" s="134"/>
      <c r="DF461" s="134"/>
      <c r="DG461" s="134"/>
      <c r="DH461" s="134"/>
      <c r="DI461" s="134"/>
      <c r="DJ461" s="134"/>
      <c r="DK461" s="134"/>
      <c r="DL461" s="134"/>
      <c r="DM461" s="134"/>
      <c r="DN461" s="134"/>
      <c r="DO461" s="134"/>
      <c r="DP461" s="134"/>
      <c r="DQ461" s="134"/>
      <c r="DR461" s="134"/>
      <c r="DS461" s="134"/>
      <c r="DT461" s="134"/>
      <c r="DU461" s="134"/>
      <c r="DV461" s="134"/>
      <c r="DW461" s="134"/>
      <c r="DX461" s="134"/>
      <c r="DY461" s="134"/>
      <c r="DZ461" s="134"/>
      <c r="EA461" s="134"/>
      <c r="EB461" s="134"/>
      <c r="EC461" s="134"/>
      <c r="ED461" s="134"/>
      <c r="EE461" s="134"/>
      <c r="EF461" s="134"/>
      <c r="EG461" s="134"/>
      <c r="EH461" s="134"/>
      <c r="EI461" s="134"/>
      <c r="EJ461" s="134"/>
    </row>
    <row r="462" spans="1:140" x14ac:dyDescent="0.2">
      <c r="A462" s="134"/>
      <c r="B462" s="134"/>
      <c r="C462" s="134"/>
      <c r="D462" s="138"/>
      <c r="E462" s="138"/>
      <c r="F462" s="138"/>
      <c r="G462" s="138"/>
      <c r="H462" s="138"/>
      <c r="I462" s="138"/>
      <c r="J462" s="138"/>
      <c r="K462" s="138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134"/>
      <c r="AZ462" s="134"/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  <c r="CS462" s="134"/>
      <c r="CT462" s="134"/>
      <c r="CU462" s="134"/>
      <c r="CV462" s="134"/>
      <c r="CW462" s="134"/>
      <c r="CX462" s="134"/>
      <c r="CY462" s="134"/>
      <c r="CZ462" s="134"/>
      <c r="DA462" s="134"/>
      <c r="DB462" s="134"/>
      <c r="DC462" s="134"/>
      <c r="DD462" s="134"/>
      <c r="DE462" s="134"/>
      <c r="DF462" s="134"/>
      <c r="DG462" s="134"/>
      <c r="DH462" s="134"/>
      <c r="DI462" s="134"/>
      <c r="DJ462" s="134"/>
      <c r="DK462" s="134"/>
      <c r="DL462" s="134"/>
      <c r="DM462" s="134"/>
      <c r="DN462" s="134"/>
      <c r="DO462" s="134"/>
      <c r="DP462" s="134"/>
      <c r="DQ462" s="134"/>
      <c r="DR462" s="134"/>
      <c r="DS462" s="134"/>
      <c r="DT462" s="134"/>
      <c r="DU462" s="134"/>
      <c r="DV462" s="134"/>
      <c r="DW462" s="134"/>
      <c r="DX462" s="134"/>
      <c r="DY462" s="134"/>
      <c r="DZ462" s="134"/>
      <c r="EA462" s="134"/>
      <c r="EB462" s="134"/>
      <c r="EC462" s="134"/>
      <c r="ED462" s="134"/>
      <c r="EE462" s="134"/>
      <c r="EF462" s="134"/>
      <c r="EG462" s="134"/>
      <c r="EH462" s="134"/>
      <c r="EI462" s="134"/>
      <c r="EJ462" s="134"/>
    </row>
    <row r="463" spans="1:140" x14ac:dyDescent="0.2">
      <c r="A463" s="134"/>
      <c r="B463" s="134"/>
      <c r="C463" s="134"/>
      <c r="D463" s="138"/>
      <c r="E463" s="138"/>
      <c r="F463" s="138"/>
      <c r="G463" s="138"/>
      <c r="H463" s="138"/>
      <c r="I463" s="138"/>
      <c r="J463" s="138"/>
      <c r="K463" s="138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134"/>
      <c r="AZ463" s="134"/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  <c r="CS463" s="134"/>
      <c r="CT463" s="134"/>
      <c r="CU463" s="134"/>
      <c r="CV463" s="134"/>
      <c r="CW463" s="134"/>
      <c r="CX463" s="134"/>
      <c r="CY463" s="134"/>
      <c r="CZ463" s="134"/>
      <c r="DA463" s="134"/>
      <c r="DB463" s="134"/>
      <c r="DC463" s="134"/>
      <c r="DD463" s="134"/>
      <c r="DE463" s="134"/>
      <c r="DF463" s="134"/>
      <c r="DG463" s="134"/>
      <c r="DH463" s="134"/>
      <c r="DI463" s="134"/>
      <c r="DJ463" s="134"/>
      <c r="DK463" s="134"/>
      <c r="DL463" s="134"/>
      <c r="DM463" s="134"/>
      <c r="DN463" s="134"/>
      <c r="DO463" s="134"/>
      <c r="DP463" s="134"/>
      <c r="DQ463" s="134"/>
      <c r="DR463" s="134"/>
      <c r="DS463" s="134"/>
      <c r="DT463" s="134"/>
      <c r="DU463" s="134"/>
      <c r="DV463" s="134"/>
      <c r="DW463" s="134"/>
      <c r="DX463" s="134"/>
      <c r="DY463" s="134"/>
      <c r="DZ463" s="134"/>
      <c r="EA463" s="134"/>
      <c r="EB463" s="134"/>
      <c r="EC463" s="134"/>
      <c r="ED463" s="134"/>
      <c r="EE463" s="134"/>
      <c r="EF463" s="134"/>
      <c r="EG463" s="134"/>
      <c r="EH463" s="134"/>
      <c r="EI463" s="134"/>
      <c r="EJ463" s="134"/>
    </row>
    <row r="464" spans="1:140" x14ac:dyDescent="0.2">
      <c r="A464" s="134"/>
      <c r="B464" s="134"/>
      <c r="C464" s="134"/>
      <c r="D464" s="138"/>
      <c r="E464" s="138"/>
      <c r="F464" s="138"/>
      <c r="G464" s="138"/>
      <c r="H464" s="138"/>
      <c r="I464" s="138"/>
      <c r="J464" s="138"/>
      <c r="K464" s="138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134"/>
      <c r="AZ464" s="134"/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  <c r="CS464" s="134"/>
      <c r="CT464" s="134"/>
      <c r="CU464" s="134"/>
      <c r="CV464" s="134"/>
      <c r="CW464" s="134"/>
      <c r="CX464" s="134"/>
      <c r="CY464" s="134"/>
      <c r="CZ464" s="134"/>
      <c r="DA464" s="134"/>
      <c r="DB464" s="134"/>
      <c r="DC464" s="134"/>
      <c r="DD464" s="134"/>
      <c r="DE464" s="134"/>
      <c r="DF464" s="134"/>
      <c r="DG464" s="134"/>
      <c r="DH464" s="134"/>
      <c r="DI464" s="134"/>
      <c r="DJ464" s="134"/>
      <c r="DK464" s="134"/>
      <c r="DL464" s="134"/>
      <c r="DM464" s="134"/>
      <c r="DN464" s="134"/>
      <c r="DO464" s="134"/>
      <c r="DP464" s="134"/>
      <c r="DQ464" s="134"/>
      <c r="DR464" s="134"/>
      <c r="DS464" s="134"/>
      <c r="DT464" s="134"/>
      <c r="DU464" s="134"/>
      <c r="DV464" s="134"/>
      <c r="DW464" s="134"/>
      <c r="DX464" s="134"/>
      <c r="DY464" s="134"/>
      <c r="DZ464" s="134"/>
      <c r="EA464" s="134"/>
      <c r="EB464" s="134"/>
      <c r="EC464" s="134"/>
      <c r="ED464" s="134"/>
      <c r="EE464" s="134"/>
      <c r="EF464" s="134"/>
      <c r="EG464" s="134"/>
      <c r="EH464" s="134"/>
      <c r="EI464" s="134"/>
      <c r="EJ464" s="134"/>
    </row>
    <row r="465" spans="1:140" x14ac:dyDescent="0.2">
      <c r="A465" s="134"/>
      <c r="B465" s="134"/>
      <c r="C465" s="134"/>
      <c r="D465" s="138"/>
      <c r="E465" s="138"/>
      <c r="F465" s="138"/>
      <c r="G465" s="138"/>
      <c r="H465" s="138"/>
      <c r="I465" s="138"/>
      <c r="J465" s="138"/>
      <c r="K465" s="138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134"/>
      <c r="AZ465" s="134"/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  <c r="CS465" s="134"/>
      <c r="CT465" s="134"/>
      <c r="CU465" s="134"/>
      <c r="CV465" s="134"/>
      <c r="CW465" s="134"/>
      <c r="CX465" s="134"/>
      <c r="CY465" s="134"/>
      <c r="CZ465" s="134"/>
      <c r="DA465" s="134"/>
      <c r="DB465" s="134"/>
      <c r="DC465" s="134"/>
      <c r="DD465" s="134"/>
      <c r="DE465" s="134"/>
      <c r="DF465" s="134"/>
      <c r="DG465" s="134"/>
      <c r="DH465" s="134"/>
      <c r="DI465" s="134"/>
      <c r="DJ465" s="134"/>
      <c r="DK465" s="134"/>
      <c r="DL465" s="134"/>
      <c r="DM465" s="134"/>
      <c r="DN465" s="134"/>
      <c r="DO465" s="134"/>
      <c r="DP465" s="134"/>
      <c r="DQ465" s="134"/>
      <c r="DR465" s="134"/>
      <c r="DS465" s="134"/>
      <c r="DT465" s="134"/>
      <c r="DU465" s="134"/>
      <c r="DV465" s="134"/>
      <c r="DW465" s="134"/>
      <c r="DX465" s="134"/>
      <c r="DY465" s="134"/>
      <c r="DZ465" s="134"/>
      <c r="EA465" s="134"/>
      <c r="EB465" s="134"/>
      <c r="EC465" s="134"/>
      <c r="ED465" s="134"/>
      <c r="EE465" s="134"/>
      <c r="EF465" s="134"/>
      <c r="EG465" s="134"/>
      <c r="EH465" s="134"/>
      <c r="EI465" s="134"/>
      <c r="EJ465" s="134"/>
    </row>
    <row r="466" spans="1:140" x14ac:dyDescent="0.2">
      <c r="A466" s="134"/>
      <c r="B466" s="134"/>
      <c r="C466" s="134"/>
      <c r="D466" s="138"/>
      <c r="E466" s="138"/>
      <c r="F466" s="138"/>
      <c r="G466" s="138"/>
      <c r="H466" s="138"/>
      <c r="I466" s="138"/>
      <c r="J466" s="138"/>
      <c r="K466" s="138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134"/>
      <c r="AZ466" s="134"/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  <c r="CS466" s="134"/>
      <c r="CT466" s="134"/>
      <c r="CU466" s="134"/>
      <c r="CV466" s="134"/>
      <c r="CW466" s="134"/>
      <c r="CX466" s="134"/>
      <c r="CY466" s="134"/>
      <c r="CZ466" s="134"/>
      <c r="DA466" s="134"/>
      <c r="DB466" s="134"/>
      <c r="DC466" s="134"/>
      <c r="DD466" s="134"/>
      <c r="DE466" s="134"/>
      <c r="DF466" s="134"/>
      <c r="DG466" s="134"/>
      <c r="DH466" s="134"/>
      <c r="DI466" s="134"/>
      <c r="DJ466" s="134"/>
      <c r="DK466" s="134"/>
      <c r="DL466" s="134"/>
      <c r="DM466" s="134"/>
      <c r="DN466" s="134"/>
      <c r="DO466" s="134"/>
      <c r="DP466" s="134"/>
      <c r="DQ466" s="134"/>
      <c r="DR466" s="134"/>
      <c r="DS466" s="134"/>
      <c r="DT466" s="134"/>
      <c r="DU466" s="134"/>
      <c r="DV466" s="134"/>
      <c r="DW466" s="134"/>
      <c r="DX466" s="134"/>
      <c r="DY466" s="134"/>
      <c r="DZ466" s="134"/>
      <c r="EA466" s="134"/>
      <c r="EB466" s="134"/>
      <c r="EC466" s="134"/>
      <c r="ED466" s="134"/>
      <c r="EE466" s="134"/>
      <c r="EF466" s="134"/>
      <c r="EG466" s="134"/>
      <c r="EH466" s="134"/>
      <c r="EI466" s="134"/>
      <c r="EJ466" s="134"/>
    </row>
    <row r="467" spans="1:140" x14ac:dyDescent="0.2">
      <c r="A467" s="134"/>
      <c r="B467" s="134"/>
      <c r="C467" s="134"/>
      <c r="D467" s="138"/>
      <c r="E467" s="138"/>
      <c r="F467" s="138"/>
      <c r="G467" s="138"/>
      <c r="H467" s="138"/>
      <c r="I467" s="138"/>
      <c r="J467" s="138"/>
      <c r="K467" s="138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134"/>
      <c r="AZ467" s="134"/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  <c r="CS467" s="134"/>
      <c r="CT467" s="134"/>
      <c r="CU467" s="134"/>
      <c r="CV467" s="134"/>
      <c r="CW467" s="134"/>
      <c r="CX467" s="134"/>
      <c r="CY467" s="134"/>
      <c r="CZ467" s="134"/>
      <c r="DA467" s="134"/>
      <c r="DB467" s="134"/>
      <c r="DC467" s="134"/>
      <c r="DD467" s="134"/>
      <c r="DE467" s="134"/>
      <c r="DF467" s="134"/>
      <c r="DG467" s="134"/>
      <c r="DH467" s="134"/>
      <c r="DI467" s="134"/>
      <c r="DJ467" s="134"/>
      <c r="DK467" s="134"/>
      <c r="DL467" s="134"/>
      <c r="DM467" s="134"/>
      <c r="DN467" s="134"/>
      <c r="DO467" s="134"/>
      <c r="DP467" s="134"/>
      <c r="DQ467" s="134"/>
      <c r="DR467" s="134"/>
      <c r="DS467" s="134"/>
      <c r="DT467" s="134"/>
      <c r="DU467" s="134"/>
      <c r="DV467" s="134"/>
      <c r="DW467" s="134"/>
      <c r="DX467" s="134"/>
      <c r="DY467" s="134"/>
      <c r="DZ467" s="134"/>
      <c r="EA467" s="134"/>
      <c r="EB467" s="134"/>
      <c r="EC467" s="134"/>
      <c r="ED467" s="134"/>
      <c r="EE467" s="134"/>
      <c r="EF467" s="134"/>
      <c r="EG467" s="134"/>
      <c r="EH467" s="134"/>
      <c r="EI467" s="134"/>
      <c r="EJ467" s="134"/>
    </row>
    <row r="468" spans="1:140" x14ac:dyDescent="0.2">
      <c r="A468" s="134"/>
      <c r="B468" s="134"/>
      <c r="C468" s="134"/>
      <c r="D468" s="138"/>
      <c r="E468" s="138"/>
      <c r="F468" s="138"/>
      <c r="G468" s="138"/>
      <c r="H468" s="138"/>
      <c r="I468" s="138"/>
      <c r="J468" s="138"/>
      <c r="K468" s="138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134"/>
      <c r="AZ468" s="134"/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  <c r="CS468" s="134"/>
      <c r="CT468" s="134"/>
      <c r="CU468" s="134"/>
      <c r="CV468" s="134"/>
      <c r="CW468" s="134"/>
      <c r="CX468" s="134"/>
      <c r="CY468" s="134"/>
      <c r="CZ468" s="134"/>
      <c r="DA468" s="134"/>
      <c r="DB468" s="134"/>
      <c r="DC468" s="134"/>
      <c r="DD468" s="134"/>
      <c r="DE468" s="134"/>
      <c r="DF468" s="134"/>
      <c r="DG468" s="134"/>
      <c r="DH468" s="134"/>
      <c r="DI468" s="134"/>
      <c r="DJ468" s="134"/>
      <c r="DK468" s="134"/>
      <c r="DL468" s="134"/>
      <c r="DM468" s="134"/>
      <c r="DN468" s="134"/>
      <c r="DO468" s="134"/>
      <c r="DP468" s="134"/>
      <c r="DQ468" s="134"/>
      <c r="DR468" s="134"/>
      <c r="DS468" s="134"/>
      <c r="DT468" s="134"/>
      <c r="DU468" s="134"/>
      <c r="DV468" s="134"/>
      <c r="DW468" s="134"/>
      <c r="DX468" s="134"/>
      <c r="DY468" s="134"/>
      <c r="DZ468" s="134"/>
      <c r="EA468" s="134"/>
      <c r="EB468" s="134"/>
      <c r="EC468" s="134"/>
      <c r="ED468" s="134"/>
      <c r="EE468" s="134"/>
      <c r="EF468" s="134"/>
      <c r="EG468" s="134"/>
      <c r="EH468" s="134"/>
      <c r="EI468" s="134"/>
      <c r="EJ468" s="134"/>
    </row>
    <row r="469" spans="1:140" x14ac:dyDescent="0.2">
      <c r="A469" s="134"/>
      <c r="B469" s="134"/>
      <c r="C469" s="134"/>
      <c r="D469" s="138"/>
      <c r="E469" s="138"/>
      <c r="F469" s="138"/>
      <c r="G469" s="138"/>
      <c r="H469" s="138"/>
      <c r="I469" s="138"/>
      <c r="J469" s="138"/>
      <c r="K469" s="138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134"/>
      <c r="AZ469" s="134"/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  <c r="CS469" s="134"/>
      <c r="CT469" s="134"/>
      <c r="CU469" s="134"/>
      <c r="CV469" s="134"/>
      <c r="CW469" s="134"/>
      <c r="CX469" s="134"/>
      <c r="CY469" s="134"/>
      <c r="CZ469" s="134"/>
      <c r="DA469" s="134"/>
      <c r="DB469" s="134"/>
      <c r="DC469" s="134"/>
      <c r="DD469" s="134"/>
      <c r="DE469" s="134"/>
      <c r="DF469" s="134"/>
      <c r="DG469" s="134"/>
      <c r="DH469" s="134"/>
      <c r="DI469" s="134"/>
      <c r="DJ469" s="134"/>
      <c r="DK469" s="134"/>
      <c r="DL469" s="134"/>
      <c r="DM469" s="134"/>
      <c r="DN469" s="134"/>
      <c r="DO469" s="134"/>
      <c r="DP469" s="134"/>
      <c r="DQ469" s="134"/>
      <c r="DR469" s="134"/>
      <c r="DS469" s="134"/>
      <c r="DT469" s="134"/>
      <c r="DU469" s="134"/>
      <c r="DV469" s="134"/>
      <c r="DW469" s="134"/>
      <c r="DX469" s="134"/>
      <c r="DY469" s="134"/>
      <c r="DZ469" s="134"/>
      <c r="EA469" s="134"/>
      <c r="EB469" s="134"/>
      <c r="EC469" s="134"/>
      <c r="ED469" s="134"/>
      <c r="EE469" s="134"/>
      <c r="EF469" s="134"/>
      <c r="EG469" s="134"/>
      <c r="EH469" s="134"/>
      <c r="EI469" s="134"/>
      <c r="EJ469" s="134"/>
    </row>
    <row r="470" spans="1:140" x14ac:dyDescent="0.2">
      <c r="A470" s="134"/>
      <c r="B470" s="134"/>
      <c r="C470" s="134"/>
      <c r="D470" s="138"/>
      <c r="E470" s="138"/>
      <c r="F470" s="138"/>
      <c r="G470" s="138"/>
      <c r="H470" s="138"/>
      <c r="I470" s="138"/>
      <c r="J470" s="138"/>
      <c r="K470" s="138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134"/>
      <c r="AZ470" s="134"/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  <c r="CS470" s="134"/>
      <c r="CT470" s="134"/>
      <c r="CU470" s="134"/>
      <c r="CV470" s="134"/>
      <c r="CW470" s="134"/>
      <c r="CX470" s="134"/>
      <c r="CY470" s="134"/>
      <c r="CZ470" s="134"/>
      <c r="DA470" s="134"/>
      <c r="DB470" s="134"/>
      <c r="DC470" s="134"/>
      <c r="DD470" s="134"/>
      <c r="DE470" s="134"/>
      <c r="DF470" s="134"/>
      <c r="DG470" s="134"/>
      <c r="DH470" s="134"/>
      <c r="DI470" s="134"/>
      <c r="DJ470" s="134"/>
      <c r="DK470" s="134"/>
      <c r="DL470" s="134"/>
      <c r="DM470" s="134"/>
      <c r="DN470" s="134"/>
      <c r="DO470" s="134"/>
      <c r="DP470" s="134"/>
      <c r="DQ470" s="134"/>
      <c r="DR470" s="134"/>
      <c r="DS470" s="134"/>
      <c r="DT470" s="134"/>
      <c r="DU470" s="134"/>
      <c r="DV470" s="134"/>
      <c r="DW470" s="134"/>
      <c r="DX470" s="134"/>
      <c r="DY470" s="134"/>
      <c r="DZ470" s="134"/>
      <c r="EA470" s="134"/>
      <c r="EB470" s="134"/>
      <c r="EC470" s="134"/>
      <c r="ED470" s="134"/>
      <c r="EE470" s="134"/>
      <c r="EF470" s="134"/>
      <c r="EG470" s="134"/>
      <c r="EH470" s="134"/>
      <c r="EI470" s="134"/>
      <c r="EJ470" s="134"/>
    </row>
    <row r="471" spans="1:140" x14ac:dyDescent="0.2">
      <c r="A471" s="134"/>
      <c r="B471" s="134"/>
      <c r="C471" s="134"/>
      <c r="D471" s="138"/>
      <c r="E471" s="138"/>
      <c r="F471" s="138"/>
      <c r="G471" s="138"/>
      <c r="H471" s="138"/>
      <c r="I471" s="138"/>
      <c r="J471" s="138"/>
      <c r="K471" s="138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134"/>
      <c r="AZ471" s="134"/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  <c r="CS471" s="134"/>
      <c r="CT471" s="134"/>
      <c r="CU471" s="134"/>
      <c r="CV471" s="134"/>
      <c r="CW471" s="134"/>
      <c r="CX471" s="134"/>
      <c r="CY471" s="134"/>
      <c r="CZ471" s="134"/>
      <c r="DA471" s="134"/>
      <c r="DB471" s="134"/>
      <c r="DC471" s="134"/>
      <c r="DD471" s="134"/>
      <c r="DE471" s="134"/>
      <c r="DF471" s="134"/>
      <c r="DG471" s="134"/>
      <c r="DH471" s="134"/>
      <c r="DI471" s="134"/>
      <c r="DJ471" s="134"/>
      <c r="DK471" s="134"/>
      <c r="DL471" s="134"/>
      <c r="DM471" s="134"/>
      <c r="DN471" s="134"/>
      <c r="DO471" s="134"/>
      <c r="DP471" s="134"/>
      <c r="DQ471" s="134"/>
      <c r="DR471" s="134"/>
      <c r="DS471" s="134"/>
      <c r="DT471" s="134"/>
      <c r="DU471" s="134"/>
      <c r="DV471" s="134"/>
      <c r="DW471" s="134"/>
      <c r="DX471" s="134"/>
      <c r="DY471" s="134"/>
      <c r="DZ471" s="134"/>
      <c r="EA471" s="134"/>
      <c r="EB471" s="134"/>
      <c r="EC471" s="134"/>
      <c r="ED471" s="134"/>
      <c r="EE471" s="134"/>
      <c r="EF471" s="134"/>
      <c r="EG471" s="134"/>
      <c r="EH471" s="134"/>
      <c r="EI471" s="134"/>
      <c r="EJ471" s="134"/>
    </row>
    <row r="472" spans="1:140" x14ac:dyDescent="0.2">
      <c r="A472" s="134"/>
      <c r="B472" s="134"/>
      <c r="C472" s="134"/>
      <c r="D472" s="138"/>
      <c r="E472" s="138"/>
      <c r="F472" s="138"/>
      <c r="G472" s="138"/>
      <c r="H472" s="138"/>
      <c r="I472" s="138"/>
      <c r="J472" s="138"/>
      <c r="K472" s="138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134"/>
      <c r="AZ472" s="134"/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  <c r="CS472" s="134"/>
      <c r="CT472" s="134"/>
      <c r="CU472" s="134"/>
      <c r="CV472" s="134"/>
      <c r="CW472" s="134"/>
      <c r="CX472" s="134"/>
      <c r="CY472" s="134"/>
      <c r="CZ472" s="134"/>
      <c r="DA472" s="134"/>
      <c r="DB472" s="134"/>
      <c r="DC472" s="134"/>
      <c r="DD472" s="134"/>
      <c r="DE472" s="134"/>
      <c r="DF472" s="134"/>
      <c r="DG472" s="134"/>
      <c r="DH472" s="134"/>
      <c r="DI472" s="134"/>
      <c r="DJ472" s="134"/>
      <c r="DK472" s="134"/>
      <c r="DL472" s="134"/>
      <c r="DM472" s="134"/>
      <c r="DN472" s="134"/>
      <c r="DO472" s="134"/>
      <c r="DP472" s="134"/>
      <c r="DQ472" s="134"/>
      <c r="DR472" s="134"/>
      <c r="DS472" s="134"/>
      <c r="DT472" s="134"/>
      <c r="DU472" s="134"/>
      <c r="DV472" s="134"/>
      <c r="DW472" s="134"/>
      <c r="DX472" s="134"/>
      <c r="DY472" s="134"/>
      <c r="DZ472" s="134"/>
      <c r="EA472" s="134"/>
      <c r="EB472" s="134"/>
      <c r="EC472" s="134"/>
      <c r="ED472" s="134"/>
      <c r="EE472" s="134"/>
      <c r="EF472" s="134"/>
      <c r="EG472" s="134"/>
      <c r="EH472" s="134"/>
      <c r="EI472" s="134"/>
      <c r="EJ472" s="134"/>
    </row>
    <row r="473" spans="1:140" x14ac:dyDescent="0.2">
      <c r="A473" s="134"/>
      <c r="B473" s="134"/>
      <c r="C473" s="134"/>
      <c r="D473" s="138"/>
      <c r="E473" s="138"/>
      <c r="F473" s="138"/>
      <c r="G473" s="138"/>
      <c r="H473" s="138"/>
      <c r="I473" s="138"/>
      <c r="J473" s="138"/>
      <c r="K473" s="138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  <c r="CS473" s="134"/>
      <c r="CT473" s="134"/>
      <c r="CU473" s="134"/>
      <c r="CV473" s="134"/>
      <c r="CW473" s="134"/>
      <c r="CX473" s="134"/>
      <c r="CY473" s="134"/>
      <c r="CZ473" s="134"/>
      <c r="DA473" s="134"/>
      <c r="DB473" s="134"/>
      <c r="DC473" s="134"/>
      <c r="DD473" s="134"/>
      <c r="DE473" s="134"/>
      <c r="DF473" s="134"/>
      <c r="DG473" s="134"/>
      <c r="DH473" s="134"/>
      <c r="DI473" s="134"/>
      <c r="DJ473" s="134"/>
      <c r="DK473" s="134"/>
      <c r="DL473" s="134"/>
      <c r="DM473" s="134"/>
      <c r="DN473" s="134"/>
      <c r="DO473" s="134"/>
      <c r="DP473" s="134"/>
      <c r="DQ473" s="134"/>
      <c r="DR473" s="134"/>
      <c r="DS473" s="134"/>
      <c r="DT473" s="134"/>
      <c r="DU473" s="134"/>
      <c r="DV473" s="134"/>
      <c r="DW473" s="134"/>
      <c r="DX473" s="134"/>
      <c r="DY473" s="134"/>
      <c r="DZ473" s="134"/>
      <c r="EA473" s="134"/>
      <c r="EB473" s="134"/>
      <c r="EC473" s="134"/>
      <c r="ED473" s="134"/>
      <c r="EE473" s="134"/>
      <c r="EF473" s="134"/>
      <c r="EG473" s="134"/>
      <c r="EH473" s="134"/>
      <c r="EI473" s="134"/>
      <c r="EJ473" s="134"/>
    </row>
    <row r="474" spans="1:140" x14ac:dyDescent="0.2">
      <c r="A474" s="134"/>
      <c r="B474" s="134"/>
      <c r="C474" s="134"/>
      <c r="D474" s="138"/>
      <c r="E474" s="138"/>
      <c r="F474" s="138"/>
      <c r="G474" s="138"/>
      <c r="H474" s="138"/>
      <c r="I474" s="138"/>
      <c r="J474" s="138"/>
      <c r="K474" s="138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134"/>
      <c r="AZ474" s="134"/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  <c r="CS474" s="134"/>
      <c r="CT474" s="134"/>
      <c r="CU474" s="134"/>
      <c r="CV474" s="134"/>
      <c r="CW474" s="134"/>
      <c r="CX474" s="134"/>
      <c r="CY474" s="134"/>
      <c r="CZ474" s="134"/>
      <c r="DA474" s="134"/>
      <c r="DB474" s="134"/>
      <c r="DC474" s="134"/>
      <c r="DD474" s="134"/>
      <c r="DE474" s="134"/>
      <c r="DF474" s="134"/>
      <c r="DG474" s="134"/>
      <c r="DH474" s="134"/>
      <c r="DI474" s="134"/>
      <c r="DJ474" s="134"/>
      <c r="DK474" s="134"/>
      <c r="DL474" s="134"/>
      <c r="DM474" s="134"/>
      <c r="DN474" s="134"/>
      <c r="DO474" s="134"/>
      <c r="DP474" s="134"/>
      <c r="DQ474" s="134"/>
      <c r="DR474" s="134"/>
      <c r="DS474" s="134"/>
      <c r="DT474" s="134"/>
      <c r="DU474" s="134"/>
      <c r="DV474" s="134"/>
      <c r="DW474" s="134"/>
      <c r="DX474" s="134"/>
      <c r="DY474" s="134"/>
      <c r="DZ474" s="134"/>
      <c r="EA474" s="134"/>
      <c r="EB474" s="134"/>
      <c r="EC474" s="134"/>
      <c r="ED474" s="134"/>
      <c r="EE474" s="134"/>
      <c r="EF474" s="134"/>
      <c r="EG474" s="134"/>
      <c r="EH474" s="134"/>
      <c r="EI474" s="134"/>
      <c r="EJ474" s="134"/>
    </row>
    <row r="475" spans="1:140" x14ac:dyDescent="0.2">
      <c r="A475" s="134"/>
      <c r="B475" s="134"/>
      <c r="C475" s="134"/>
      <c r="D475" s="138"/>
      <c r="E475" s="138"/>
      <c r="F475" s="138"/>
      <c r="G475" s="138"/>
      <c r="H475" s="138"/>
      <c r="I475" s="138"/>
      <c r="J475" s="138"/>
      <c r="K475" s="138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134"/>
      <c r="AZ475" s="134"/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  <c r="CS475" s="134"/>
      <c r="CT475" s="134"/>
      <c r="CU475" s="134"/>
      <c r="CV475" s="134"/>
      <c r="CW475" s="134"/>
      <c r="CX475" s="134"/>
      <c r="CY475" s="134"/>
      <c r="CZ475" s="134"/>
      <c r="DA475" s="134"/>
      <c r="DB475" s="134"/>
      <c r="DC475" s="134"/>
      <c r="DD475" s="134"/>
      <c r="DE475" s="134"/>
      <c r="DF475" s="134"/>
      <c r="DG475" s="134"/>
      <c r="DH475" s="134"/>
      <c r="DI475" s="134"/>
      <c r="DJ475" s="134"/>
      <c r="DK475" s="134"/>
      <c r="DL475" s="134"/>
      <c r="DM475" s="134"/>
      <c r="DN475" s="134"/>
      <c r="DO475" s="134"/>
      <c r="DP475" s="134"/>
      <c r="DQ475" s="134"/>
      <c r="DR475" s="134"/>
      <c r="DS475" s="134"/>
      <c r="DT475" s="134"/>
      <c r="DU475" s="134"/>
      <c r="DV475" s="134"/>
      <c r="DW475" s="134"/>
      <c r="DX475" s="134"/>
      <c r="DY475" s="134"/>
      <c r="DZ475" s="134"/>
      <c r="EA475" s="134"/>
      <c r="EB475" s="134"/>
      <c r="EC475" s="134"/>
      <c r="ED475" s="134"/>
      <c r="EE475" s="134"/>
      <c r="EF475" s="134"/>
      <c r="EG475" s="134"/>
      <c r="EH475" s="134"/>
      <c r="EI475" s="134"/>
      <c r="EJ475" s="134"/>
    </row>
    <row r="476" spans="1:140" x14ac:dyDescent="0.2">
      <c r="A476" s="134"/>
      <c r="B476" s="134"/>
      <c r="C476" s="134"/>
      <c r="D476" s="138"/>
      <c r="E476" s="138"/>
      <c r="F476" s="138"/>
      <c r="G476" s="138"/>
      <c r="H476" s="138"/>
      <c r="I476" s="138"/>
      <c r="J476" s="138"/>
      <c r="K476" s="138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134"/>
      <c r="AZ476" s="134"/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  <c r="CS476" s="134"/>
      <c r="CT476" s="134"/>
      <c r="CU476" s="134"/>
      <c r="CV476" s="134"/>
      <c r="CW476" s="134"/>
      <c r="CX476" s="134"/>
      <c r="CY476" s="134"/>
      <c r="CZ476" s="134"/>
      <c r="DA476" s="134"/>
      <c r="DB476" s="134"/>
      <c r="DC476" s="134"/>
      <c r="DD476" s="134"/>
      <c r="DE476" s="134"/>
      <c r="DF476" s="134"/>
      <c r="DG476" s="134"/>
      <c r="DH476" s="134"/>
      <c r="DI476" s="134"/>
      <c r="DJ476" s="134"/>
      <c r="DK476" s="134"/>
      <c r="DL476" s="134"/>
      <c r="DM476" s="134"/>
      <c r="DN476" s="134"/>
      <c r="DO476" s="134"/>
      <c r="DP476" s="134"/>
      <c r="DQ476" s="134"/>
      <c r="DR476" s="134"/>
      <c r="DS476" s="134"/>
      <c r="DT476" s="134"/>
      <c r="DU476" s="134"/>
      <c r="DV476" s="134"/>
      <c r="DW476" s="134"/>
      <c r="DX476" s="134"/>
      <c r="DY476" s="134"/>
      <c r="DZ476" s="134"/>
      <c r="EA476" s="134"/>
      <c r="EB476" s="134"/>
      <c r="EC476" s="134"/>
      <c r="ED476" s="134"/>
      <c r="EE476" s="134"/>
      <c r="EF476" s="134"/>
      <c r="EG476" s="134"/>
      <c r="EH476" s="134"/>
      <c r="EI476" s="134"/>
      <c r="EJ476" s="134"/>
    </row>
    <row r="477" spans="1:140" x14ac:dyDescent="0.2">
      <c r="A477" s="134"/>
      <c r="B477" s="134"/>
      <c r="C477" s="134"/>
      <c r="D477" s="138"/>
      <c r="E477" s="138"/>
      <c r="F477" s="138"/>
      <c r="G477" s="138"/>
      <c r="H477" s="138"/>
      <c r="I477" s="138"/>
      <c r="J477" s="138"/>
      <c r="K477" s="138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134"/>
      <c r="AZ477" s="134"/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  <c r="CS477" s="134"/>
      <c r="CT477" s="134"/>
      <c r="CU477" s="134"/>
      <c r="CV477" s="134"/>
      <c r="CW477" s="134"/>
      <c r="CX477" s="134"/>
      <c r="CY477" s="134"/>
      <c r="CZ477" s="134"/>
      <c r="DA477" s="134"/>
      <c r="DB477" s="134"/>
      <c r="DC477" s="134"/>
      <c r="DD477" s="134"/>
      <c r="DE477" s="134"/>
      <c r="DF477" s="134"/>
      <c r="DG477" s="134"/>
      <c r="DH477" s="134"/>
      <c r="DI477" s="134"/>
      <c r="DJ477" s="134"/>
      <c r="DK477" s="134"/>
      <c r="DL477" s="134"/>
      <c r="DM477" s="134"/>
      <c r="DN477" s="134"/>
      <c r="DO477" s="134"/>
      <c r="DP477" s="134"/>
      <c r="DQ477" s="134"/>
      <c r="DR477" s="134"/>
      <c r="DS477" s="134"/>
      <c r="DT477" s="134"/>
      <c r="DU477" s="134"/>
      <c r="DV477" s="134"/>
      <c r="DW477" s="134"/>
      <c r="DX477" s="134"/>
      <c r="DY477" s="134"/>
      <c r="DZ477" s="134"/>
      <c r="EA477" s="134"/>
      <c r="EB477" s="134"/>
      <c r="EC477" s="134"/>
      <c r="ED477" s="134"/>
      <c r="EE477" s="134"/>
      <c r="EF477" s="134"/>
      <c r="EG477" s="134"/>
      <c r="EH477" s="134"/>
      <c r="EI477" s="134"/>
      <c r="EJ477" s="134"/>
    </row>
    <row r="478" spans="1:140" x14ac:dyDescent="0.2">
      <c r="A478" s="134"/>
      <c r="B478" s="134"/>
      <c r="C478" s="134"/>
      <c r="D478" s="138"/>
      <c r="E478" s="138"/>
      <c r="F478" s="138"/>
      <c r="G478" s="138"/>
      <c r="H478" s="138"/>
      <c r="I478" s="138"/>
      <c r="J478" s="138"/>
      <c r="K478" s="138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134"/>
      <c r="AZ478" s="134"/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  <c r="CS478" s="134"/>
      <c r="CT478" s="134"/>
      <c r="CU478" s="134"/>
      <c r="CV478" s="134"/>
      <c r="CW478" s="134"/>
      <c r="CX478" s="134"/>
      <c r="CY478" s="134"/>
      <c r="CZ478" s="134"/>
      <c r="DA478" s="134"/>
      <c r="DB478" s="134"/>
      <c r="DC478" s="134"/>
      <c r="DD478" s="134"/>
      <c r="DE478" s="134"/>
      <c r="DF478" s="134"/>
      <c r="DG478" s="134"/>
      <c r="DH478" s="134"/>
      <c r="DI478" s="134"/>
      <c r="DJ478" s="134"/>
      <c r="DK478" s="134"/>
      <c r="DL478" s="134"/>
      <c r="DM478" s="134"/>
      <c r="DN478" s="134"/>
      <c r="DO478" s="134"/>
      <c r="DP478" s="134"/>
      <c r="DQ478" s="134"/>
      <c r="DR478" s="134"/>
      <c r="DS478" s="134"/>
      <c r="DT478" s="134"/>
      <c r="DU478" s="134"/>
      <c r="DV478" s="134"/>
      <c r="DW478" s="134"/>
      <c r="DX478" s="134"/>
      <c r="DY478" s="134"/>
      <c r="DZ478" s="134"/>
      <c r="EA478" s="134"/>
      <c r="EB478" s="134"/>
      <c r="EC478" s="134"/>
      <c r="ED478" s="134"/>
      <c r="EE478" s="134"/>
      <c r="EF478" s="134"/>
      <c r="EG478" s="134"/>
      <c r="EH478" s="134"/>
      <c r="EI478" s="134"/>
      <c r="EJ478" s="134"/>
    </row>
    <row r="479" spans="1:140" x14ac:dyDescent="0.2">
      <c r="A479" s="134"/>
      <c r="B479" s="134"/>
      <c r="C479" s="134"/>
      <c r="D479" s="138"/>
      <c r="E479" s="138"/>
      <c r="F479" s="138"/>
      <c r="G479" s="138"/>
      <c r="H479" s="138"/>
      <c r="I479" s="138"/>
      <c r="J479" s="138"/>
      <c r="K479" s="138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134"/>
      <c r="AZ479" s="134"/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  <c r="CS479" s="134"/>
      <c r="CT479" s="134"/>
      <c r="CU479" s="134"/>
      <c r="CV479" s="134"/>
      <c r="CW479" s="134"/>
      <c r="CX479" s="134"/>
      <c r="CY479" s="134"/>
      <c r="CZ479" s="134"/>
      <c r="DA479" s="134"/>
      <c r="DB479" s="134"/>
      <c r="DC479" s="134"/>
      <c r="DD479" s="134"/>
      <c r="DE479" s="134"/>
      <c r="DF479" s="134"/>
      <c r="DG479" s="134"/>
      <c r="DH479" s="134"/>
      <c r="DI479" s="134"/>
      <c r="DJ479" s="134"/>
      <c r="DK479" s="134"/>
      <c r="DL479" s="134"/>
      <c r="DM479" s="134"/>
      <c r="DN479" s="134"/>
      <c r="DO479" s="134"/>
      <c r="DP479" s="134"/>
      <c r="DQ479" s="134"/>
      <c r="DR479" s="134"/>
      <c r="DS479" s="134"/>
      <c r="DT479" s="134"/>
      <c r="DU479" s="134"/>
      <c r="DV479" s="134"/>
      <c r="DW479" s="134"/>
      <c r="DX479" s="134"/>
      <c r="DY479" s="134"/>
      <c r="DZ479" s="134"/>
      <c r="EA479" s="134"/>
      <c r="EB479" s="134"/>
      <c r="EC479" s="134"/>
      <c r="ED479" s="134"/>
      <c r="EE479" s="134"/>
      <c r="EF479" s="134"/>
      <c r="EG479" s="134"/>
      <c r="EH479" s="134"/>
      <c r="EI479" s="134"/>
      <c r="EJ479" s="134"/>
    </row>
    <row r="480" spans="1:140" x14ac:dyDescent="0.2">
      <c r="A480" s="134"/>
      <c r="B480" s="134"/>
      <c r="C480" s="134"/>
      <c r="D480" s="138"/>
      <c r="E480" s="138"/>
      <c r="F480" s="138"/>
      <c r="G480" s="138"/>
      <c r="H480" s="138"/>
      <c r="I480" s="138"/>
      <c r="J480" s="138"/>
      <c r="K480" s="138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134"/>
      <c r="AZ480" s="134"/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  <c r="CS480" s="134"/>
      <c r="CT480" s="134"/>
      <c r="CU480" s="134"/>
      <c r="CV480" s="134"/>
      <c r="CW480" s="134"/>
      <c r="CX480" s="134"/>
      <c r="CY480" s="134"/>
      <c r="CZ480" s="134"/>
      <c r="DA480" s="134"/>
      <c r="DB480" s="134"/>
      <c r="DC480" s="134"/>
      <c r="DD480" s="134"/>
      <c r="DE480" s="134"/>
      <c r="DF480" s="134"/>
      <c r="DG480" s="134"/>
      <c r="DH480" s="134"/>
      <c r="DI480" s="134"/>
      <c r="DJ480" s="134"/>
      <c r="DK480" s="134"/>
      <c r="DL480" s="134"/>
      <c r="DM480" s="134"/>
      <c r="DN480" s="134"/>
      <c r="DO480" s="134"/>
      <c r="DP480" s="134"/>
      <c r="DQ480" s="134"/>
      <c r="DR480" s="134"/>
      <c r="DS480" s="134"/>
      <c r="DT480" s="134"/>
      <c r="DU480" s="134"/>
      <c r="DV480" s="134"/>
      <c r="DW480" s="134"/>
      <c r="DX480" s="134"/>
      <c r="DY480" s="134"/>
      <c r="DZ480" s="134"/>
      <c r="EA480" s="134"/>
      <c r="EB480" s="134"/>
      <c r="EC480" s="134"/>
      <c r="ED480" s="134"/>
      <c r="EE480" s="134"/>
      <c r="EF480" s="134"/>
      <c r="EG480" s="134"/>
      <c r="EH480" s="134"/>
      <c r="EI480" s="134"/>
      <c r="EJ480" s="134"/>
    </row>
    <row r="481" spans="1:140" x14ac:dyDescent="0.2">
      <c r="A481" s="134"/>
      <c r="B481" s="134"/>
      <c r="C481" s="134"/>
      <c r="D481" s="138"/>
      <c r="E481" s="138"/>
      <c r="F481" s="138"/>
      <c r="G481" s="138"/>
      <c r="H481" s="138"/>
      <c r="I481" s="138"/>
      <c r="J481" s="138"/>
      <c r="K481" s="138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134"/>
      <c r="AZ481" s="134"/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  <c r="CS481" s="134"/>
      <c r="CT481" s="134"/>
      <c r="CU481" s="134"/>
      <c r="CV481" s="134"/>
      <c r="CW481" s="134"/>
      <c r="CX481" s="134"/>
      <c r="CY481" s="134"/>
      <c r="CZ481" s="134"/>
      <c r="DA481" s="134"/>
      <c r="DB481" s="134"/>
      <c r="DC481" s="134"/>
      <c r="DD481" s="134"/>
      <c r="DE481" s="134"/>
      <c r="DF481" s="134"/>
      <c r="DG481" s="134"/>
      <c r="DH481" s="134"/>
      <c r="DI481" s="134"/>
      <c r="DJ481" s="134"/>
      <c r="DK481" s="134"/>
      <c r="DL481" s="134"/>
      <c r="DM481" s="134"/>
      <c r="DN481" s="134"/>
      <c r="DO481" s="134"/>
      <c r="DP481" s="134"/>
      <c r="DQ481" s="134"/>
      <c r="DR481" s="134"/>
      <c r="DS481" s="134"/>
      <c r="DT481" s="134"/>
      <c r="DU481" s="134"/>
      <c r="DV481" s="134"/>
      <c r="DW481" s="134"/>
      <c r="DX481" s="134"/>
      <c r="DY481" s="134"/>
      <c r="DZ481" s="134"/>
      <c r="EA481" s="134"/>
      <c r="EB481" s="134"/>
      <c r="EC481" s="134"/>
      <c r="ED481" s="134"/>
      <c r="EE481" s="134"/>
      <c r="EF481" s="134"/>
      <c r="EG481" s="134"/>
      <c r="EH481" s="134"/>
      <c r="EI481" s="134"/>
      <c r="EJ481" s="134"/>
    </row>
    <row r="482" spans="1:140" x14ac:dyDescent="0.2">
      <c r="A482" s="134"/>
      <c r="B482" s="134"/>
      <c r="C482" s="134"/>
      <c r="D482" s="138"/>
      <c r="E482" s="138"/>
      <c r="F482" s="138"/>
      <c r="G482" s="138"/>
      <c r="H482" s="138"/>
      <c r="I482" s="138"/>
      <c r="J482" s="138"/>
      <c r="K482" s="138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134"/>
      <c r="AZ482" s="134"/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  <c r="CS482" s="134"/>
      <c r="CT482" s="134"/>
      <c r="CU482" s="134"/>
      <c r="CV482" s="134"/>
      <c r="CW482" s="134"/>
      <c r="CX482" s="134"/>
      <c r="CY482" s="134"/>
      <c r="CZ482" s="134"/>
      <c r="DA482" s="134"/>
      <c r="DB482" s="134"/>
      <c r="DC482" s="134"/>
      <c r="DD482" s="134"/>
      <c r="DE482" s="134"/>
      <c r="DF482" s="134"/>
      <c r="DG482" s="134"/>
      <c r="DH482" s="134"/>
      <c r="DI482" s="134"/>
      <c r="DJ482" s="134"/>
      <c r="DK482" s="134"/>
      <c r="DL482" s="134"/>
      <c r="DM482" s="134"/>
      <c r="DN482" s="134"/>
      <c r="DO482" s="134"/>
      <c r="DP482" s="134"/>
      <c r="DQ482" s="134"/>
      <c r="DR482" s="134"/>
      <c r="DS482" s="134"/>
      <c r="DT482" s="134"/>
      <c r="DU482" s="134"/>
      <c r="DV482" s="134"/>
      <c r="DW482" s="134"/>
      <c r="DX482" s="134"/>
      <c r="DY482" s="134"/>
      <c r="DZ482" s="134"/>
      <c r="EA482" s="134"/>
      <c r="EB482" s="134"/>
      <c r="EC482" s="134"/>
      <c r="ED482" s="134"/>
      <c r="EE482" s="134"/>
      <c r="EF482" s="134"/>
      <c r="EG482" s="134"/>
      <c r="EH482" s="134"/>
      <c r="EI482" s="134"/>
      <c r="EJ482" s="134"/>
    </row>
    <row r="483" spans="1:140" x14ac:dyDescent="0.2">
      <c r="A483" s="134"/>
      <c r="B483" s="134"/>
      <c r="C483" s="134"/>
      <c r="D483" s="138"/>
      <c r="E483" s="138"/>
      <c r="F483" s="138"/>
      <c r="G483" s="138"/>
      <c r="H483" s="138"/>
      <c r="I483" s="138"/>
      <c r="J483" s="138"/>
      <c r="K483" s="138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134"/>
      <c r="AZ483" s="134"/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  <c r="CS483" s="134"/>
      <c r="CT483" s="134"/>
      <c r="CU483" s="134"/>
      <c r="CV483" s="134"/>
      <c r="CW483" s="134"/>
      <c r="CX483" s="134"/>
      <c r="CY483" s="134"/>
      <c r="CZ483" s="134"/>
      <c r="DA483" s="134"/>
      <c r="DB483" s="134"/>
      <c r="DC483" s="134"/>
      <c r="DD483" s="134"/>
      <c r="DE483" s="134"/>
      <c r="DF483" s="134"/>
      <c r="DG483" s="134"/>
      <c r="DH483" s="134"/>
      <c r="DI483" s="134"/>
      <c r="DJ483" s="134"/>
      <c r="DK483" s="134"/>
      <c r="DL483" s="134"/>
      <c r="DM483" s="134"/>
      <c r="DN483" s="134"/>
      <c r="DO483" s="134"/>
      <c r="DP483" s="134"/>
      <c r="DQ483" s="134"/>
      <c r="DR483" s="134"/>
      <c r="DS483" s="134"/>
      <c r="DT483" s="134"/>
      <c r="DU483" s="134"/>
      <c r="DV483" s="134"/>
      <c r="DW483" s="134"/>
      <c r="DX483" s="134"/>
      <c r="DY483" s="134"/>
      <c r="DZ483" s="134"/>
      <c r="EA483" s="134"/>
      <c r="EB483" s="134"/>
      <c r="EC483" s="134"/>
      <c r="ED483" s="134"/>
      <c r="EE483" s="134"/>
      <c r="EF483" s="134"/>
      <c r="EG483" s="134"/>
      <c r="EH483" s="134"/>
      <c r="EI483" s="134"/>
      <c r="EJ483" s="134"/>
    </row>
    <row r="484" spans="1:140" x14ac:dyDescent="0.2">
      <c r="A484" s="134"/>
      <c r="B484" s="134"/>
      <c r="C484" s="134"/>
      <c r="D484" s="138"/>
      <c r="E484" s="138"/>
      <c r="F484" s="138"/>
      <c r="G484" s="138"/>
      <c r="H484" s="138"/>
      <c r="I484" s="138"/>
      <c r="J484" s="138"/>
      <c r="K484" s="138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134"/>
      <c r="AZ484" s="134"/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  <c r="CS484" s="134"/>
      <c r="CT484" s="134"/>
      <c r="CU484" s="134"/>
      <c r="CV484" s="134"/>
      <c r="CW484" s="134"/>
      <c r="CX484" s="134"/>
      <c r="CY484" s="134"/>
      <c r="CZ484" s="134"/>
      <c r="DA484" s="134"/>
      <c r="DB484" s="134"/>
      <c r="DC484" s="134"/>
      <c r="DD484" s="134"/>
      <c r="DE484" s="134"/>
      <c r="DF484" s="134"/>
      <c r="DG484" s="134"/>
      <c r="DH484" s="134"/>
      <c r="DI484" s="134"/>
      <c r="DJ484" s="134"/>
      <c r="DK484" s="134"/>
      <c r="DL484" s="134"/>
      <c r="DM484" s="134"/>
      <c r="DN484" s="134"/>
      <c r="DO484" s="134"/>
      <c r="DP484" s="134"/>
      <c r="DQ484" s="134"/>
      <c r="DR484" s="134"/>
      <c r="DS484" s="134"/>
      <c r="DT484" s="134"/>
      <c r="DU484" s="134"/>
      <c r="DV484" s="134"/>
      <c r="DW484" s="134"/>
      <c r="DX484" s="134"/>
      <c r="DY484" s="134"/>
      <c r="DZ484" s="134"/>
      <c r="EA484" s="134"/>
      <c r="EB484" s="134"/>
      <c r="EC484" s="134"/>
      <c r="ED484" s="134"/>
      <c r="EE484" s="134"/>
      <c r="EF484" s="134"/>
      <c r="EG484" s="134"/>
      <c r="EH484" s="134"/>
      <c r="EI484" s="134"/>
      <c r="EJ484" s="134"/>
    </row>
    <row r="485" spans="1:140" x14ac:dyDescent="0.2">
      <c r="A485" s="134"/>
      <c r="B485" s="134"/>
      <c r="C485" s="134"/>
      <c r="D485" s="138"/>
      <c r="E485" s="138"/>
      <c r="F485" s="138"/>
      <c r="G485" s="138"/>
      <c r="H485" s="138"/>
      <c r="I485" s="138"/>
      <c r="J485" s="138"/>
      <c r="K485" s="138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134"/>
      <c r="AZ485" s="134"/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  <c r="CS485" s="134"/>
      <c r="CT485" s="134"/>
      <c r="CU485" s="134"/>
      <c r="CV485" s="134"/>
      <c r="CW485" s="134"/>
      <c r="CX485" s="134"/>
      <c r="CY485" s="134"/>
      <c r="CZ485" s="134"/>
      <c r="DA485" s="134"/>
      <c r="DB485" s="134"/>
      <c r="DC485" s="134"/>
      <c r="DD485" s="134"/>
      <c r="DE485" s="134"/>
      <c r="DF485" s="134"/>
      <c r="DG485" s="134"/>
      <c r="DH485" s="134"/>
      <c r="DI485" s="134"/>
      <c r="DJ485" s="134"/>
      <c r="DK485" s="134"/>
      <c r="DL485" s="134"/>
      <c r="DM485" s="134"/>
      <c r="DN485" s="134"/>
      <c r="DO485" s="134"/>
      <c r="DP485" s="134"/>
      <c r="DQ485" s="134"/>
      <c r="DR485" s="134"/>
      <c r="DS485" s="134"/>
      <c r="DT485" s="134"/>
      <c r="DU485" s="134"/>
      <c r="DV485" s="134"/>
      <c r="DW485" s="134"/>
      <c r="DX485" s="134"/>
      <c r="DY485" s="134"/>
      <c r="DZ485" s="134"/>
      <c r="EA485" s="134"/>
      <c r="EB485" s="134"/>
      <c r="EC485" s="134"/>
      <c r="ED485" s="134"/>
      <c r="EE485" s="134"/>
      <c r="EF485" s="134"/>
      <c r="EG485" s="134"/>
      <c r="EH485" s="134"/>
      <c r="EI485" s="134"/>
      <c r="EJ485" s="134"/>
    </row>
    <row r="486" spans="1:140" x14ac:dyDescent="0.2">
      <c r="A486" s="134"/>
      <c r="B486" s="134"/>
      <c r="C486" s="134"/>
      <c r="D486" s="138"/>
      <c r="E486" s="138"/>
      <c r="F486" s="138"/>
      <c r="G486" s="138"/>
      <c r="H486" s="138"/>
      <c r="I486" s="138"/>
      <c r="J486" s="138"/>
      <c r="K486" s="138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134"/>
      <c r="AZ486" s="134"/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  <c r="CS486" s="134"/>
      <c r="CT486" s="134"/>
      <c r="CU486" s="134"/>
      <c r="CV486" s="134"/>
      <c r="CW486" s="134"/>
      <c r="CX486" s="134"/>
      <c r="CY486" s="134"/>
      <c r="CZ486" s="134"/>
      <c r="DA486" s="134"/>
      <c r="DB486" s="134"/>
      <c r="DC486" s="134"/>
      <c r="DD486" s="134"/>
      <c r="DE486" s="134"/>
      <c r="DF486" s="134"/>
      <c r="DG486" s="134"/>
      <c r="DH486" s="134"/>
      <c r="DI486" s="134"/>
      <c r="DJ486" s="134"/>
      <c r="DK486" s="134"/>
      <c r="DL486" s="134"/>
      <c r="DM486" s="134"/>
      <c r="DN486" s="134"/>
      <c r="DO486" s="134"/>
      <c r="DP486" s="134"/>
      <c r="DQ486" s="134"/>
      <c r="DR486" s="134"/>
      <c r="DS486" s="134"/>
      <c r="DT486" s="134"/>
      <c r="DU486" s="134"/>
      <c r="DV486" s="134"/>
      <c r="DW486" s="134"/>
      <c r="DX486" s="134"/>
      <c r="DY486" s="134"/>
      <c r="DZ486" s="134"/>
      <c r="EA486" s="134"/>
      <c r="EB486" s="134"/>
      <c r="EC486" s="134"/>
      <c r="ED486" s="134"/>
      <c r="EE486" s="134"/>
      <c r="EF486" s="134"/>
      <c r="EG486" s="134"/>
      <c r="EH486" s="134"/>
      <c r="EI486" s="134"/>
      <c r="EJ486" s="134"/>
    </row>
    <row r="487" spans="1:140" x14ac:dyDescent="0.2">
      <c r="A487" s="134"/>
      <c r="B487" s="134"/>
      <c r="C487" s="134"/>
      <c r="D487" s="138"/>
      <c r="E487" s="138"/>
      <c r="F487" s="138"/>
      <c r="G487" s="138"/>
      <c r="H487" s="138"/>
      <c r="I487" s="138"/>
      <c r="J487" s="138"/>
      <c r="K487" s="138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134"/>
      <c r="AZ487" s="134"/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  <c r="CS487" s="134"/>
      <c r="CT487" s="134"/>
      <c r="CU487" s="134"/>
      <c r="CV487" s="134"/>
      <c r="CW487" s="134"/>
      <c r="CX487" s="134"/>
      <c r="CY487" s="134"/>
      <c r="CZ487" s="134"/>
      <c r="DA487" s="134"/>
      <c r="DB487" s="134"/>
      <c r="DC487" s="134"/>
      <c r="DD487" s="134"/>
      <c r="DE487" s="134"/>
      <c r="DF487" s="134"/>
      <c r="DG487" s="134"/>
      <c r="DH487" s="134"/>
      <c r="DI487" s="134"/>
      <c r="DJ487" s="134"/>
      <c r="DK487" s="134"/>
      <c r="DL487" s="134"/>
      <c r="DM487" s="134"/>
      <c r="DN487" s="134"/>
      <c r="DO487" s="134"/>
      <c r="DP487" s="134"/>
      <c r="DQ487" s="134"/>
      <c r="DR487" s="134"/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</row>
    <row r="488" spans="1:140" x14ac:dyDescent="0.2">
      <c r="A488" s="134"/>
      <c r="B488" s="134"/>
      <c r="C488" s="134"/>
      <c r="D488" s="138"/>
      <c r="E488" s="138"/>
      <c r="F488" s="138"/>
      <c r="G488" s="138"/>
      <c r="H488" s="138"/>
      <c r="I488" s="138"/>
      <c r="J488" s="138"/>
      <c r="K488" s="138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134"/>
      <c r="AZ488" s="134"/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  <c r="CS488" s="134"/>
      <c r="CT488" s="134"/>
      <c r="CU488" s="134"/>
      <c r="CV488" s="134"/>
      <c r="CW488" s="134"/>
      <c r="CX488" s="134"/>
      <c r="CY488" s="134"/>
      <c r="CZ488" s="134"/>
      <c r="DA488" s="134"/>
      <c r="DB488" s="134"/>
      <c r="DC488" s="134"/>
      <c r="DD488" s="134"/>
      <c r="DE488" s="134"/>
      <c r="DF488" s="134"/>
      <c r="DG488" s="134"/>
      <c r="DH488" s="134"/>
      <c r="DI488" s="134"/>
      <c r="DJ488" s="134"/>
      <c r="DK488" s="134"/>
      <c r="DL488" s="134"/>
      <c r="DM488" s="134"/>
      <c r="DN488" s="134"/>
      <c r="DO488" s="134"/>
      <c r="DP488" s="134"/>
      <c r="DQ488" s="134"/>
      <c r="DR488" s="134"/>
      <c r="DS488" s="134"/>
      <c r="DT488" s="134"/>
      <c r="DU488" s="134"/>
      <c r="DV488" s="134"/>
      <c r="DW488" s="134"/>
      <c r="DX488" s="134"/>
      <c r="DY488" s="134"/>
      <c r="DZ488" s="134"/>
      <c r="EA488" s="134"/>
      <c r="EB488" s="134"/>
      <c r="EC488" s="134"/>
      <c r="ED488" s="134"/>
      <c r="EE488" s="134"/>
      <c r="EF488" s="134"/>
      <c r="EG488" s="134"/>
      <c r="EH488" s="134"/>
      <c r="EI488" s="134"/>
      <c r="EJ488" s="134"/>
    </row>
    <row r="489" spans="1:140" x14ac:dyDescent="0.2">
      <c r="A489" s="134"/>
      <c r="B489" s="134"/>
      <c r="C489" s="134"/>
      <c r="D489" s="138"/>
      <c r="E489" s="138"/>
      <c r="F489" s="138"/>
      <c r="G489" s="138"/>
      <c r="H489" s="138"/>
      <c r="I489" s="138"/>
      <c r="J489" s="138"/>
      <c r="K489" s="138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134"/>
      <c r="AZ489" s="134"/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134"/>
      <c r="DG489" s="134"/>
      <c r="DH489" s="134"/>
      <c r="DI489" s="134"/>
      <c r="DJ489" s="134"/>
      <c r="DK489" s="134"/>
      <c r="DL489" s="134"/>
      <c r="DM489" s="134"/>
      <c r="DN489" s="134"/>
      <c r="DO489" s="134"/>
      <c r="DP489" s="134"/>
      <c r="DQ489" s="134"/>
      <c r="DR489" s="134"/>
      <c r="DS489" s="134"/>
      <c r="DT489" s="134"/>
      <c r="DU489" s="134"/>
      <c r="DV489" s="134"/>
      <c r="DW489" s="134"/>
      <c r="DX489" s="134"/>
      <c r="DY489" s="134"/>
      <c r="DZ489" s="134"/>
      <c r="EA489" s="134"/>
      <c r="EB489" s="134"/>
      <c r="EC489" s="134"/>
      <c r="ED489" s="134"/>
      <c r="EE489" s="134"/>
      <c r="EF489" s="134"/>
      <c r="EG489" s="134"/>
      <c r="EH489" s="134"/>
      <c r="EI489" s="134"/>
      <c r="EJ489" s="134"/>
    </row>
    <row r="490" spans="1:140" x14ac:dyDescent="0.2">
      <c r="A490" s="134"/>
      <c r="B490" s="134"/>
      <c r="C490" s="134"/>
      <c r="D490" s="138"/>
      <c r="E490" s="138"/>
      <c r="F490" s="138"/>
      <c r="G490" s="138"/>
      <c r="H490" s="138"/>
      <c r="I490" s="138"/>
      <c r="J490" s="138"/>
      <c r="K490" s="138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134"/>
      <c r="AZ490" s="134"/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  <c r="CS490" s="134"/>
      <c r="CT490" s="134"/>
      <c r="CU490" s="134"/>
      <c r="CV490" s="134"/>
      <c r="CW490" s="134"/>
      <c r="CX490" s="134"/>
      <c r="CY490" s="134"/>
      <c r="CZ490" s="134"/>
      <c r="DA490" s="134"/>
      <c r="DB490" s="134"/>
      <c r="DC490" s="134"/>
      <c r="DD490" s="134"/>
      <c r="DE490" s="134"/>
      <c r="DF490" s="134"/>
      <c r="DG490" s="134"/>
      <c r="DH490" s="134"/>
      <c r="DI490" s="134"/>
      <c r="DJ490" s="134"/>
      <c r="DK490" s="134"/>
      <c r="DL490" s="134"/>
      <c r="DM490" s="134"/>
      <c r="DN490" s="134"/>
      <c r="DO490" s="134"/>
      <c r="DP490" s="134"/>
      <c r="DQ490" s="134"/>
      <c r="DR490" s="134"/>
      <c r="DS490" s="134"/>
      <c r="DT490" s="134"/>
      <c r="DU490" s="134"/>
      <c r="DV490" s="134"/>
      <c r="DW490" s="134"/>
      <c r="DX490" s="134"/>
      <c r="DY490" s="134"/>
      <c r="DZ490" s="134"/>
      <c r="EA490" s="134"/>
      <c r="EB490" s="134"/>
      <c r="EC490" s="134"/>
      <c r="ED490" s="134"/>
      <c r="EE490" s="134"/>
      <c r="EF490" s="134"/>
      <c r="EG490" s="134"/>
      <c r="EH490" s="134"/>
      <c r="EI490" s="134"/>
      <c r="EJ490" s="134"/>
    </row>
    <row r="491" spans="1:140" x14ac:dyDescent="0.2">
      <c r="A491" s="134"/>
      <c r="B491" s="134"/>
      <c r="C491" s="134"/>
      <c r="D491" s="138"/>
      <c r="E491" s="138"/>
      <c r="F491" s="138"/>
      <c r="G491" s="138"/>
      <c r="H491" s="138"/>
      <c r="I491" s="138"/>
      <c r="J491" s="138"/>
      <c r="K491" s="138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134"/>
      <c r="AZ491" s="134"/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  <c r="CS491" s="134"/>
      <c r="CT491" s="134"/>
      <c r="CU491" s="134"/>
      <c r="CV491" s="134"/>
      <c r="CW491" s="134"/>
      <c r="CX491" s="134"/>
      <c r="CY491" s="134"/>
      <c r="CZ491" s="134"/>
      <c r="DA491" s="134"/>
      <c r="DB491" s="134"/>
      <c r="DC491" s="134"/>
      <c r="DD491" s="134"/>
      <c r="DE491" s="134"/>
      <c r="DF491" s="134"/>
      <c r="DG491" s="134"/>
      <c r="DH491" s="134"/>
      <c r="DI491" s="134"/>
      <c r="DJ491" s="134"/>
      <c r="DK491" s="134"/>
      <c r="DL491" s="134"/>
      <c r="DM491" s="134"/>
      <c r="DN491" s="134"/>
      <c r="DO491" s="134"/>
      <c r="DP491" s="134"/>
      <c r="DQ491" s="134"/>
      <c r="DR491" s="134"/>
      <c r="DS491" s="134"/>
      <c r="DT491" s="134"/>
      <c r="DU491" s="134"/>
      <c r="DV491" s="134"/>
      <c r="DW491" s="134"/>
      <c r="DX491" s="134"/>
      <c r="DY491" s="134"/>
      <c r="DZ491" s="134"/>
      <c r="EA491" s="134"/>
      <c r="EB491" s="134"/>
      <c r="EC491" s="134"/>
      <c r="ED491" s="134"/>
      <c r="EE491" s="134"/>
      <c r="EF491" s="134"/>
      <c r="EG491" s="134"/>
      <c r="EH491" s="134"/>
      <c r="EI491" s="134"/>
      <c r="EJ491" s="134"/>
    </row>
    <row r="492" spans="1:140" x14ac:dyDescent="0.2">
      <c r="A492" s="134"/>
      <c r="B492" s="134"/>
      <c r="C492" s="134"/>
      <c r="D492" s="138"/>
      <c r="E492" s="138"/>
      <c r="F492" s="138"/>
      <c r="G492" s="138"/>
      <c r="H492" s="138"/>
      <c r="I492" s="138"/>
      <c r="J492" s="138"/>
      <c r="K492" s="138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134"/>
      <c r="AZ492" s="134"/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  <c r="CS492" s="134"/>
      <c r="CT492" s="134"/>
      <c r="CU492" s="134"/>
      <c r="CV492" s="134"/>
      <c r="CW492" s="134"/>
      <c r="CX492" s="134"/>
      <c r="CY492" s="134"/>
      <c r="CZ492" s="134"/>
      <c r="DA492" s="134"/>
      <c r="DB492" s="134"/>
      <c r="DC492" s="134"/>
      <c r="DD492" s="134"/>
      <c r="DE492" s="134"/>
      <c r="DF492" s="134"/>
      <c r="DG492" s="134"/>
      <c r="DH492" s="134"/>
      <c r="DI492" s="134"/>
      <c r="DJ492" s="134"/>
      <c r="DK492" s="134"/>
      <c r="DL492" s="134"/>
      <c r="DM492" s="134"/>
      <c r="DN492" s="134"/>
      <c r="DO492" s="134"/>
      <c r="DP492" s="134"/>
      <c r="DQ492" s="134"/>
      <c r="DR492" s="134"/>
      <c r="DS492" s="134"/>
      <c r="DT492" s="134"/>
      <c r="DU492" s="134"/>
      <c r="DV492" s="134"/>
      <c r="DW492" s="134"/>
      <c r="DX492" s="134"/>
      <c r="DY492" s="134"/>
      <c r="DZ492" s="134"/>
      <c r="EA492" s="134"/>
      <c r="EB492" s="134"/>
      <c r="EC492" s="134"/>
      <c r="ED492" s="134"/>
      <c r="EE492" s="134"/>
      <c r="EF492" s="134"/>
      <c r="EG492" s="134"/>
      <c r="EH492" s="134"/>
      <c r="EI492" s="134"/>
      <c r="EJ492" s="134"/>
    </row>
    <row r="493" spans="1:140" x14ac:dyDescent="0.2">
      <c r="A493" s="134"/>
      <c r="B493" s="134"/>
      <c r="C493" s="134"/>
      <c r="D493" s="138"/>
      <c r="E493" s="138"/>
      <c r="F493" s="138"/>
      <c r="G493" s="138"/>
      <c r="H493" s="138"/>
      <c r="I493" s="138"/>
      <c r="J493" s="138"/>
      <c r="K493" s="138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134"/>
      <c r="AZ493" s="134"/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  <c r="CS493" s="134"/>
      <c r="CT493" s="134"/>
      <c r="CU493" s="134"/>
      <c r="CV493" s="134"/>
      <c r="CW493" s="134"/>
      <c r="CX493" s="134"/>
      <c r="CY493" s="134"/>
      <c r="CZ493" s="134"/>
      <c r="DA493" s="134"/>
      <c r="DB493" s="134"/>
      <c r="DC493" s="134"/>
      <c r="DD493" s="134"/>
      <c r="DE493" s="134"/>
      <c r="DF493" s="134"/>
      <c r="DG493" s="134"/>
      <c r="DH493" s="134"/>
      <c r="DI493" s="134"/>
      <c r="DJ493" s="134"/>
      <c r="DK493" s="134"/>
      <c r="DL493" s="134"/>
      <c r="DM493" s="134"/>
      <c r="DN493" s="134"/>
      <c r="DO493" s="134"/>
      <c r="DP493" s="134"/>
      <c r="DQ493" s="134"/>
      <c r="DR493" s="134"/>
      <c r="DS493" s="134"/>
      <c r="DT493" s="134"/>
      <c r="DU493" s="134"/>
      <c r="DV493" s="134"/>
      <c r="DW493" s="134"/>
      <c r="DX493" s="134"/>
      <c r="DY493" s="134"/>
      <c r="DZ493" s="134"/>
      <c r="EA493" s="134"/>
      <c r="EB493" s="134"/>
      <c r="EC493" s="134"/>
      <c r="ED493" s="134"/>
      <c r="EE493" s="134"/>
      <c r="EF493" s="134"/>
      <c r="EG493" s="134"/>
      <c r="EH493" s="134"/>
      <c r="EI493" s="134"/>
      <c r="EJ493" s="134"/>
    </row>
    <row r="494" spans="1:140" x14ac:dyDescent="0.2">
      <c r="A494" s="134"/>
      <c r="B494" s="134"/>
      <c r="C494" s="134"/>
      <c r="D494" s="138"/>
      <c r="E494" s="138"/>
      <c r="F494" s="138"/>
      <c r="G494" s="138"/>
      <c r="H494" s="138"/>
      <c r="I494" s="138"/>
      <c r="J494" s="138"/>
      <c r="K494" s="138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134"/>
      <c r="AZ494" s="134"/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  <c r="CS494" s="134"/>
      <c r="CT494" s="134"/>
      <c r="CU494" s="134"/>
      <c r="CV494" s="134"/>
      <c r="CW494" s="134"/>
      <c r="CX494" s="134"/>
      <c r="CY494" s="134"/>
      <c r="CZ494" s="134"/>
      <c r="DA494" s="134"/>
      <c r="DB494" s="134"/>
      <c r="DC494" s="134"/>
      <c r="DD494" s="134"/>
      <c r="DE494" s="134"/>
      <c r="DF494" s="134"/>
      <c r="DG494" s="134"/>
      <c r="DH494" s="134"/>
      <c r="DI494" s="134"/>
      <c r="DJ494" s="134"/>
      <c r="DK494" s="134"/>
      <c r="DL494" s="134"/>
      <c r="DM494" s="134"/>
      <c r="DN494" s="134"/>
      <c r="DO494" s="134"/>
      <c r="DP494" s="134"/>
      <c r="DQ494" s="134"/>
      <c r="DR494" s="134"/>
      <c r="DS494" s="134"/>
      <c r="DT494" s="134"/>
      <c r="DU494" s="134"/>
      <c r="DV494" s="134"/>
      <c r="DW494" s="134"/>
      <c r="DX494" s="134"/>
      <c r="DY494" s="134"/>
      <c r="DZ494" s="134"/>
      <c r="EA494" s="134"/>
      <c r="EB494" s="134"/>
      <c r="EC494" s="134"/>
      <c r="ED494" s="134"/>
      <c r="EE494" s="134"/>
      <c r="EF494" s="134"/>
      <c r="EG494" s="134"/>
      <c r="EH494" s="134"/>
      <c r="EI494" s="134"/>
      <c r="EJ494" s="134"/>
    </row>
    <row r="495" spans="1:140" x14ac:dyDescent="0.2">
      <c r="A495" s="134"/>
      <c r="B495" s="134"/>
      <c r="C495" s="134"/>
      <c r="D495" s="138"/>
      <c r="E495" s="138"/>
      <c r="F495" s="138"/>
      <c r="G495" s="138"/>
      <c r="H495" s="138"/>
      <c r="I495" s="138"/>
      <c r="J495" s="138"/>
      <c r="K495" s="138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134"/>
      <c r="AZ495" s="134"/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  <c r="CS495" s="134"/>
      <c r="CT495" s="134"/>
      <c r="CU495" s="134"/>
      <c r="CV495" s="134"/>
      <c r="CW495" s="134"/>
      <c r="CX495" s="134"/>
      <c r="CY495" s="134"/>
      <c r="CZ495" s="134"/>
      <c r="DA495" s="134"/>
      <c r="DB495" s="134"/>
      <c r="DC495" s="134"/>
      <c r="DD495" s="134"/>
      <c r="DE495" s="134"/>
      <c r="DF495" s="134"/>
      <c r="DG495" s="134"/>
      <c r="DH495" s="134"/>
      <c r="DI495" s="134"/>
      <c r="DJ495" s="134"/>
      <c r="DK495" s="134"/>
      <c r="DL495" s="134"/>
      <c r="DM495" s="134"/>
      <c r="DN495" s="134"/>
      <c r="DO495" s="134"/>
      <c r="DP495" s="134"/>
      <c r="DQ495" s="134"/>
      <c r="DR495" s="134"/>
      <c r="DS495" s="134"/>
      <c r="DT495" s="134"/>
      <c r="DU495" s="134"/>
      <c r="DV495" s="134"/>
      <c r="DW495" s="134"/>
      <c r="DX495" s="134"/>
      <c r="DY495" s="134"/>
      <c r="DZ495" s="134"/>
      <c r="EA495" s="134"/>
      <c r="EB495" s="134"/>
      <c r="EC495" s="134"/>
      <c r="ED495" s="134"/>
      <c r="EE495" s="134"/>
      <c r="EF495" s="134"/>
      <c r="EG495" s="134"/>
      <c r="EH495" s="134"/>
      <c r="EI495" s="134"/>
      <c r="EJ495" s="134"/>
    </row>
    <row r="496" spans="1:140" x14ac:dyDescent="0.2">
      <c r="A496" s="134"/>
      <c r="B496" s="134"/>
      <c r="C496" s="134"/>
      <c r="D496" s="138"/>
      <c r="E496" s="138"/>
      <c r="F496" s="138"/>
      <c r="G496" s="138"/>
      <c r="H496" s="138"/>
      <c r="I496" s="138"/>
      <c r="J496" s="138"/>
      <c r="K496" s="138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134"/>
      <c r="AZ496" s="134"/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  <c r="CS496" s="134"/>
      <c r="CT496" s="134"/>
      <c r="CU496" s="134"/>
      <c r="CV496" s="134"/>
      <c r="CW496" s="134"/>
      <c r="CX496" s="134"/>
      <c r="CY496" s="134"/>
      <c r="CZ496" s="134"/>
      <c r="DA496" s="134"/>
      <c r="DB496" s="134"/>
      <c r="DC496" s="134"/>
      <c r="DD496" s="134"/>
      <c r="DE496" s="134"/>
      <c r="DF496" s="134"/>
      <c r="DG496" s="134"/>
      <c r="DH496" s="134"/>
      <c r="DI496" s="134"/>
      <c r="DJ496" s="134"/>
      <c r="DK496" s="134"/>
      <c r="DL496" s="134"/>
      <c r="DM496" s="134"/>
      <c r="DN496" s="134"/>
      <c r="DO496" s="134"/>
      <c r="DP496" s="134"/>
      <c r="DQ496" s="134"/>
      <c r="DR496" s="134"/>
      <c r="DS496" s="134"/>
      <c r="DT496" s="134"/>
      <c r="DU496" s="134"/>
      <c r="DV496" s="134"/>
      <c r="DW496" s="134"/>
      <c r="DX496" s="134"/>
      <c r="DY496" s="134"/>
      <c r="DZ496" s="134"/>
      <c r="EA496" s="134"/>
      <c r="EB496" s="134"/>
      <c r="EC496" s="134"/>
      <c r="ED496" s="134"/>
      <c r="EE496" s="134"/>
      <c r="EF496" s="134"/>
      <c r="EG496" s="134"/>
      <c r="EH496" s="134"/>
      <c r="EI496" s="134"/>
      <c r="EJ496" s="134"/>
    </row>
    <row r="497" spans="1:140" x14ac:dyDescent="0.2">
      <c r="A497" s="134"/>
      <c r="B497" s="134"/>
      <c r="C497" s="134"/>
      <c r="D497" s="138"/>
      <c r="E497" s="138"/>
      <c r="F497" s="138"/>
      <c r="G497" s="138"/>
      <c r="H497" s="138"/>
      <c r="I497" s="138"/>
      <c r="J497" s="138"/>
      <c r="K497" s="138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134"/>
      <c r="AZ497" s="134"/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  <c r="CS497" s="134"/>
      <c r="CT497" s="134"/>
      <c r="CU497" s="134"/>
      <c r="CV497" s="134"/>
      <c r="CW497" s="134"/>
      <c r="CX497" s="134"/>
      <c r="CY497" s="134"/>
      <c r="CZ497" s="134"/>
      <c r="DA497" s="134"/>
      <c r="DB497" s="134"/>
      <c r="DC497" s="134"/>
      <c r="DD497" s="134"/>
      <c r="DE497" s="134"/>
      <c r="DF497" s="134"/>
      <c r="DG497" s="134"/>
      <c r="DH497" s="134"/>
      <c r="DI497" s="134"/>
      <c r="DJ497" s="134"/>
      <c r="DK497" s="134"/>
      <c r="DL497" s="134"/>
      <c r="DM497" s="134"/>
      <c r="DN497" s="134"/>
      <c r="DO497" s="134"/>
      <c r="DP497" s="134"/>
      <c r="DQ497" s="134"/>
      <c r="DR497" s="134"/>
      <c r="DS497" s="134"/>
      <c r="DT497" s="134"/>
      <c r="DU497" s="134"/>
      <c r="DV497" s="134"/>
      <c r="DW497" s="134"/>
      <c r="DX497" s="134"/>
      <c r="DY497" s="134"/>
      <c r="DZ497" s="134"/>
      <c r="EA497" s="134"/>
      <c r="EB497" s="134"/>
      <c r="EC497" s="134"/>
      <c r="ED497" s="134"/>
      <c r="EE497" s="134"/>
      <c r="EF497" s="134"/>
      <c r="EG497" s="134"/>
      <c r="EH497" s="134"/>
      <c r="EI497" s="134"/>
      <c r="EJ497" s="134"/>
    </row>
    <row r="498" spans="1:140" x14ac:dyDescent="0.2">
      <c r="A498" s="134"/>
      <c r="B498" s="134"/>
      <c r="C498" s="134"/>
      <c r="D498" s="138"/>
      <c r="E498" s="138"/>
      <c r="F498" s="138"/>
      <c r="G498" s="138"/>
      <c r="H498" s="138"/>
      <c r="I498" s="138"/>
      <c r="J498" s="138"/>
      <c r="K498" s="138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134"/>
      <c r="AZ498" s="134"/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  <c r="CS498" s="134"/>
      <c r="CT498" s="134"/>
      <c r="CU498" s="134"/>
      <c r="CV498" s="134"/>
      <c r="CW498" s="134"/>
      <c r="CX498" s="134"/>
      <c r="CY498" s="134"/>
      <c r="CZ498" s="134"/>
      <c r="DA498" s="134"/>
      <c r="DB498" s="134"/>
      <c r="DC498" s="134"/>
      <c r="DD498" s="134"/>
      <c r="DE498" s="134"/>
      <c r="DF498" s="134"/>
      <c r="DG498" s="134"/>
      <c r="DH498" s="134"/>
      <c r="DI498" s="134"/>
      <c r="DJ498" s="134"/>
      <c r="DK498" s="134"/>
      <c r="DL498" s="134"/>
      <c r="DM498" s="134"/>
      <c r="DN498" s="134"/>
      <c r="DO498" s="134"/>
      <c r="DP498" s="134"/>
      <c r="DQ498" s="134"/>
      <c r="DR498" s="134"/>
      <c r="DS498" s="134"/>
      <c r="DT498" s="134"/>
      <c r="DU498" s="134"/>
      <c r="DV498" s="134"/>
      <c r="DW498" s="134"/>
      <c r="DX498" s="134"/>
      <c r="DY498" s="134"/>
      <c r="DZ498" s="134"/>
      <c r="EA498" s="134"/>
      <c r="EB498" s="134"/>
      <c r="EC498" s="134"/>
      <c r="ED498" s="134"/>
      <c r="EE498" s="134"/>
      <c r="EF498" s="134"/>
      <c r="EG498" s="134"/>
      <c r="EH498" s="134"/>
      <c r="EI498" s="134"/>
      <c r="EJ498" s="134"/>
    </row>
    <row r="499" spans="1:140" x14ac:dyDescent="0.2">
      <c r="A499" s="134"/>
      <c r="B499" s="134"/>
      <c r="C499" s="134"/>
      <c r="D499" s="138"/>
      <c r="E499" s="138"/>
      <c r="F499" s="138"/>
      <c r="G499" s="138"/>
      <c r="H499" s="138"/>
      <c r="I499" s="138"/>
      <c r="J499" s="138"/>
      <c r="K499" s="138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134"/>
      <c r="AZ499" s="134"/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  <c r="CS499" s="134"/>
      <c r="CT499" s="134"/>
      <c r="CU499" s="134"/>
      <c r="CV499" s="134"/>
      <c r="CW499" s="134"/>
      <c r="CX499" s="134"/>
      <c r="CY499" s="134"/>
      <c r="CZ499" s="134"/>
      <c r="DA499" s="134"/>
      <c r="DB499" s="134"/>
      <c r="DC499" s="134"/>
      <c r="DD499" s="134"/>
      <c r="DE499" s="134"/>
      <c r="DF499" s="134"/>
      <c r="DG499" s="134"/>
      <c r="DH499" s="134"/>
      <c r="DI499" s="134"/>
      <c r="DJ499" s="134"/>
      <c r="DK499" s="134"/>
      <c r="DL499" s="134"/>
      <c r="DM499" s="134"/>
      <c r="DN499" s="134"/>
      <c r="DO499" s="134"/>
      <c r="DP499" s="134"/>
      <c r="DQ499" s="134"/>
      <c r="DR499" s="134"/>
      <c r="DS499" s="134"/>
      <c r="DT499" s="134"/>
      <c r="DU499" s="134"/>
      <c r="DV499" s="134"/>
      <c r="DW499" s="134"/>
      <c r="DX499" s="134"/>
      <c r="DY499" s="134"/>
      <c r="DZ499" s="134"/>
      <c r="EA499" s="134"/>
      <c r="EB499" s="134"/>
      <c r="EC499" s="134"/>
      <c r="ED499" s="134"/>
      <c r="EE499" s="134"/>
      <c r="EF499" s="134"/>
      <c r="EG499" s="134"/>
      <c r="EH499" s="134"/>
      <c r="EI499" s="134"/>
      <c r="EJ499" s="134"/>
    </row>
    <row r="500" spans="1:140" x14ac:dyDescent="0.2">
      <c r="A500" s="134"/>
      <c r="B500" s="134"/>
      <c r="C500" s="134"/>
      <c r="D500" s="138"/>
      <c r="E500" s="138"/>
      <c r="F500" s="138"/>
      <c r="G500" s="138"/>
      <c r="H500" s="138"/>
      <c r="I500" s="138"/>
      <c r="J500" s="138"/>
      <c r="K500" s="138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134"/>
      <c r="AZ500" s="134"/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  <c r="CS500" s="134"/>
      <c r="CT500" s="134"/>
      <c r="CU500" s="134"/>
      <c r="CV500" s="134"/>
      <c r="CW500" s="134"/>
      <c r="CX500" s="134"/>
      <c r="CY500" s="134"/>
      <c r="CZ500" s="134"/>
      <c r="DA500" s="134"/>
      <c r="DB500" s="134"/>
      <c r="DC500" s="134"/>
      <c r="DD500" s="134"/>
      <c r="DE500" s="134"/>
      <c r="DF500" s="134"/>
      <c r="DG500" s="134"/>
      <c r="DH500" s="134"/>
      <c r="DI500" s="134"/>
      <c r="DJ500" s="134"/>
      <c r="DK500" s="134"/>
      <c r="DL500" s="134"/>
      <c r="DM500" s="134"/>
      <c r="DN500" s="134"/>
      <c r="DO500" s="134"/>
      <c r="DP500" s="134"/>
      <c r="DQ500" s="134"/>
      <c r="DR500" s="134"/>
      <c r="DS500" s="134"/>
      <c r="DT500" s="134"/>
      <c r="DU500" s="134"/>
      <c r="DV500" s="134"/>
      <c r="DW500" s="134"/>
      <c r="DX500" s="134"/>
      <c r="DY500" s="134"/>
      <c r="DZ500" s="134"/>
      <c r="EA500" s="134"/>
      <c r="EB500" s="134"/>
      <c r="EC500" s="134"/>
      <c r="ED500" s="134"/>
      <c r="EE500" s="134"/>
      <c r="EF500" s="134"/>
      <c r="EG500" s="134"/>
      <c r="EH500" s="134"/>
      <c r="EI500" s="134"/>
      <c r="EJ500" s="134"/>
    </row>
    <row r="501" spans="1:140" x14ac:dyDescent="0.2">
      <c r="A501" s="134"/>
      <c r="B501" s="134"/>
      <c r="C501" s="134"/>
      <c r="D501" s="138"/>
      <c r="E501" s="138"/>
      <c r="F501" s="138"/>
      <c r="G501" s="138"/>
      <c r="H501" s="138"/>
      <c r="I501" s="138"/>
      <c r="J501" s="138"/>
      <c r="K501" s="138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134"/>
      <c r="AZ501" s="134"/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  <c r="CS501" s="134"/>
      <c r="CT501" s="134"/>
      <c r="CU501" s="134"/>
      <c r="CV501" s="134"/>
      <c r="CW501" s="134"/>
      <c r="CX501" s="134"/>
      <c r="CY501" s="134"/>
      <c r="CZ501" s="134"/>
      <c r="DA501" s="134"/>
      <c r="DB501" s="134"/>
      <c r="DC501" s="134"/>
      <c r="DD501" s="134"/>
      <c r="DE501" s="134"/>
      <c r="DF501" s="134"/>
      <c r="DG501" s="134"/>
      <c r="DH501" s="134"/>
      <c r="DI501" s="134"/>
      <c r="DJ501" s="134"/>
      <c r="DK501" s="134"/>
      <c r="DL501" s="134"/>
      <c r="DM501" s="134"/>
      <c r="DN501" s="134"/>
      <c r="DO501" s="134"/>
      <c r="DP501" s="134"/>
      <c r="DQ501" s="134"/>
      <c r="DR501" s="134"/>
      <c r="DS501" s="134"/>
      <c r="DT501" s="134"/>
      <c r="DU501" s="134"/>
      <c r="DV501" s="134"/>
      <c r="DW501" s="134"/>
      <c r="DX501" s="134"/>
      <c r="DY501" s="134"/>
      <c r="DZ501" s="134"/>
      <c r="EA501" s="134"/>
      <c r="EB501" s="134"/>
      <c r="EC501" s="134"/>
      <c r="ED501" s="134"/>
      <c r="EE501" s="134"/>
      <c r="EF501" s="134"/>
      <c r="EG501" s="134"/>
      <c r="EH501" s="134"/>
      <c r="EI501" s="134"/>
      <c r="EJ501" s="134"/>
    </row>
    <row r="502" spans="1:140" x14ac:dyDescent="0.2">
      <c r="A502" s="134"/>
      <c r="B502" s="134"/>
      <c r="C502" s="134"/>
      <c r="D502" s="138"/>
      <c r="E502" s="138"/>
      <c r="F502" s="138"/>
      <c r="G502" s="138"/>
      <c r="H502" s="138"/>
      <c r="I502" s="138"/>
      <c r="J502" s="138"/>
      <c r="K502" s="138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134"/>
      <c r="AZ502" s="134"/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  <c r="CS502" s="134"/>
      <c r="CT502" s="134"/>
      <c r="CU502" s="134"/>
      <c r="CV502" s="134"/>
      <c r="CW502" s="134"/>
      <c r="CX502" s="134"/>
      <c r="CY502" s="134"/>
      <c r="CZ502" s="134"/>
      <c r="DA502" s="134"/>
      <c r="DB502" s="134"/>
      <c r="DC502" s="134"/>
      <c r="DD502" s="134"/>
      <c r="DE502" s="134"/>
      <c r="DF502" s="134"/>
      <c r="DG502" s="134"/>
      <c r="DH502" s="134"/>
      <c r="DI502" s="134"/>
      <c r="DJ502" s="134"/>
      <c r="DK502" s="134"/>
      <c r="DL502" s="134"/>
      <c r="DM502" s="134"/>
      <c r="DN502" s="134"/>
      <c r="DO502" s="134"/>
      <c r="DP502" s="134"/>
      <c r="DQ502" s="134"/>
      <c r="DR502" s="134"/>
      <c r="DS502" s="134"/>
      <c r="DT502" s="134"/>
      <c r="DU502" s="134"/>
      <c r="DV502" s="134"/>
      <c r="DW502" s="134"/>
      <c r="DX502" s="134"/>
      <c r="DY502" s="134"/>
      <c r="DZ502" s="134"/>
      <c r="EA502" s="134"/>
      <c r="EB502" s="134"/>
      <c r="EC502" s="134"/>
      <c r="ED502" s="134"/>
      <c r="EE502" s="134"/>
      <c r="EF502" s="134"/>
      <c r="EG502" s="134"/>
      <c r="EH502" s="134"/>
      <c r="EI502" s="134"/>
      <c r="EJ502" s="134"/>
    </row>
    <row r="503" spans="1:140" x14ac:dyDescent="0.2">
      <c r="A503" s="134"/>
      <c r="B503" s="134"/>
      <c r="C503" s="134"/>
      <c r="D503" s="138"/>
      <c r="E503" s="138"/>
      <c r="F503" s="138"/>
      <c r="G503" s="138"/>
      <c r="H503" s="138"/>
      <c r="I503" s="138"/>
      <c r="J503" s="138"/>
      <c r="K503" s="138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134"/>
      <c r="AZ503" s="134"/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  <c r="CS503" s="134"/>
      <c r="CT503" s="134"/>
      <c r="CU503" s="134"/>
      <c r="CV503" s="134"/>
      <c r="CW503" s="134"/>
      <c r="CX503" s="134"/>
      <c r="CY503" s="134"/>
      <c r="CZ503" s="134"/>
      <c r="DA503" s="134"/>
      <c r="DB503" s="134"/>
      <c r="DC503" s="134"/>
      <c r="DD503" s="134"/>
      <c r="DE503" s="134"/>
      <c r="DF503" s="134"/>
      <c r="DG503" s="134"/>
      <c r="DH503" s="134"/>
      <c r="DI503" s="134"/>
      <c r="DJ503" s="134"/>
      <c r="DK503" s="134"/>
      <c r="DL503" s="134"/>
      <c r="DM503" s="134"/>
      <c r="DN503" s="134"/>
      <c r="DO503" s="134"/>
      <c r="DP503" s="134"/>
      <c r="DQ503" s="134"/>
      <c r="DR503" s="134"/>
      <c r="DS503" s="134"/>
      <c r="DT503" s="134"/>
      <c r="DU503" s="134"/>
      <c r="DV503" s="134"/>
      <c r="DW503" s="134"/>
      <c r="DX503" s="134"/>
      <c r="DY503" s="134"/>
      <c r="DZ503" s="134"/>
      <c r="EA503" s="134"/>
      <c r="EB503" s="134"/>
      <c r="EC503" s="134"/>
      <c r="ED503" s="134"/>
      <c r="EE503" s="134"/>
      <c r="EF503" s="134"/>
      <c r="EG503" s="134"/>
      <c r="EH503" s="134"/>
      <c r="EI503" s="134"/>
      <c r="EJ503" s="134"/>
    </row>
    <row r="504" spans="1:140" x14ac:dyDescent="0.2">
      <c r="A504" s="134"/>
      <c r="B504" s="134"/>
      <c r="C504" s="134"/>
      <c r="D504" s="138"/>
      <c r="E504" s="138"/>
      <c r="F504" s="138"/>
      <c r="G504" s="138"/>
      <c r="H504" s="138"/>
      <c r="I504" s="138"/>
      <c r="J504" s="138"/>
      <c r="K504" s="138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134"/>
      <c r="AZ504" s="134"/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  <c r="CS504" s="134"/>
      <c r="CT504" s="134"/>
      <c r="CU504" s="134"/>
      <c r="CV504" s="134"/>
      <c r="CW504" s="134"/>
      <c r="CX504" s="134"/>
      <c r="CY504" s="134"/>
      <c r="CZ504" s="134"/>
      <c r="DA504" s="134"/>
      <c r="DB504" s="134"/>
      <c r="DC504" s="134"/>
      <c r="DD504" s="134"/>
      <c r="DE504" s="134"/>
      <c r="DF504" s="134"/>
      <c r="DG504" s="134"/>
      <c r="DH504" s="134"/>
      <c r="DI504" s="134"/>
      <c r="DJ504" s="134"/>
      <c r="DK504" s="134"/>
      <c r="DL504" s="134"/>
      <c r="DM504" s="134"/>
      <c r="DN504" s="134"/>
      <c r="DO504" s="134"/>
      <c r="DP504" s="134"/>
      <c r="DQ504" s="134"/>
      <c r="DR504" s="134"/>
      <c r="DS504" s="134"/>
      <c r="DT504" s="134"/>
      <c r="DU504" s="134"/>
      <c r="DV504" s="134"/>
      <c r="DW504" s="134"/>
      <c r="DX504" s="134"/>
      <c r="DY504" s="134"/>
      <c r="DZ504" s="134"/>
      <c r="EA504" s="134"/>
      <c r="EB504" s="134"/>
      <c r="EC504" s="134"/>
      <c r="ED504" s="134"/>
      <c r="EE504" s="134"/>
      <c r="EF504" s="134"/>
      <c r="EG504" s="134"/>
      <c r="EH504" s="134"/>
      <c r="EI504" s="134"/>
      <c r="EJ504" s="134"/>
    </row>
    <row r="505" spans="1:140" x14ac:dyDescent="0.2">
      <c r="A505" s="134"/>
      <c r="B505" s="134"/>
      <c r="C505" s="134"/>
      <c r="D505" s="138"/>
      <c r="E505" s="138"/>
      <c r="F505" s="138"/>
      <c r="G505" s="138"/>
      <c r="H505" s="138"/>
      <c r="I505" s="138"/>
      <c r="J505" s="138"/>
      <c r="K505" s="138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134"/>
      <c r="AZ505" s="134"/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  <c r="CS505" s="134"/>
      <c r="CT505" s="134"/>
      <c r="CU505" s="134"/>
      <c r="CV505" s="134"/>
      <c r="CW505" s="134"/>
      <c r="CX505" s="134"/>
      <c r="CY505" s="134"/>
      <c r="CZ505" s="134"/>
      <c r="DA505" s="134"/>
      <c r="DB505" s="134"/>
      <c r="DC505" s="134"/>
      <c r="DD505" s="134"/>
      <c r="DE505" s="134"/>
      <c r="DF505" s="134"/>
      <c r="DG505" s="134"/>
      <c r="DH505" s="134"/>
      <c r="DI505" s="134"/>
      <c r="DJ505" s="134"/>
      <c r="DK505" s="134"/>
      <c r="DL505" s="134"/>
      <c r="DM505" s="134"/>
      <c r="DN505" s="134"/>
      <c r="DO505" s="134"/>
      <c r="DP505" s="134"/>
      <c r="DQ505" s="134"/>
      <c r="DR505" s="134"/>
      <c r="DS505" s="134"/>
      <c r="DT505" s="134"/>
      <c r="DU505" s="134"/>
      <c r="DV505" s="134"/>
      <c r="DW505" s="134"/>
      <c r="DX505" s="134"/>
      <c r="DY505" s="134"/>
      <c r="DZ505" s="134"/>
      <c r="EA505" s="134"/>
      <c r="EB505" s="134"/>
      <c r="EC505" s="134"/>
      <c r="ED505" s="134"/>
      <c r="EE505" s="134"/>
      <c r="EF505" s="134"/>
      <c r="EG505" s="134"/>
      <c r="EH505" s="134"/>
      <c r="EI505" s="134"/>
      <c r="EJ505" s="134"/>
    </row>
    <row r="506" spans="1:140" x14ac:dyDescent="0.2">
      <c r="A506" s="134"/>
      <c r="B506" s="134"/>
      <c r="C506" s="134"/>
      <c r="D506" s="138"/>
      <c r="E506" s="138"/>
      <c r="F506" s="138"/>
      <c r="G506" s="138"/>
      <c r="H506" s="138"/>
      <c r="I506" s="138"/>
      <c r="J506" s="138"/>
      <c r="K506" s="138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134"/>
      <c r="AZ506" s="134"/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  <c r="CS506" s="134"/>
      <c r="CT506" s="134"/>
      <c r="CU506" s="134"/>
      <c r="CV506" s="134"/>
      <c r="CW506" s="134"/>
      <c r="CX506" s="134"/>
      <c r="CY506" s="134"/>
      <c r="CZ506" s="134"/>
      <c r="DA506" s="134"/>
      <c r="DB506" s="134"/>
      <c r="DC506" s="134"/>
      <c r="DD506" s="134"/>
      <c r="DE506" s="134"/>
      <c r="DF506" s="134"/>
      <c r="DG506" s="134"/>
      <c r="DH506" s="134"/>
      <c r="DI506" s="134"/>
      <c r="DJ506" s="134"/>
      <c r="DK506" s="134"/>
      <c r="DL506" s="134"/>
      <c r="DM506" s="134"/>
      <c r="DN506" s="134"/>
      <c r="DO506" s="134"/>
      <c r="DP506" s="134"/>
      <c r="DQ506" s="134"/>
      <c r="DR506" s="134"/>
      <c r="DS506" s="134"/>
      <c r="DT506" s="134"/>
      <c r="DU506" s="134"/>
      <c r="DV506" s="134"/>
      <c r="DW506" s="134"/>
      <c r="DX506" s="134"/>
      <c r="DY506" s="134"/>
      <c r="DZ506" s="134"/>
      <c r="EA506" s="134"/>
      <c r="EB506" s="134"/>
      <c r="EC506" s="134"/>
      <c r="ED506" s="134"/>
      <c r="EE506" s="134"/>
      <c r="EF506" s="134"/>
      <c r="EG506" s="134"/>
      <c r="EH506" s="134"/>
      <c r="EI506" s="134"/>
      <c r="EJ506" s="134"/>
    </row>
    <row r="507" spans="1:140" x14ac:dyDescent="0.2">
      <c r="A507" s="134"/>
      <c r="B507" s="134"/>
      <c r="C507" s="134"/>
      <c r="D507" s="138"/>
      <c r="E507" s="138"/>
      <c r="F507" s="138"/>
      <c r="G507" s="138"/>
      <c r="H507" s="138"/>
      <c r="I507" s="138"/>
      <c r="J507" s="138"/>
      <c r="K507" s="138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134"/>
      <c r="AZ507" s="134"/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  <c r="CS507" s="134"/>
      <c r="CT507" s="134"/>
      <c r="CU507" s="134"/>
      <c r="CV507" s="134"/>
      <c r="CW507" s="134"/>
      <c r="CX507" s="134"/>
      <c r="CY507" s="134"/>
      <c r="CZ507" s="134"/>
      <c r="DA507" s="134"/>
      <c r="DB507" s="134"/>
      <c r="DC507" s="134"/>
      <c r="DD507" s="134"/>
      <c r="DE507" s="134"/>
      <c r="DF507" s="134"/>
      <c r="DG507" s="134"/>
      <c r="DH507" s="134"/>
      <c r="DI507" s="134"/>
      <c r="DJ507" s="134"/>
      <c r="DK507" s="134"/>
      <c r="DL507" s="134"/>
      <c r="DM507" s="134"/>
      <c r="DN507" s="134"/>
      <c r="DO507" s="134"/>
      <c r="DP507" s="134"/>
      <c r="DQ507" s="134"/>
      <c r="DR507" s="134"/>
      <c r="DS507" s="134"/>
      <c r="DT507" s="134"/>
      <c r="DU507" s="134"/>
      <c r="DV507" s="134"/>
      <c r="DW507" s="134"/>
      <c r="DX507" s="134"/>
      <c r="DY507" s="134"/>
      <c r="DZ507" s="134"/>
      <c r="EA507" s="134"/>
      <c r="EB507" s="134"/>
      <c r="EC507" s="134"/>
      <c r="ED507" s="134"/>
      <c r="EE507" s="134"/>
      <c r="EF507" s="134"/>
      <c r="EG507" s="134"/>
      <c r="EH507" s="134"/>
      <c r="EI507" s="134"/>
      <c r="EJ507" s="134"/>
    </row>
    <row r="508" spans="1:140" x14ac:dyDescent="0.2">
      <c r="A508" s="134"/>
      <c r="B508" s="134"/>
      <c r="C508" s="134"/>
      <c r="D508" s="138"/>
      <c r="E508" s="138"/>
      <c r="F508" s="138"/>
      <c r="G508" s="138"/>
      <c r="H508" s="138"/>
      <c r="I508" s="138"/>
      <c r="J508" s="138"/>
      <c r="K508" s="138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134"/>
      <c r="AZ508" s="134"/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  <c r="CS508" s="134"/>
      <c r="CT508" s="134"/>
      <c r="CU508" s="134"/>
      <c r="CV508" s="134"/>
      <c r="CW508" s="134"/>
      <c r="CX508" s="134"/>
      <c r="CY508" s="134"/>
      <c r="CZ508" s="134"/>
      <c r="DA508" s="134"/>
      <c r="DB508" s="134"/>
      <c r="DC508" s="134"/>
      <c r="DD508" s="134"/>
      <c r="DE508" s="134"/>
      <c r="DF508" s="134"/>
      <c r="DG508" s="134"/>
      <c r="DH508" s="134"/>
      <c r="DI508" s="134"/>
      <c r="DJ508" s="134"/>
      <c r="DK508" s="134"/>
      <c r="DL508" s="134"/>
      <c r="DM508" s="134"/>
      <c r="DN508" s="134"/>
      <c r="DO508" s="134"/>
      <c r="DP508" s="134"/>
      <c r="DQ508" s="134"/>
      <c r="DR508" s="134"/>
      <c r="DS508" s="134"/>
      <c r="DT508" s="134"/>
      <c r="DU508" s="134"/>
      <c r="DV508" s="134"/>
      <c r="DW508" s="134"/>
      <c r="DX508" s="134"/>
      <c r="DY508" s="134"/>
      <c r="DZ508" s="134"/>
      <c r="EA508" s="134"/>
      <c r="EB508" s="134"/>
      <c r="EC508" s="134"/>
      <c r="ED508" s="134"/>
      <c r="EE508" s="134"/>
      <c r="EF508" s="134"/>
      <c r="EG508" s="134"/>
      <c r="EH508" s="134"/>
      <c r="EI508" s="134"/>
      <c r="EJ508" s="134"/>
    </row>
    <row r="509" spans="1:140" x14ac:dyDescent="0.2">
      <c r="A509" s="134"/>
      <c r="B509" s="134"/>
      <c r="C509" s="134"/>
      <c r="D509" s="138"/>
      <c r="E509" s="138"/>
      <c r="F509" s="138"/>
      <c r="G509" s="138"/>
      <c r="H509" s="138"/>
      <c r="I509" s="138"/>
      <c r="J509" s="138"/>
      <c r="K509" s="138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134"/>
      <c r="AZ509" s="134"/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  <c r="CS509" s="134"/>
      <c r="CT509" s="134"/>
      <c r="CU509" s="134"/>
      <c r="CV509" s="134"/>
      <c r="CW509" s="134"/>
      <c r="CX509" s="134"/>
      <c r="CY509" s="134"/>
      <c r="CZ509" s="134"/>
      <c r="DA509" s="134"/>
      <c r="DB509" s="134"/>
      <c r="DC509" s="134"/>
      <c r="DD509" s="134"/>
      <c r="DE509" s="134"/>
      <c r="DF509" s="134"/>
      <c r="DG509" s="134"/>
      <c r="DH509" s="134"/>
      <c r="DI509" s="134"/>
      <c r="DJ509" s="134"/>
      <c r="DK509" s="134"/>
      <c r="DL509" s="134"/>
      <c r="DM509" s="134"/>
      <c r="DN509" s="134"/>
      <c r="DO509" s="134"/>
      <c r="DP509" s="134"/>
      <c r="DQ509" s="134"/>
      <c r="DR509" s="134"/>
      <c r="DS509" s="134"/>
      <c r="DT509" s="134"/>
      <c r="DU509" s="134"/>
      <c r="DV509" s="134"/>
      <c r="DW509" s="134"/>
      <c r="DX509" s="134"/>
      <c r="DY509" s="134"/>
      <c r="DZ509" s="134"/>
      <c r="EA509" s="134"/>
      <c r="EB509" s="134"/>
      <c r="EC509" s="134"/>
      <c r="ED509" s="134"/>
      <c r="EE509" s="134"/>
      <c r="EF509" s="134"/>
      <c r="EG509" s="134"/>
      <c r="EH509" s="134"/>
      <c r="EI509" s="134"/>
      <c r="EJ509" s="134"/>
    </row>
    <row r="510" spans="1:140" x14ac:dyDescent="0.2">
      <c r="A510" s="134"/>
      <c r="B510" s="134"/>
      <c r="C510" s="134"/>
      <c r="D510" s="138"/>
      <c r="E510" s="138"/>
      <c r="F510" s="138"/>
      <c r="G510" s="138"/>
      <c r="H510" s="138"/>
      <c r="I510" s="138"/>
      <c r="J510" s="138"/>
      <c r="K510" s="138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134"/>
      <c r="AZ510" s="134"/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  <c r="CS510" s="134"/>
      <c r="CT510" s="134"/>
      <c r="CU510" s="134"/>
      <c r="CV510" s="134"/>
      <c r="CW510" s="134"/>
      <c r="CX510" s="134"/>
      <c r="CY510" s="134"/>
      <c r="CZ510" s="134"/>
      <c r="DA510" s="134"/>
      <c r="DB510" s="134"/>
      <c r="DC510" s="134"/>
      <c r="DD510" s="134"/>
      <c r="DE510" s="134"/>
      <c r="DF510" s="134"/>
      <c r="DG510" s="134"/>
      <c r="DH510" s="134"/>
      <c r="DI510" s="134"/>
      <c r="DJ510" s="134"/>
      <c r="DK510" s="134"/>
      <c r="DL510" s="134"/>
      <c r="DM510" s="134"/>
      <c r="DN510" s="134"/>
      <c r="DO510" s="134"/>
      <c r="DP510" s="134"/>
      <c r="DQ510" s="134"/>
      <c r="DR510" s="134"/>
      <c r="DS510" s="134"/>
      <c r="DT510" s="134"/>
      <c r="DU510" s="134"/>
      <c r="DV510" s="134"/>
      <c r="DW510" s="134"/>
      <c r="DX510" s="134"/>
      <c r="DY510" s="134"/>
      <c r="DZ510" s="134"/>
      <c r="EA510" s="134"/>
      <c r="EB510" s="134"/>
      <c r="EC510" s="134"/>
      <c r="ED510" s="134"/>
      <c r="EE510" s="134"/>
      <c r="EF510" s="134"/>
      <c r="EG510" s="134"/>
      <c r="EH510" s="134"/>
      <c r="EI510" s="134"/>
      <c r="EJ510" s="134"/>
    </row>
    <row r="511" spans="1:140" x14ac:dyDescent="0.2">
      <c r="A511" s="134"/>
      <c r="B511" s="134"/>
      <c r="C511" s="134"/>
      <c r="D511" s="138"/>
      <c r="E511" s="138"/>
      <c r="F511" s="138"/>
      <c r="G511" s="138"/>
      <c r="H511" s="138"/>
      <c r="I511" s="138"/>
      <c r="J511" s="138"/>
      <c r="K511" s="138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134"/>
      <c r="AZ511" s="134"/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  <c r="CS511" s="134"/>
      <c r="CT511" s="134"/>
      <c r="CU511" s="134"/>
      <c r="CV511" s="134"/>
      <c r="CW511" s="134"/>
      <c r="CX511" s="134"/>
      <c r="CY511" s="134"/>
      <c r="CZ511" s="134"/>
      <c r="DA511" s="134"/>
      <c r="DB511" s="134"/>
      <c r="DC511" s="134"/>
      <c r="DD511" s="134"/>
      <c r="DE511" s="134"/>
      <c r="DF511" s="134"/>
      <c r="DG511" s="134"/>
      <c r="DH511" s="134"/>
      <c r="DI511" s="134"/>
      <c r="DJ511" s="134"/>
      <c r="DK511" s="134"/>
      <c r="DL511" s="134"/>
      <c r="DM511" s="134"/>
      <c r="DN511" s="134"/>
      <c r="DO511" s="134"/>
      <c r="DP511" s="134"/>
      <c r="DQ511" s="134"/>
      <c r="DR511" s="134"/>
      <c r="DS511" s="134"/>
      <c r="DT511" s="134"/>
      <c r="DU511" s="134"/>
      <c r="DV511" s="134"/>
      <c r="DW511" s="134"/>
      <c r="DX511" s="134"/>
      <c r="DY511" s="134"/>
      <c r="DZ511" s="134"/>
      <c r="EA511" s="134"/>
      <c r="EB511" s="134"/>
      <c r="EC511" s="134"/>
      <c r="ED511" s="134"/>
      <c r="EE511" s="134"/>
      <c r="EF511" s="134"/>
      <c r="EG511" s="134"/>
      <c r="EH511" s="134"/>
      <c r="EI511" s="134"/>
      <c r="EJ511" s="134"/>
    </row>
    <row r="512" spans="1:140" x14ac:dyDescent="0.2">
      <c r="A512" s="134"/>
      <c r="B512" s="134"/>
      <c r="C512" s="134"/>
      <c r="D512" s="138"/>
      <c r="E512" s="138"/>
      <c r="F512" s="138"/>
      <c r="G512" s="138"/>
      <c r="H512" s="138"/>
      <c r="I512" s="138"/>
      <c r="J512" s="138"/>
      <c r="K512" s="138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134"/>
      <c r="AZ512" s="134"/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  <c r="CS512" s="134"/>
      <c r="CT512" s="134"/>
      <c r="CU512" s="134"/>
      <c r="CV512" s="134"/>
      <c r="CW512" s="134"/>
      <c r="CX512" s="134"/>
      <c r="CY512" s="134"/>
      <c r="CZ512" s="134"/>
      <c r="DA512" s="134"/>
      <c r="DB512" s="134"/>
      <c r="DC512" s="134"/>
      <c r="DD512" s="134"/>
      <c r="DE512" s="134"/>
      <c r="DF512" s="134"/>
      <c r="DG512" s="134"/>
      <c r="DH512" s="134"/>
      <c r="DI512" s="134"/>
      <c r="DJ512" s="134"/>
      <c r="DK512" s="134"/>
      <c r="DL512" s="134"/>
      <c r="DM512" s="134"/>
      <c r="DN512" s="134"/>
      <c r="DO512" s="134"/>
      <c r="DP512" s="134"/>
      <c r="DQ512" s="134"/>
      <c r="DR512" s="134"/>
      <c r="DS512" s="134"/>
      <c r="DT512" s="134"/>
      <c r="DU512" s="134"/>
      <c r="DV512" s="134"/>
      <c r="DW512" s="134"/>
      <c r="DX512" s="134"/>
      <c r="DY512" s="134"/>
      <c r="DZ512" s="134"/>
      <c r="EA512" s="134"/>
      <c r="EB512" s="134"/>
      <c r="EC512" s="134"/>
      <c r="ED512" s="134"/>
      <c r="EE512" s="134"/>
      <c r="EF512" s="134"/>
      <c r="EG512" s="134"/>
      <c r="EH512" s="134"/>
      <c r="EI512" s="134"/>
      <c r="EJ512" s="134"/>
    </row>
    <row r="513" spans="1:140" x14ac:dyDescent="0.2">
      <c r="A513" s="134"/>
      <c r="B513" s="134"/>
      <c r="C513" s="134"/>
      <c r="D513" s="138"/>
      <c r="E513" s="138"/>
      <c r="F513" s="138"/>
      <c r="G513" s="138"/>
      <c r="H513" s="138"/>
      <c r="I513" s="138"/>
      <c r="J513" s="138"/>
      <c r="K513" s="138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134"/>
      <c r="AZ513" s="134"/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  <c r="CS513" s="134"/>
      <c r="CT513" s="134"/>
      <c r="CU513" s="134"/>
      <c r="CV513" s="134"/>
      <c r="CW513" s="134"/>
      <c r="CX513" s="134"/>
      <c r="CY513" s="134"/>
      <c r="CZ513" s="134"/>
      <c r="DA513" s="134"/>
      <c r="DB513" s="134"/>
      <c r="DC513" s="134"/>
      <c r="DD513" s="134"/>
      <c r="DE513" s="134"/>
      <c r="DF513" s="134"/>
      <c r="DG513" s="134"/>
      <c r="DH513" s="134"/>
      <c r="DI513" s="134"/>
      <c r="DJ513" s="134"/>
      <c r="DK513" s="134"/>
      <c r="DL513" s="134"/>
      <c r="DM513" s="134"/>
      <c r="DN513" s="134"/>
      <c r="DO513" s="134"/>
      <c r="DP513" s="134"/>
      <c r="DQ513" s="134"/>
      <c r="DR513" s="134"/>
      <c r="DS513" s="134"/>
      <c r="DT513" s="134"/>
      <c r="DU513" s="134"/>
      <c r="DV513" s="134"/>
      <c r="DW513" s="134"/>
      <c r="DX513" s="134"/>
      <c r="DY513" s="134"/>
      <c r="DZ513" s="134"/>
      <c r="EA513" s="134"/>
      <c r="EB513" s="134"/>
      <c r="EC513" s="134"/>
      <c r="ED513" s="134"/>
      <c r="EE513" s="134"/>
      <c r="EF513" s="134"/>
      <c r="EG513" s="134"/>
      <c r="EH513" s="134"/>
      <c r="EI513" s="134"/>
      <c r="EJ513" s="134"/>
    </row>
    <row r="514" spans="1:140" x14ac:dyDescent="0.2">
      <c r="A514" s="134"/>
      <c r="B514" s="134"/>
      <c r="C514" s="134"/>
      <c r="D514" s="138"/>
      <c r="E514" s="138"/>
      <c r="F514" s="138"/>
      <c r="G514" s="138"/>
      <c r="H514" s="138"/>
      <c r="I514" s="138"/>
      <c r="J514" s="138"/>
      <c r="K514" s="138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134"/>
      <c r="AZ514" s="134"/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  <c r="CS514" s="134"/>
      <c r="CT514" s="134"/>
      <c r="CU514" s="134"/>
      <c r="CV514" s="134"/>
      <c r="CW514" s="134"/>
      <c r="CX514" s="134"/>
      <c r="CY514" s="134"/>
      <c r="CZ514" s="134"/>
      <c r="DA514" s="134"/>
      <c r="DB514" s="134"/>
      <c r="DC514" s="134"/>
      <c r="DD514" s="134"/>
      <c r="DE514" s="134"/>
      <c r="DF514" s="134"/>
      <c r="DG514" s="134"/>
      <c r="DH514" s="134"/>
      <c r="DI514" s="134"/>
      <c r="DJ514" s="134"/>
      <c r="DK514" s="134"/>
      <c r="DL514" s="134"/>
      <c r="DM514" s="134"/>
      <c r="DN514" s="134"/>
      <c r="DO514" s="134"/>
      <c r="DP514" s="134"/>
      <c r="DQ514" s="134"/>
      <c r="DR514" s="134"/>
      <c r="DS514" s="134"/>
      <c r="DT514" s="134"/>
      <c r="DU514" s="134"/>
      <c r="DV514" s="134"/>
      <c r="DW514" s="134"/>
      <c r="DX514" s="134"/>
      <c r="DY514" s="134"/>
      <c r="DZ514" s="134"/>
      <c r="EA514" s="134"/>
      <c r="EB514" s="134"/>
      <c r="EC514" s="134"/>
      <c r="ED514" s="134"/>
      <c r="EE514" s="134"/>
      <c r="EF514" s="134"/>
      <c r="EG514" s="134"/>
      <c r="EH514" s="134"/>
      <c r="EI514" s="134"/>
      <c r="EJ514" s="134"/>
    </row>
    <row r="515" spans="1:140" x14ac:dyDescent="0.2">
      <c r="A515" s="134"/>
      <c r="B515" s="134"/>
      <c r="C515" s="134"/>
      <c r="D515" s="138"/>
      <c r="E515" s="138"/>
      <c r="F515" s="138"/>
      <c r="G515" s="138"/>
      <c r="H515" s="138"/>
      <c r="I515" s="138"/>
      <c r="J515" s="138"/>
      <c r="K515" s="138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134"/>
      <c r="AZ515" s="134"/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  <c r="CS515" s="134"/>
      <c r="CT515" s="134"/>
      <c r="CU515" s="134"/>
      <c r="CV515" s="134"/>
      <c r="CW515" s="134"/>
      <c r="CX515" s="134"/>
      <c r="CY515" s="134"/>
      <c r="CZ515" s="134"/>
      <c r="DA515" s="134"/>
      <c r="DB515" s="134"/>
      <c r="DC515" s="134"/>
      <c r="DD515" s="134"/>
      <c r="DE515" s="134"/>
      <c r="DF515" s="134"/>
      <c r="DG515" s="134"/>
      <c r="DH515" s="134"/>
      <c r="DI515" s="134"/>
      <c r="DJ515" s="134"/>
      <c r="DK515" s="134"/>
      <c r="DL515" s="134"/>
      <c r="DM515" s="134"/>
      <c r="DN515" s="134"/>
      <c r="DO515" s="134"/>
      <c r="DP515" s="134"/>
      <c r="DQ515" s="134"/>
      <c r="DR515" s="134"/>
      <c r="DS515" s="134"/>
      <c r="DT515" s="134"/>
      <c r="DU515" s="134"/>
      <c r="DV515" s="134"/>
      <c r="DW515" s="134"/>
      <c r="DX515" s="134"/>
      <c r="DY515" s="134"/>
      <c r="DZ515" s="134"/>
      <c r="EA515" s="134"/>
      <c r="EB515" s="134"/>
      <c r="EC515" s="134"/>
      <c r="ED515" s="134"/>
      <c r="EE515" s="134"/>
      <c r="EF515" s="134"/>
      <c r="EG515" s="134"/>
      <c r="EH515" s="134"/>
      <c r="EI515" s="134"/>
      <c r="EJ515" s="134"/>
    </row>
    <row r="516" spans="1:140" x14ac:dyDescent="0.2">
      <c r="A516" s="134"/>
      <c r="B516" s="134"/>
      <c r="C516" s="134"/>
      <c r="D516" s="138"/>
      <c r="E516" s="138"/>
      <c r="F516" s="138"/>
      <c r="G516" s="138"/>
      <c r="H516" s="138"/>
      <c r="I516" s="138"/>
      <c r="J516" s="138"/>
      <c r="K516" s="138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134"/>
      <c r="AZ516" s="134"/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  <c r="CS516" s="134"/>
      <c r="CT516" s="134"/>
      <c r="CU516" s="134"/>
      <c r="CV516" s="134"/>
      <c r="CW516" s="134"/>
      <c r="CX516" s="134"/>
      <c r="CY516" s="134"/>
      <c r="CZ516" s="134"/>
      <c r="DA516" s="134"/>
      <c r="DB516" s="134"/>
      <c r="DC516" s="134"/>
      <c r="DD516" s="134"/>
      <c r="DE516" s="134"/>
      <c r="DF516" s="134"/>
      <c r="DG516" s="134"/>
      <c r="DH516" s="134"/>
      <c r="DI516" s="134"/>
      <c r="DJ516" s="134"/>
      <c r="DK516" s="134"/>
      <c r="DL516" s="134"/>
      <c r="DM516" s="134"/>
      <c r="DN516" s="134"/>
      <c r="DO516" s="134"/>
      <c r="DP516" s="134"/>
      <c r="DQ516" s="134"/>
      <c r="DR516" s="134"/>
      <c r="DS516" s="134"/>
      <c r="DT516" s="134"/>
      <c r="DU516" s="134"/>
      <c r="DV516" s="134"/>
      <c r="DW516" s="134"/>
      <c r="DX516" s="134"/>
      <c r="DY516" s="134"/>
      <c r="DZ516" s="134"/>
      <c r="EA516" s="134"/>
      <c r="EB516" s="134"/>
      <c r="EC516" s="134"/>
      <c r="ED516" s="134"/>
      <c r="EE516" s="134"/>
      <c r="EF516" s="134"/>
      <c r="EG516" s="134"/>
      <c r="EH516" s="134"/>
      <c r="EI516" s="134"/>
      <c r="EJ516" s="134"/>
    </row>
    <row r="517" spans="1:140" x14ac:dyDescent="0.2">
      <c r="A517" s="134"/>
      <c r="B517" s="134"/>
      <c r="C517" s="134"/>
      <c r="D517" s="138"/>
      <c r="E517" s="138"/>
      <c r="F517" s="138"/>
      <c r="G517" s="138"/>
      <c r="H517" s="138"/>
      <c r="I517" s="138"/>
      <c r="J517" s="138"/>
      <c r="K517" s="138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134"/>
      <c r="AZ517" s="134"/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  <c r="CS517" s="134"/>
      <c r="CT517" s="134"/>
      <c r="CU517" s="134"/>
      <c r="CV517" s="134"/>
      <c r="CW517" s="134"/>
      <c r="CX517" s="134"/>
      <c r="CY517" s="134"/>
      <c r="CZ517" s="134"/>
      <c r="DA517" s="134"/>
      <c r="DB517" s="134"/>
      <c r="DC517" s="134"/>
      <c r="DD517" s="134"/>
      <c r="DE517" s="134"/>
      <c r="DF517" s="134"/>
      <c r="DG517" s="134"/>
      <c r="DH517" s="134"/>
      <c r="DI517" s="134"/>
      <c r="DJ517" s="134"/>
      <c r="DK517" s="134"/>
      <c r="DL517" s="134"/>
      <c r="DM517" s="134"/>
      <c r="DN517" s="134"/>
      <c r="DO517" s="134"/>
      <c r="DP517" s="134"/>
      <c r="DQ517" s="134"/>
      <c r="DR517" s="134"/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</row>
    <row r="518" spans="1:140" x14ac:dyDescent="0.2">
      <c r="A518" s="134"/>
      <c r="B518" s="134"/>
      <c r="C518" s="134"/>
      <c r="D518" s="138"/>
      <c r="E518" s="138"/>
      <c r="F518" s="138"/>
      <c r="G518" s="138"/>
      <c r="H518" s="138"/>
      <c r="I518" s="138"/>
      <c r="J518" s="138"/>
      <c r="K518" s="138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134"/>
      <c r="AZ518" s="134"/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  <c r="CS518" s="134"/>
      <c r="CT518" s="134"/>
      <c r="CU518" s="134"/>
      <c r="CV518" s="134"/>
      <c r="CW518" s="134"/>
      <c r="CX518" s="134"/>
      <c r="CY518" s="134"/>
      <c r="CZ518" s="134"/>
      <c r="DA518" s="134"/>
      <c r="DB518" s="134"/>
      <c r="DC518" s="134"/>
      <c r="DD518" s="134"/>
      <c r="DE518" s="134"/>
      <c r="DF518" s="134"/>
      <c r="DG518" s="134"/>
      <c r="DH518" s="134"/>
      <c r="DI518" s="134"/>
      <c r="DJ518" s="134"/>
      <c r="DK518" s="134"/>
      <c r="DL518" s="134"/>
      <c r="DM518" s="134"/>
      <c r="DN518" s="134"/>
      <c r="DO518" s="134"/>
      <c r="DP518" s="134"/>
      <c r="DQ518" s="134"/>
      <c r="DR518" s="134"/>
      <c r="DS518" s="134"/>
      <c r="DT518" s="134"/>
      <c r="DU518" s="134"/>
      <c r="DV518" s="134"/>
      <c r="DW518" s="134"/>
      <c r="DX518" s="134"/>
      <c r="DY518" s="134"/>
      <c r="DZ518" s="134"/>
      <c r="EA518" s="134"/>
      <c r="EB518" s="134"/>
      <c r="EC518" s="134"/>
      <c r="ED518" s="134"/>
      <c r="EE518" s="134"/>
      <c r="EF518" s="134"/>
      <c r="EG518" s="134"/>
      <c r="EH518" s="134"/>
      <c r="EI518" s="134"/>
      <c r="EJ518" s="134"/>
    </row>
    <row r="519" spans="1:140" x14ac:dyDescent="0.2">
      <c r="A519" s="134"/>
      <c r="B519" s="134"/>
      <c r="C519" s="134"/>
      <c r="D519" s="138"/>
      <c r="E519" s="138"/>
      <c r="F519" s="138"/>
      <c r="G519" s="138"/>
      <c r="H519" s="138"/>
      <c r="I519" s="138"/>
      <c r="J519" s="138"/>
      <c r="K519" s="138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134"/>
      <c r="AZ519" s="134"/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  <c r="CS519" s="134"/>
      <c r="CT519" s="134"/>
      <c r="CU519" s="134"/>
      <c r="CV519" s="134"/>
      <c r="CW519" s="134"/>
      <c r="CX519" s="134"/>
      <c r="CY519" s="134"/>
      <c r="CZ519" s="134"/>
      <c r="DA519" s="134"/>
      <c r="DB519" s="134"/>
      <c r="DC519" s="134"/>
      <c r="DD519" s="134"/>
      <c r="DE519" s="134"/>
      <c r="DF519" s="134"/>
      <c r="DG519" s="134"/>
      <c r="DH519" s="134"/>
      <c r="DI519" s="134"/>
      <c r="DJ519" s="134"/>
      <c r="DK519" s="134"/>
      <c r="DL519" s="134"/>
      <c r="DM519" s="134"/>
      <c r="DN519" s="134"/>
      <c r="DO519" s="134"/>
      <c r="DP519" s="134"/>
      <c r="DQ519" s="134"/>
      <c r="DR519" s="134"/>
      <c r="DS519" s="134"/>
      <c r="DT519" s="134"/>
      <c r="DU519" s="134"/>
      <c r="DV519" s="134"/>
      <c r="DW519" s="134"/>
      <c r="DX519" s="134"/>
      <c r="DY519" s="134"/>
      <c r="DZ519" s="134"/>
      <c r="EA519" s="134"/>
      <c r="EB519" s="134"/>
      <c r="EC519" s="134"/>
      <c r="ED519" s="134"/>
      <c r="EE519" s="134"/>
      <c r="EF519" s="134"/>
      <c r="EG519" s="134"/>
      <c r="EH519" s="134"/>
      <c r="EI519" s="134"/>
      <c r="EJ519" s="134"/>
    </row>
    <row r="520" spans="1:140" x14ac:dyDescent="0.2">
      <c r="A520" s="134"/>
      <c r="B520" s="134"/>
      <c r="C520" s="134"/>
      <c r="D520" s="138"/>
      <c r="E520" s="138"/>
      <c r="F520" s="138"/>
      <c r="G520" s="138"/>
      <c r="H520" s="138"/>
      <c r="I520" s="138"/>
      <c r="J520" s="138"/>
      <c r="K520" s="138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134"/>
      <c r="AZ520" s="134"/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  <c r="CS520" s="134"/>
      <c r="CT520" s="134"/>
      <c r="CU520" s="134"/>
      <c r="CV520" s="134"/>
      <c r="CW520" s="134"/>
      <c r="CX520" s="134"/>
      <c r="CY520" s="134"/>
      <c r="CZ520" s="134"/>
      <c r="DA520" s="134"/>
      <c r="DB520" s="134"/>
      <c r="DC520" s="134"/>
      <c r="DD520" s="134"/>
      <c r="DE520" s="134"/>
      <c r="DF520" s="134"/>
      <c r="DG520" s="134"/>
      <c r="DH520" s="134"/>
      <c r="DI520" s="134"/>
      <c r="DJ520" s="134"/>
      <c r="DK520" s="134"/>
      <c r="DL520" s="134"/>
      <c r="DM520" s="134"/>
      <c r="DN520" s="134"/>
      <c r="DO520" s="134"/>
      <c r="DP520" s="134"/>
      <c r="DQ520" s="134"/>
      <c r="DR520" s="134"/>
      <c r="DS520" s="134"/>
      <c r="DT520" s="134"/>
      <c r="DU520" s="134"/>
      <c r="DV520" s="134"/>
      <c r="DW520" s="134"/>
      <c r="DX520" s="134"/>
      <c r="DY520" s="134"/>
      <c r="DZ520" s="134"/>
      <c r="EA520" s="134"/>
      <c r="EB520" s="134"/>
      <c r="EC520" s="134"/>
      <c r="ED520" s="134"/>
      <c r="EE520" s="134"/>
      <c r="EF520" s="134"/>
      <c r="EG520" s="134"/>
      <c r="EH520" s="134"/>
      <c r="EI520" s="134"/>
      <c r="EJ520" s="134"/>
    </row>
    <row r="521" spans="1:140" x14ac:dyDescent="0.2">
      <c r="A521" s="134"/>
      <c r="B521" s="134"/>
      <c r="C521" s="134"/>
      <c r="D521" s="138"/>
      <c r="E521" s="138"/>
      <c r="F521" s="138"/>
      <c r="G521" s="138"/>
      <c r="H521" s="138"/>
      <c r="I521" s="138"/>
      <c r="J521" s="138"/>
      <c r="K521" s="138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134"/>
      <c r="AZ521" s="134"/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  <c r="CS521" s="134"/>
      <c r="CT521" s="134"/>
      <c r="CU521" s="134"/>
      <c r="CV521" s="134"/>
      <c r="CW521" s="134"/>
      <c r="CX521" s="134"/>
      <c r="CY521" s="134"/>
      <c r="CZ521" s="134"/>
      <c r="DA521" s="134"/>
      <c r="DB521" s="134"/>
      <c r="DC521" s="134"/>
      <c r="DD521" s="134"/>
      <c r="DE521" s="134"/>
      <c r="DF521" s="134"/>
      <c r="DG521" s="134"/>
      <c r="DH521" s="134"/>
      <c r="DI521" s="134"/>
      <c r="DJ521" s="134"/>
      <c r="DK521" s="134"/>
      <c r="DL521" s="134"/>
      <c r="DM521" s="134"/>
      <c r="DN521" s="134"/>
      <c r="DO521" s="134"/>
      <c r="DP521" s="134"/>
      <c r="DQ521" s="134"/>
      <c r="DR521" s="134"/>
      <c r="DS521" s="134"/>
      <c r="DT521" s="134"/>
      <c r="DU521" s="134"/>
      <c r="DV521" s="134"/>
      <c r="DW521" s="134"/>
      <c r="DX521" s="134"/>
      <c r="DY521" s="134"/>
      <c r="DZ521" s="134"/>
      <c r="EA521" s="134"/>
      <c r="EB521" s="134"/>
      <c r="EC521" s="134"/>
      <c r="ED521" s="134"/>
      <c r="EE521" s="134"/>
      <c r="EF521" s="134"/>
      <c r="EG521" s="134"/>
      <c r="EH521" s="134"/>
      <c r="EI521" s="134"/>
      <c r="EJ521" s="134"/>
    </row>
    <row r="522" spans="1:140" x14ac:dyDescent="0.2">
      <c r="A522" s="134"/>
      <c r="B522" s="134"/>
      <c r="C522" s="134"/>
      <c r="D522" s="138"/>
      <c r="E522" s="138"/>
      <c r="F522" s="138"/>
      <c r="G522" s="138"/>
      <c r="H522" s="138"/>
      <c r="I522" s="138"/>
      <c r="J522" s="138"/>
      <c r="K522" s="138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134"/>
      <c r="AZ522" s="134"/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  <c r="CS522" s="134"/>
      <c r="CT522" s="134"/>
      <c r="CU522" s="134"/>
      <c r="CV522" s="134"/>
      <c r="CW522" s="134"/>
      <c r="CX522" s="134"/>
      <c r="CY522" s="134"/>
      <c r="CZ522" s="134"/>
      <c r="DA522" s="134"/>
      <c r="DB522" s="134"/>
      <c r="DC522" s="134"/>
      <c r="DD522" s="134"/>
      <c r="DE522" s="134"/>
      <c r="DF522" s="134"/>
      <c r="DG522" s="134"/>
      <c r="DH522" s="134"/>
      <c r="DI522" s="134"/>
      <c r="DJ522" s="134"/>
      <c r="DK522" s="134"/>
      <c r="DL522" s="134"/>
      <c r="DM522" s="134"/>
      <c r="DN522" s="134"/>
      <c r="DO522" s="134"/>
      <c r="DP522" s="134"/>
      <c r="DQ522" s="134"/>
      <c r="DR522" s="134"/>
      <c r="DS522" s="134"/>
      <c r="DT522" s="134"/>
      <c r="DU522" s="134"/>
      <c r="DV522" s="134"/>
      <c r="DW522" s="134"/>
      <c r="DX522" s="134"/>
      <c r="DY522" s="134"/>
      <c r="DZ522" s="134"/>
      <c r="EA522" s="134"/>
      <c r="EB522" s="134"/>
      <c r="EC522" s="134"/>
      <c r="ED522" s="134"/>
      <c r="EE522" s="134"/>
      <c r="EF522" s="134"/>
      <c r="EG522" s="134"/>
      <c r="EH522" s="134"/>
      <c r="EI522" s="134"/>
      <c r="EJ522" s="134"/>
    </row>
    <row r="523" spans="1:140" x14ac:dyDescent="0.2">
      <c r="A523" s="134"/>
      <c r="B523" s="134"/>
      <c r="C523" s="134"/>
      <c r="D523" s="138"/>
      <c r="E523" s="138"/>
      <c r="F523" s="138"/>
      <c r="G523" s="138"/>
      <c r="H523" s="138"/>
      <c r="I523" s="138"/>
      <c r="J523" s="138"/>
      <c r="K523" s="138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134"/>
      <c r="AZ523" s="134"/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  <c r="CS523" s="134"/>
      <c r="CT523" s="134"/>
      <c r="CU523" s="134"/>
      <c r="CV523" s="134"/>
      <c r="CW523" s="134"/>
      <c r="CX523" s="134"/>
      <c r="CY523" s="134"/>
      <c r="CZ523" s="134"/>
      <c r="DA523" s="134"/>
      <c r="DB523" s="134"/>
      <c r="DC523" s="134"/>
      <c r="DD523" s="134"/>
      <c r="DE523" s="134"/>
      <c r="DF523" s="134"/>
      <c r="DG523" s="134"/>
      <c r="DH523" s="134"/>
      <c r="DI523" s="134"/>
      <c r="DJ523" s="134"/>
      <c r="DK523" s="134"/>
      <c r="DL523" s="134"/>
      <c r="DM523" s="134"/>
      <c r="DN523" s="134"/>
      <c r="DO523" s="134"/>
      <c r="DP523" s="134"/>
      <c r="DQ523" s="134"/>
      <c r="DR523" s="134"/>
      <c r="DS523" s="134"/>
      <c r="DT523" s="134"/>
      <c r="DU523" s="134"/>
      <c r="DV523" s="134"/>
      <c r="DW523" s="134"/>
      <c r="DX523" s="134"/>
      <c r="DY523" s="134"/>
      <c r="DZ523" s="134"/>
      <c r="EA523" s="134"/>
      <c r="EB523" s="134"/>
      <c r="EC523" s="134"/>
      <c r="ED523" s="134"/>
      <c r="EE523" s="134"/>
      <c r="EF523" s="134"/>
      <c r="EG523" s="134"/>
      <c r="EH523" s="134"/>
      <c r="EI523" s="134"/>
      <c r="EJ523" s="134"/>
    </row>
    <row r="524" spans="1:140" x14ac:dyDescent="0.2">
      <c r="A524" s="134"/>
      <c r="B524" s="134"/>
      <c r="C524" s="134"/>
      <c r="D524" s="138"/>
      <c r="E524" s="138"/>
      <c r="F524" s="138"/>
      <c r="G524" s="138"/>
      <c r="H524" s="138"/>
      <c r="I524" s="138"/>
      <c r="J524" s="138"/>
      <c r="K524" s="138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134"/>
      <c r="AZ524" s="134"/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  <c r="CS524" s="134"/>
      <c r="CT524" s="134"/>
      <c r="CU524" s="134"/>
      <c r="CV524" s="134"/>
      <c r="CW524" s="134"/>
      <c r="CX524" s="134"/>
      <c r="CY524" s="134"/>
      <c r="CZ524" s="134"/>
      <c r="DA524" s="134"/>
      <c r="DB524" s="134"/>
      <c r="DC524" s="134"/>
      <c r="DD524" s="134"/>
      <c r="DE524" s="134"/>
      <c r="DF524" s="134"/>
      <c r="DG524" s="134"/>
      <c r="DH524" s="134"/>
      <c r="DI524" s="134"/>
      <c r="DJ524" s="134"/>
      <c r="DK524" s="134"/>
      <c r="DL524" s="134"/>
      <c r="DM524" s="134"/>
      <c r="DN524" s="134"/>
      <c r="DO524" s="134"/>
      <c r="DP524" s="134"/>
      <c r="DQ524" s="134"/>
      <c r="DR524" s="134"/>
      <c r="DS524" s="134"/>
      <c r="DT524" s="134"/>
      <c r="DU524" s="134"/>
      <c r="DV524" s="134"/>
      <c r="DW524" s="134"/>
      <c r="DX524" s="134"/>
      <c r="DY524" s="134"/>
      <c r="DZ524" s="134"/>
      <c r="EA524" s="134"/>
      <c r="EB524" s="134"/>
      <c r="EC524" s="134"/>
      <c r="ED524" s="134"/>
      <c r="EE524" s="134"/>
      <c r="EF524" s="134"/>
      <c r="EG524" s="134"/>
      <c r="EH524" s="134"/>
      <c r="EI524" s="134"/>
      <c r="EJ524" s="134"/>
    </row>
    <row r="525" spans="1:140" x14ac:dyDescent="0.2">
      <c r="A525" s="134"/>
      <c r="B525" s="134"/>
      <c r="C525" s="134"/>
      <c r="D525" s="138"/>
      <c r="E525" s="138"/>
      <c r="F525" s="138"/>
      <c r="G525" s="138"/>
      <c r="H525" s="138"/>
      <c r="I525" s="138"/>
      <c r="J525" s="138"/>
      <c r="K525" s="138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134"/>
      <c r="AZ525" s="134"/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  <c r="CS525" s="134"/>
      <c r="CT525" s="134"/>
      <c r="CU525" s="134"/>
      <c r="CV525" s="134"/>
      <c r="CW525" s="134"/>
      <c r="CX525" s="134"/>
      <c r="CY525" s="134"/>
      <c r="CZ525" s="134"/>
      <c r="DA525" s="134"/>
      <c r="DB525" s="134"/>
      <c r="DC525" s="134"/>
      <c r="DD525" s="134"/>
      <c r="DE525" s="134"/>
      <c r="DF525" s="134"/>
      <c r="DG525" s="134"/>
      <c r="DH525" s="134"/>
      <c r="DI525" s="134"/>
      <c r="DJ525" s="134"/>
      <c r="DK525" s="134"/>
      <c r="DL525" s="134"/>
      <c r="DM525" s="134"/>
      <c r="DN525" s="134"/>
      <c r="DO525" s="134"/>
      <c r="DP525" s="134"/>
      <c r="DQ525" s="134"/>
      <c r="DR525" s="134"/>
      <c r="DS525" s="134"/>
      <c r="DT525" s="134"/>
      <c r="DU525" s="134"/>
      <c r="DV525" s="134"/>
      <c r="DW525" s="134"/>
      <c r="DX525" s="134"/>
      <c r="DY525" s="134"/>
      <c r="DZ525" s="134"/>
      <c r="EA525" s="134"/>
      <c r="EB525" s="134"/>
      <c r="EC525" s="134"/>
      <c r="ED525" s="134"/>
      <c r="EE525" s="134"/>
      <c r="EF525" s="134"/>
      <c r="EG525" s="134"/>
      <c r="EH525" s="134"/>
      <c r="EI525" s="134"/>
      <c r="EJ525" s="134"/>
    </row>
    <row r="526" spans="1:140" x14ac:dyDescent="0.2">
      <c r="A526" s="134"/>
      <c r="B526" s="134"/>
      <c r="C526" s="134"/>
      <c r="D526" s="138"/>
      <c r="E526" s="138"/>
      <c r="F526" s="138"/>
      <c r="G526" s="138"/>
      <c r="H526" s="138"/>
      <c r="I526" s="138"/>
      <c r="J526" s="138"/>
      <c r="K526" s="138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134"/>
      <c r="AZ526" s="134"/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  <c r="CS526" s="134"/>
      <c r="CT526" s="134"/>
      <c r="CU526" s="134"/>
      <c r="CV526" s="134"/>
      <c r="CW526" s="134"/>
      <c r="CX526" s="134"/>
      <c r="CY526" s="134"/>
      <c r="CZ526" s="134"/>
      <c r="DA526" s="134"/>
      <c r="DB526" s="134"/>
      <c r="DC526" s="134"/>
      <c r="DD526" s="134"/>
      <c r="DE526" s="134"/>
      <c r="DF526" s="134"/>
      <c r="DG526" s="134"/>
      <c r="DH526" s="134"/>
      <c r="DI526" s="134"/>
      <c r="DJ526" s="134"/>
      <c r="DK526" s="134"/>
      <c r="DL526" s="134"/>
      <c r="DM526" s="134"/>
      <c r="DN526" s="134"/>
      <c r="DO526" s="134"/>
      <c r="DP526" s="134"/>
      <c r="DQ526" s="134"/>
      <c r="DR526" s="134"/>
      <c r="DS526" s="134"/>
      <c r="DT526" s="134"/>
      <c r="DU526" s="134"/>
      <c r="DV526" s="134"/>
      <c r="DW526" s="134"/>
      <c r="DX526" s="134"/>
      <c r="DY526" s="134"/>
      <c r="DZ526" s="134"/>
      <c r="EA526" s="134"/>
      <c r="EB526" s="134"/>
      <c r="EC526" s="134"/>
      <c r="ED526" s="134"/>
      <c r="EE526" s="134"/>
      <c r="EF526" s="134"/>
      <c r="EG526" s="134"/>
      <c r="EH526" s="134"/>
      <c r="EI526" s="134"/>
      <c r="EJ526" s="134"/>
    </row>
    <row r="527" spans="1:140" x14ac:dyDescent="0.2">
      <c r="A527" s="134"/>
      <c r="B527" s="134"/>
      <c r="C527" s="134"/>
      <c r="D527" s="138"/>
      <c r="E527" s="138"/>
      <c r="F527" s="138"/>
      <c r="G527" s="138"/>
      <c r="H527" s="138"/>
      <c r="I527" s="138"/>
      <c r="J527" s="138"/>
      <c r="K527" s="138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134"/>
      <c r="AZ527" s="134"/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  <c r="CS527" s="134"/>
      <c r="CT527" s="134"/>
      <c r="CU527" s="134"/>
      <c r="CV527" s="134"/>
      <c r="CW527" s="134"/>
      <c r="CX527" s="134"/>
      <c r="CY527" s="134"/>
      <c r="CZ527" s="134"/>
      <c r="DA527" s="134"/>
      <c r="DB527" s="134"/>
      <c r="DC527" s="134"/>
      <c r="DD527" s="134"/>
      <c r="DE527" s="134"/>
      <c r="DF527" s="134"/>
      <c r="DG527" s="134"/>
      <c r="DH527" s="134"/>
      <c r="DI527" s="134"/>
      <c r="DJ527" s="134"/>
      <c r="DK527" s="134"/>
      <c r="DL527" s="134"/>
      <c r="DM527" s="134"/>
      <c r="DN527" s="134"/>
      <c r="DO527" s="134"/>
      <c r="DP527" s="134"/>
      <c r="DQ527" s="134"/>
      <c r="DR527" s="134"/>
      <c r="DS527" s="134"/>
      <c r="DT527" s="134"/>
      <c r="DU527" s="134"/>
      <c r="DV527" s="134"/>
      <c r="DW527" s="134"/>
      <c r="DX527" s="134"/>
      <c r="DY527" s="134"/>
      <c r="DZ527" s="134"/>
      <c r="EA527" s="134"/>
      <c r="EB527" s="134"/>
      <c r="EC527" s="134"/>
      <c r="ED527" s="134"/>
      <c r="EE527" s="134"/>
      <c r="EF527" s="134"/>
      <c r="EG527" s="134"/>
      <c r="EH527" s="134"/>
      <c r="EI527" s="134"/>
      <c r="EJ527" s="134"/>
    </row>
    <row r="528" spans="1:140" x14ac:dyDescent="0.2">
      <c r="A528" s="134"/>
      <c r="B528" s="134"/>
      <c r="C528" s="134"/>
      <c r="D528" s="138"/>
      <c r="E528" s="138"/>
      <c r="F528" s="138"/>
      <c r="G528" s="138"/>
      <c r="H528" s="138"/>
      <c r="I528" s="138"/>
      <c r="J528" s="138"/>
      <c r="K528" s="138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134"/>
      <c r="AZ528" s="134"/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  <c r="CS528" s="134"/>
      <c r="CT528" s="134"/>
      <c r="CU528" s="134"/>
      <c r="CV528" s="134"/>
      <c r="CW528" s="134"/>
      <c r="CX528" s="134"/>
      <c r="CY528" s="134"/>
      <c r="CZ528" s="134"/>
      <c r="DA528" s="134"/>
      <c r="DB528" s="134"/>
      <c r="DC528" s="134"/>
      <c r="DD528" s="134"/>
      <c r="DE528" s="134"/>
      <c r="DF528" s="134"/>
      <c r="DG528" s="134"/>
      <c r="DH528" s="134"/>
      <c r="DI528" s="134"/>
      <c r="DJ528" s="134"/>
      <c r="DK528" s="134"/>
      <c r="DL528" s="134"/>
      <c r="DM528" s="134"/>
      <c r="DN528" s="134"/>
      <c r="DO528" s="134"/>
      <c r="DP528" s="134"/>
      <c r="DQ528" s="134"/>
      <c r="DR528" s="134"/>
      <c r="DS528" s="134"/>
      <c r="DT528" s="134"/>
      <c r="DU528" s="134"/>
      <c r="DV528" s="134"/>
      <c r="DW528" s="134"/>
      <c r="DX528" s="134"/>
      <c r="DY528" s="134"/>
      <c r="DZ528" s="134"/>
      <c r="EA528" s="134"/>
      <c r="EB528" s="134"/>
      <c r="EC528" s="134"/>
      <c r="ED528" s="134"/>
      <c r="EE528" s="134"/>
      <c r="EF528" s="134"/>
      <c r="EG528" s="134"/>
      <c r="EH528" s="134"/>
      <c r="EI528" s="134"/>
      <c r="EJ528" s="134"/>
    </row>
    <row r="529" spans="1:140" x14ac:dyDescent="0.2">
      <c r="A529" s="134"/>
      <c r="B529" s="134"/>
      <c r="C529" s="134"/>
      <c r="D529" s="138"/>
      <c r="E529" s="138"/>
      <c r="F529" s="138"/>
      <c r="G529" s="138"/>
      <c r="H529" s="138"/>
      <c r="I529" s="138"/>
      <c r="J529" s="138"/>
      <c r="K529" s="138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  <c r="CS529" s="134"/>
      <c r="CT529" s="134"/>
      <c r="CU529" s="134"/>
      <c r="CV529" s="134"/>
      <c r="CW529" s="134"/>
      <c r="CX529" s="134"/>
      <c r="CY529" s="134"/>
      <c r="CZ529" s="134"/>
      <c r="DA529" s="134"/>
      <c r="DB529" s="134"/>
      <c r="DC529" s="134"/>
      <c r="DD529" s="134"/>
      <c r="DE529" s="134"/>
      <c r="DF529" s="134"/>
      <c r="DG529" s="134"/>
      <c r="DH529" s="134"/>
      <c r="DI529" s="134"/>
      <c r="DJ529" s="134"/>
      <c r="DK529" s="134"/>
      <c r="DL529" s="134"/>
      <c r="DM529" s="134"/>
      <c r="DN529" s="134"/>
      <c r="DO529" s="134"/>
      <c r="DP529" s="134"/>
      <c r="DQ529" s="134"/>
      <c r="DR529" s="134"/>
      <c r="DS529" s="134"/>
      <c r="DT529" s="134"/>
      <c r="DU529" s="134"/>
      <c r="DV529" s="134"/>
      <c r="DW529" s="134"/>
      <c r="DX529" s="134"/>
      <c r="DY529" s="134"/>
      <c r="DZ529" s="134"/>
      <c r="EA529" s="134"/>
      <c r="EB529" s="134"/>
      <c r="EC529" s="134"/>
      <c r="ED529" s="134"/>
      <c r="EE529" s="134"/>
      <c r="EF529" s="134"/>
      <c r="EG529" s="134"/>
      <c r="EH529" s="134"/>
      <c r="EI529" s="134"/>
      <c r="EJ529" s="134"/>
    </row>
    <row r="530" spans="1:140" x14ac:dyDescent="0.2">
      <c r="A530" s="134"/>
      <c r="B530" s="134"/>
      <c r="C530" s="134"/>
      <c r="D530" s="138"/>
      <c r="E530" s="138"/>
      <c r="F530" s="138"/>
      <c r="G530" s="138"/>
      <c r="H530" s="138"/>
      <c r="I530" s="138"/>
      <c r="J530" s="138"/>
      <c r="K530" s="138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134"/>
      <c r="AZ530" s="134"/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  <c r="CS530" s="134"/>
      <c r="CT530" s="134"/>
      <c r="CU530" s="134"/>
      <c r="CV530" s="134"/>
      <c r="CW530" s="134"/>
      <c r="CX530" s="134"/>
      <c r="CY530" s="134"/>
      <c r="CZ530" s="134"/>
      <c r="DA530" s="134"/>
      <c r="DB530" s="134"/>
      <c r="DC530" s="134"/>
      <c r="DD530" s="134"/>
      <c r="DE530" s="134"/>
      <c r="DF530" s="134"/>
      <c r="DG530" s="134"/>
      <c r="DH530" s="134"/>
      <c r="DI530" s="134"/>
      <c r="DJ530" s="134"/>
      <c r="DK530" s="134"/>
      <c r="DL530" s="134"/>
      <c r="DM530" s="134"/>
      <c r="DN530" s="134"/>
      <c r="DO530" s="134"/>
      <c r="DP530" s="134"/>
      <c r="DQ530" s="134"/>
      <c r="DR530" s="134"/>
      <c r="DS530" s="134"/>
      <c r="DT530" s="134"/>
      <c r="DU530" s="134"/>
      <c r="DV530" s="134"/>
      <c r="DW530" s="134"/>
      <c r="DX530" s="134"/>
      <c r="DY530" s="134"/>
      <c r="DZ530" s="134"/>
      <c r="EA530" s="134"/>
      <c r="EB530" s="134"/>
      <c r="EC530" s="134"/>
      <c r="ED530" s="134"/>
      <c r="EE530" s="134"/>
      <c r="EF530" s="134"/>
      <c r="EG530" s="134"/>
      <c r="EH530" s="134"/>
      <c r="EI530" s="134"/>
      <c r="EJ530" s="134"/>
    </row>
    <row r="531" spans="1:140" x14ac:dyDescent="0.2">
      <c r="A531" s="134"/>
      <c r="B531" s="134"/>
      <c r="C531" s="134"/>
      <c r="D531" s="138"/>
      <c r="E531" s="138"/>
      <c r="F531" s="138"/>
      <c r="G531" s="138"/>
      <c r="H531" s="138"/>
      <c r="I531" s="138"/>
      <c r="J531" s="138"/>
      <c r="K531" s="138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134"/>
      <c r="AZ531" s="134"/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  <c r="CS531" s="134"/>
      <c r="CT531" s="134"/>
      <c r="CU531" s="134"/>
      <c r="CV531" s="134"/>
      <c r="CW531" s="134"/>
      <c r="CX531" s="134"/>
      <c r="CY531" s="134"/>
      <c r="CZ531" s="134"/>
      <c r="DA531" s="134"/>
      <c r="DB531" s="134"/>
      <c r="DC531" s="134"/>
      <c r="DD531" s="134"/>
      <c r="DE531" s="134"/>
      <c r="DF531" s="134"/>
      <c r="DG531" s="134"/>
      <c r="DH531" s="134"/>
      <c r="DI531" s="134"/>
      <c r="DJ531" s="134"/>
      <c r="DK531" s="134"/>
      <c r="DL531" s="134"/>
      <c r="DM531" s="134"/>
      <c r="DN531" s="134"/>
      <c r="DO531" s="134"/>
      <c r="DP531" s="134"/>
      <c r="DQ531" s="134"/>
      <c r="DR531" s="134"/>
      <c r="DS531" s="134"/>
      <c r="DT531" s="134"/>
      <c r="DU531" s="134"/>
      <c r="DV531" s="134"/>
      <c r="DW531" s="134"/>
      <c r="DX531" s="134"/>
      <c r="DY531" s="134"/>
      <c r="DZ531" s="134"/>
      <c r="EA531" s="134"/>
      <c r="EB531" s="134"/>
      <c r="EC531" s="134"/>
      <c r="ED531" s="134"/>
      <c r="EE531" s="134"/>
      <c r="EF531" s="134"/>
      <c r="EG531" s="134"/>
      <c r="EH531" s="134"/>
      <c r="EI531" s="134"/>
      <c r="EJ531" s="134"/>
    </row>
    <row r="532" spans="1:140" x14ac:dyDescent="0.2">
      <c r="A532" s="134"/>
      <c r="B532" s="134"/>
      <c r="C532" s="134"/>
      <c r="D532" s="138"/>
      <c r="E532" s="138"/>
      <c r="F532" s="138"/>
      <c r="G532" s="138"/>
      <c r="H532" s="138"/>
      <c r="I532" s="138"/>
      <c r="J532" s="138"/>
      <c r="K532" s="138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134"/>
      <c r="AZ532" s="134"/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  <c r="CS532" s="134"/>
      <c r="CT532" s="134"/>
      <c r="CU532" s="134"/>
      <c r="CV532" s="134"/>
      <c r="CW532" s="134"/>
      <c r="CX532" s="134"/>
      <c r="CY532" s="134"/>
      <c r="CZ532" s="134"/>
      <c r="DA532" s="134"/>
      <c r="DB532" s="134"/>
      <c r="DC532" s="134"/>
      <c r="DD532" s="134"/>
      <c r="DE532" s="134"/>
      <c r="DF532" s="134"/>
      <c r="DG532" s="134"/>
      <c r="DH532" s="134"/>
      <c r="DI532" s="134"/>
      <c r="DJ532" s="134"/>
      <c r="DK532" s="134"/>
      <c r="DL532" s="134"/>
      <c r="DM532" s="134"/>
      <c r="DN532" s="134"/>
      <c r="DO532" s="134"/>
      <c r="DP532" s="134"/>
      <c r="DQ532" s="134"/>
      <c r="DR532" s="134"/>
      <c r="DS532" s="134"/>
      <c r="DT532" s="134"/>
      <c r="DU532" s="134"/>
      <c r="DV532" s="134"/>
      <c r="DW532" s="134"/>
      <c r="DX532" s="134"/>
      <c r="DY532" s="134"/>
      <c r="DZ532" s="134"/>
      <c r="EA532" s="134"/>
      <c r="EB532" s="134"/>
      <c r="EC532" s="134"/>
      <c r="ED532" s="134"/>
      <c r="EE532" s="134"/>
      <c r="EF532" s="134"/>
      <c r="EG532" s="134"/>
      <c r="EH532" s="134"/>
      <c r="EI532" s="134"/>
      <c r="EJ532" s="134"/>
    </row>
    <row r="533" spans="1:140" x14ac:dyDescent="0.2">
      <c r="A533" s="134"/>
      <c r="B533" s="134"/>
      <c r="C533" s="134"/>
      <c r="D533" s="138"/>
      <c r="E533" s="138"/>
      <c r="F533" s="138"/>
      <c r="G533" s="138"/>
      <c r="H533" s="138"/>
      <c r="I533" s="138"/>
      <c r="J533" s="138"/>
      <c r="K533" s="138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134"/>
      <c r="AZ533" s="134"/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  <c r="CS533" s="134"/>
      <c r="CT533" s="134"/>
      <c r="CU533" s="134"/>
      <c r="CV533" s="134"/>
      <c r="CW533" s="134"/>
      <c r="CX533" s="134"/>
      <c r="CY533" s="134"/>
      <c r="CZ533" s="134"/>
      <c r="DA533" s="134"/>
      <c r="DB533" s="134"/>
      <c r="DC533" s="134"/>
      <c r="DD533" s="134"/>
      <c r="DE533" s="134"/>
      <c r="DF533" s="134"/>
      <c r="DG533" s="134"/>
      <c r="DH533" s="134"/>
      <c r="DI533" s="134"/>
      <c r="DJ533" s="134"/>
      <c r="DK533" s="134"/>
      <c r="DL533" s="134"/>
      <c r="DM533" s="134"/>
      <c r="DN533" s="134"/>
      <c r="DO533" s="134"/>
      <c r="DP533" s="134"/>
      <c r="DQ533" s="134"/>
      <c r="DR533" s="134"/>
      <c r="DS533" s="134"/>
      <c r="DT533" s="134"/>
      <c r="DU533" s="134"/>
      <c r="DV533" s="134"/>
      <c r="DW533" s="134"/>
      <c r="DX533" s="134"/>
      <c r="DY533" s="134"/>
      <c r="DZ533" s="134"/>
      <c r="EA533" s="134"/>
      <c r="EB533" s="134"/>
      <c r="EC533" s="134"/>
      <c r="ED533" s="134"/>
      <c r="EE533" s="134"/>
      <c r="EF533" s="134"/>
      <c r="EG533" s="134"/>
      <c r="EH533" s="134"/>
      <c r="EI533" s="134"/>
      <c r="EJ533" s="134"/>
    </row>
    <row r="534" spans="1:140" x14ac:dyDescent="0.2">
      <c r="A534" s="134"/>
      <c r="B534" s="134"/>
      <c r="C534" s="134"/>
      <c r="D534" s="138"/>
      <c r="E534" s="138"/>
      <c r="F534" s="138"/>
      <c r="G534" s="138"/>
      <c r="H534" s="138"/>
      <c r="I534" s="138"/>
      <c r="J534" s="138"/>
      <c r="K534" s="138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134"/>
      <c r="AZ534" s="134"/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  <c r="CS534" s="134"/>
      <c r="CT534" s="134"/>
      <c r="CU534" s="134"/>
      <c r="CV534" s="134"/>
      <c r="CW534" s="134"/>
      <c r="CX534" s="134"/>
      <c r="CY534" s="134"/>
      <c r="CZ534" s="134"/>
      <c r="DA534" s="134"/>
      <c r="DB534" s="134"/>
      <c r="DC534" s="134"/>
      <c r="DD534" s="134"/>
      <c r="DE534" s="134"/>
      <c r="DF534" s="134"/>
      <c r="DG534" s="134"/>
      <c r="DH534" s="134"/>
      <c r="DI534" s="134"/>
      <c r="DJ534" s="134"/>
      <c r="DK534" s="134"/>
      <c r="DL534" s="134"/>
      <c r="DM534" s="134"/>
      <c r="DN534" s="134"/>
      <c r="DO534" s="134"/>
      <c r="DP534" s="134"/>
      <c r="DQ534" s="134"/>
      <c r="DR534" s="134"/>
      <c r="DS534" s="134"/>
      <c r="DT534" s="134"/>
      <c r="DU534" s="134"/>
      <c r="DV534" s="134"/>
      <c r="DW534" s="134"/>
      <c r="DX534" s="134"/>
      <c r="DY534" s="134"/>
      <c r="DZ534" s="134"/>
      <c r="EA534" s="134"/>
      <c r="EB534" s="134"/>
      <c r="EC534" s="134"/>
      <c r="ED534" s="134"/>
      <c r="EE534" s="134"/>
      <c r="EF534" s="134"/>
      <c r="EG534" s="134"/>
      <c r="EH534" s="134"/>
      <c r="EI534" s="134"/>
      <c r="EJ534" s="134"/>
    </row>
    <row r="535" spans="1:140" x14ac:dyDescent="0.2">
      <c r="A535" s="134"/>
      <c r="B535" s="134"/>
      <c r="C535" s="134"/>
      <c r="D535" s="138"/>
      <c r="E535" s="138"/>
      <c r="F535" s="138"/>
      <c r="G535" s="138"/>
      <c r="H535" s="138"/>
      <c r="I535" s="138"/>
      <c r="J535" s="138"/>
      <c r="K535" s="138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134"/>
      <c r="AZ535" s="134"/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  <c r="CS535" s="134"/>
      <c r="CT535" s="134"/>
      <c r="CU535" s="134"/>
      <c r="CV535" s="134"/>
      <c r="CW535" s="134"/>
      <c r="CX535" s="134"/>
      <c r="CY535" s="134"/>
      <c r="CZ535" s="134"/>
      <c r="DA535" s="134"/>
      <c r="DB535" s="134"/>
      <c r="DC535" s="134"/>
      <c r="DD535" s="134"/>
      <c r="DE535" s="134"/>
      <c r="DF535" s="134"/>
      <c r="DG535" s="134"/>
      <c r="DH535" s="134"/>
      <c r="DI535" s="134"/>
      <c r="DJ535" s="134"/>
      <c r="DK535" s="134"/>
      <c r="DL535" s="134"/>
      <c r="DM535" s="134"/>
      <c r="DN535" s="134"/>
      <c r="DO535" s="134"/>
      <c r="DP535" s="134"/>
      <c r="DQ535" s="134"/>
      <c r="DR535" s="134"/>
      <c r="DS535" s="134"/>
      <c r="DT535" s="134"/>
      <c r="DU535" s="134"/>
      <c r="DV535" s="134"/>
      <c r="DW535" s="134"/>
      <c r="DX535" s="134"/>
      <c r="DY535" s="134"/>
      <c r="DZ535" s="134"/>
      <c r="EA535" s="134"/>
      <c r="EB535" s="134"/>
      <c r="EC535" s="134"/>
      <c r="ED535" s="134"/>
      <c r="EE535" s="134"/>
      <c r="EF535" s="134"/>
      <c r="EG535" s="134"/>
      <c r="EH535" s="134"/>
      <c r="EI535" s="134"/>
      <c r="EJ535" s="134"/>
    </row>
    <row r="536" spans="1:140" x14ac:dyDescent="0.2">
      <c r="A536" s="134"/>
      <c r="B536" s="134"/>
      <c r="C536" s="134"/>
      <c r="D536" s="138"/>
      <c r="E536" s="138"/>
      <c r="F536" s="138"/>
      <c r="G536" s="138"/>
      <c r="H536" s="138"/>
      <c r="I536" s="138"/>
      <c r="J536" s="138"/>
      <c r="K536" s="138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134"/>
      <c r="AZ536" s="134"/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  <c r="CS536" s="134"/>
      <c r="CT536" s="134"/>
      <c r="CU536" s="134"/>
      <c r="CV536" s="134"/>
      <c r="CW536" s="134"/>
      <c r="CX536" s="134"/>
      <c r="CY536" s="134"/>
      <c r="CZ536" s="134"/>
      <c r="DA536" s="134"/>
      <c r="DB536" s="134"/>
      <c r="DC536" s="134"/>
      <c r="DD536" s="134"/>
      <c r="DE536" s="134"/>
      <c r="DF536" s="134"/>
      <c r="DG536" s="134"/>
      <c r="DH536" s="134"/>
      <c r="DI536" s="134"/>
      <c r="DJ536" s="134"/>
      <c r="DK536" s="134"/>
      <c r="DL536" s="134"/>
      <c r="DM536" s="134"/>
      <c r="DN536" s="134"/>
      <c r="DO536" s="134"/>
      <c r="DP536" s="134"/>
      <c r="DQ536" s="134"/>
      <c r="DR536" s="134"/>
      <c r="DS536" s="134"/>
      <c r="DT536" s="134"/>
      <c r="DU536" s="134"/>
      <c r="DV536" s="134"/>
      <c r="DW536" s="134"/>
      <c r="DX536" s="134"/>
      <c r="DY536" s="134"/>
      <c r="DZ536" s="134"/>
      <c r="EA536" s="134"/>
      <c r="EB536" s="134"/>
      <c r="EC536" s="134"/>
      <c r="ED536" s="134"/>
      <c r="EE536" s="134"/>
      <c r="EF536" s="134"/>
      <c r="EG536" s="134"/>
      <c r="EH536" s="134"/>
      <c r="EI536" s="134"/>
      <c r="EJ536" s="134"/>
    </row>
    <row r="537" spans="1:140" x14ac:dyDescent="0.2">
      <c r="A537" s="134"/>
      <c r="B537" s="134"/>
      <c r="C537" s="134"/>
      <c r="D537" s="138"/>
      <c r="E537" s="138"/>
      <c r="F537" s="138"/>
      <c r="G537" s="138"/>
      <c r="H537" s="138"/>
      <c r="I537" s="138"/>
      <c r="J537" s="138"/>
      <c r="K537" s="138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134"/>
      <c r="AZ537" s="134"/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  <c r="CS537" s="134"/>
      <c r="CT537" s="134"/>
      <c r="CU537" s="134"/>
      <c r="CV537" s="134"/>
      <c r="CW537" s="134"/>
      <c r="CX537" s="134"/>
      <c r="CY537" s="134"/>
      <c r="CZ537" s="134"/>
      <c r="DA537" s="134"/>
      <c r="DB537" s="134"/>
      <c r="DC537" s="134"/>
      <c r="DD537" s="134"/>
      <c r="DE537" s="134"/>
      <c r="DF537" s="134"/>
      <c r="DG537" s="134"/>
      <c r="DH537" s="134"/>
      <c r="DI537" s="134"/>
      <c r="DJ537" s="134"/>
      <c r="DK537" s="134"/>
      <c r="DL537" s="134"/>
      <c r="DM537" s="134"/>
      <c r="DN537" s="134"/>
      <c r="DO537" s="134"/>
      <c r="DP537" s="134"/>
      <c r="DQ537" s="134"/>
      <c r="DR537" s="134"/>
      <c r="DS537" s="134"/>
      <c r="DT537" s="134"/>
      <c r="DU537" s="134"/>
      <c r="DV537" s="134"/>
      <c r="DW537" s="134"/>
      <c r="DX537" s="134"/>
      <c r="DY537" s="134"/>
      <c r="DZ537" s="134"/>
      <c r="EA537" s="134"/>
      <c r="EB537" s="134"/>
      <c r="EC537" s="134"/>
      <c r="ED537" s="134"/>
      <c r="EE537" s="134"/>
      <c r="EF537" s="134"/>
      <c r="EG537" s="134"/>
      <c r="EH537" s="134"/>
      <c r="EI537" s="134"/>
      <c r="EJ537" s="134"/>
    </row>
    <row r="538" spans="1:140" x14ac:dyDescent="0.2">
      <c r="A538" s="134"/>
      <c r="B538" s="134"/>
      <c r="C538" s="134"/>
      <c r="D538" s="138"/>
      <c r="E538" s="138"/>
      <c r="F538" s="138"/>
      <c r="G538" s="138"/>
      <c r="H538" s="138"/>
      <c r="I538" s="138"/>
      <c r="J538" s="138"/>
      <c r="K538" s="138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134"/>
      <c r="AZ538" s="134"/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  <c r="CS538" s="134"/>
      <c r="CT538" s="134"/>
      <c r="CU538" s="134"/>
      <c r="CV538" s="134"/>
      <c r="CW538" s="134"/>
      <c r="CX538" s="134"/>
      <c r="CY538" s="134"/>
      <c r="CZ538" s="134"/>
      <c r="DA538" s="134"/>
      <c r="DB538" s="134"/>
      <c r="DC538" s="134"/>
      <c r="DD538" s="134"/>
      <c r="DE538" s="134"/>
      <c r="DF538" s="134"/>
      <c r="DG538" s="134"/>
      <c r="DH538" s="134"/>
      <c r="DI538" s="134"/>
      <c r="DJ538" s="134"/>
      <c r="DK538" s="134"/>
      <c r="DL538" s="134"/>
      <c r="DM538" s="134"/>
      <c r="DN538" s="134"/>
      <c r="DO538" s="134"/>
      <c r="DP538" s="134"/>
      <c r="DQ538" s="134"/>
      <c r="DR538" s="134"/>
      <c r="DS538" s="134"/>
      <c r="DT538" s="134"/>
      <c r="DU538" s="134"/>
      <c r="DV538" s="134"/>
      <c r="DW538" s="134"/>
      <c r="DX538" s="134"/>
      <c r="DY538" s="134"/>
      <c r="DZ538" s="134"/>
      <c r="EA538" s="134"/>
      <c r="EB538" s="134"/>
      <c r="EC538" s="134"/>
      <c r="ED538" s="134"/>
      <c r="EE538" s="134"/>
      <c r="EF538" s="134"/>
      <c r="EG538" s="134"/>
      <c r="EH538" s="134"/>
      <c r="EI538" s="134"/>
      <c r="EJ538" s="134"/>
    </row>
    <row r="539" spans="1:140" x14ac:dyDescent="0.2">
      <c r="A539" s="134"/>
      <c r="B539" s="134"/>
      <c r="C539" s="134"/>
      <c r="D539" s="138"/>
      <c r="E539" s="138"/>
      <c r="F539" s="138"/>
      <c r="G539" s="138"/>
      <c r="H539" s="138"/>
      <c r="I539" s="138"/>
      <c r="J539" s="138"/>
      <c r="K539" s="138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134"/>
      <c r="AZ539" s="134"/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  <c r="CS539" s="134"/>
      <c r="CT539" s="134"/>
      <c r="CU539" s="134"/>
      <c r="CV539" s="134"/>
      <c r="CW539" s="134"/>
      <c r="CX539" s="134"/>
      <c r="CY539" s="134"/>
      <c r="CZ539" s="134"/>
      <c r="DA539" s="134"/>
      <c r="DB539" s="134"/>
      <c r="DC539" s="134"/>
      <c r="DD539" s="134"/>
      <c r="DE539" s="134"/>
      <c r="DF539" s="134"/>
      <c r="DG539" s="134"/>
      <c r="DH539" s="134"/>
      <c r="DI539" s="134"/>
      <c r="DJ539" s="134"/>
      <c r="DK539" s="134"/>
      <c r="DL539" s="134"/>
      <c r="DM539" s="134"/>
      <c r="DN539" s="134"/>
      <c r="DO539" s="134"/>
      <c r="DP539" s="134"/>
      <c r="DQ539" s="134"/>
      <c r="DR539" s="134"/>
      <c r="DS539" s="134"/>
      <c r="DT539" s="134"/>
      <c r="DU539" s="134"/>
      <c r="DV539" s="134"/>
      <c r="DW539" s="134"/>
      <c r="DX539" s="134"/>
      <c r="DY539" s="134"/>
      <c r="DZ539" s="134"/>
      <c r="EA539" s="134"/>
      <c r="EB539" s="134"/>
      <c r="EC539" s="134"/>
      <c r="ED539" s="134"/>
      <c r="EE539" s="134"/>
      <c r="EF539" s="134"/>
      <c r="EG539" s="134"/>
      <c r="EH539" s="134"/>
      <c r="EI539" s="134"/>
      <c r="EJ539" s="134"/>
    </row>
    <row r="540" spans="1:140" x14ac:dyDescent="0.2">
      <c r="A540" s="134"/>
      <c r="B540" s="134"/>
      <c r="C540" s="134"/>
      <c r="D540" s="138"/>
      <c r="E540" s="138"/>
      <c r="F540" s="138"/>
      <c r="G540" s="138"/>
      <c r="H540" s="138"/>
      <c r="I540" s="138"/>
      <c r="J540" s="138"/>
      <c r="K540" s="138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134"/>
      <c r="AZ540" s="134"/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  <c r="CS540" s="134"/>
      <c r="CT540" s="134"/>
      <c r="CU540" s="134"/>
      <c r="CV540" s="134"/>
      <c r="CW540" s="134"/>
      <c r="CX540" s="134"/>
      <c r="CY540" s="134"/>
      <c r="CZ540" s="134"/>
      <c r="DA540" s="134"/>
      <c r="DB540" s="134"/>
      <c r="DC540" s="134"/>
      <c r="DD540" s="134"/>
      <c r="DE540" s="134"/>
      <c r="DF540" s="134"/>
      <c r="DG540" s="134"/>
      <c r="DH540" s="134"/>
      <c r="DI540" s="134"/>
      <c r="DJ540" s="134"/>
      <c r="DK540" s="134"/>
      <c r="DL540" s="134"/>
      <c r="DM540" s="134"/>
      <c r="DN540" s="134"/>
      <c r="DO540" s="134"/>
      <c r="DP540" s="134"/>
      <c r="DQ540" s="134"/>
      <c r="DR540" s="134"/>
      <c r="DS540" s="134"/>
      <c r="DT540" s="134"/>
      <c r="DU540" s="134"/>
      <c r="DV540" s="134"/>
      <c r="DW540" s="134"/>
      <c r="DX540" s="134"/>
      <c r="DY540" s="134"/>
      <c r="DZ540" s="134"/>
      <c r="EA540" s="134"/>
      <c r="EB540" s="134"/>
      <c r="EC540" s="134"/>
      <c r="ED540" s="134"/>
      <c r="EE540" s="134"/>
      <c r="EF540" s="134"/>
      <c r="EG540" s="134"/>
      <c r="EH540" s="134"/>
      <c r="EI540" s="134"/>
      <c r="EJ540" s="134"/>
    </row>
    <row r="541" spans="1:140" x14ac:dyDescent="0.2">
      <c r="A541" s="134"/>
      <c r="B541" s="134"/>
      <c r="C541" s="134"/>
      <c r="D541" s="138"/>
      <c r="E541" s="138"/>
      <c r="F541" s="138"/>
      <c r="G541" s="138"/>
      <c r="H541" s="138"/>
      <c r="I541" s="138"/>
      <c r="J541" s="138"/>
      <c r="K541" s="138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134"/>
      <c r="AZ541" s="134"/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  <c r="CS541" s="134"/>
      <c r="CT541" s="134"/>
      <c r="CU541" s="134"/>
      <c r="CV541" s="134"/>
      <c r="CW541" s="134"/>
      <c r="CX541" s="134"/>
      <c r="CY541" s="134"/>
      <c r="CZ541" s="134"/>
      <c r="DA541" s="134"/>
      <c r="DB541" s="134"/>
      <c r="DC541" s="134"/>
      <c r="DD541" s="134"/>
      <c r="DE541" s="134"/>
      <c r="DF541" s="134"/>
      <c r="DG541" s="134"/>
      <c r="DH541" s="134"/>
      <c r="DI541" s="134"/>
      <c r="DJ541" s="134"/>
      <c r="DK541" s="134"/>
      <c r="DL541" s="134"/>
      <c r="DM541" s="134"/>
      <c r="DN541" s="134"/>
      <c r="DO541" s="134"/>
      <c r="DP541" s="134"/>
      <c r="DQ541" s="134"/>
      <c r="DR541" s="134"/>
      <c r="DS541" s="134"/>
      <c r="DT541" s="134"/>
      <c r="DU541" s="134"/>
      <c r="DV541" s="134"/>
      <c r="DW541" s="134"/>
      <c r="DX541" s="134"/>
      <c r="DY541" s="134"/>
      <c r="DZ541" s="134"/>
      <c r="EA541" s="134"/>
      <c r="EB541" s="134"/>
      <c r="EC541" s="134"/>
      <c r="ED541" s="134"/>
      <c r="EE541" s="134"/>
      <c r="EF541" s="134"/>
      <c r="EG541" s="134"/>
      <c r="EH541" s="134"/>
      <c r="EI541" s="134"/>
      <c r="EJ541" s="134"/>
    </row>
    <row r="542" spans="1:140" x14ac:dyDescent="0.2">
      <c r="A542" s="134"/>
      <c r="B542" s="134"/>
      <c r="C542" s="134"/>
      <c r="D542" s="138"/>
      <c r="E542" s="138"/>
      <c r="F542" s="138"/>
      <c r="G542" s="138"/>
      <c r="H542" s="138"/>
      <c r="I542" s="138"/>
      <c r="J542" s="138"/>
      <c r="K542" s="138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134"/>
      <c r="AZ542" s="134"/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  <c r="CS542" s="134"/>
      <c r="CT542" s="134"/>
      <c r="CU542" s="134"/>
      <c r="CV542" s="134"/>
      <c r="CW542" s="134"/>
      <c r="CX542" s="134"/>
      <c r="CY542" s="134"/>
      <c r="CZ542" s="134"/>
      <c r="DA542" s="134"/>
      <c r="DB542" s="134"/>
      <c r="DC542" s="134"/>
      <c r="DD542" s="134"/>
      <c r="DE542" s="134"/>
      <c r="DF542" s="134"/>
      <c r="DG542" s="134"/>
      <c r="DH542" s="134"/>
      <c r="DI542" s="134"/>
      <c r="DJ542" s="134"/>
      <c r="DK542" s="134"/>
      <c r="DL542" s="134"/>
      <c r="DM542" s="134"/>
      <c r="DN542" s="134"/>
      <c r="DO542" s="134"/>
      <c r="DP542" s="134"/>
      <c r="DQ542" s="134"/>
      <c r="DR542" s="134"/>
      <c r="DS542" s="134"/>
      <c r="DT542" s="134"/>
      <c r="DU542" s="134"/>
      <c r="DV542" s="134"/>
      <c r="DW542" s="134"/>
      <c r="DX542" s="134"/>
      <c r="DY542" s="134"/>
      <c r="DZ542" s="134"/>
      <c r="EA542" s="134"/>
      <c r="EB542" s="134"/>
      <c r="EC542" s="134"/>
      <c r="ED542" s="134"/>
      <c r="EE542" s="134"/>
      <c r="EF542" s="134"/>
      <c r="EG542" s="134"/>
      <c r="EH542" s="134"/>
      <c r="EI542" s="134"/>
      <c r="EJ542" s="134"/>
    </row>
    <row r="543" spans="1:140" x14ac:dyDescent="0.2">
      <c r="A543" s="134"/>
      <c r="B543" s="134"/>
      <c r="C543" s="134"/>
      <c r="D543" s="138"/>
      <c r="E543" s="138"/>
      <c r="F543" s="138"/>
      <c r="G543" s="138"/>
      <c r="H543" s="138"/>
      <c r="I543" s="138"/>
      <c r="J543" s="138"/>
      <c r="K543" s="138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134"/>
      <c r="AZ543" s="134"/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  <c r="CS543" s="134"/>
      <c r="CT543" s="134"/>
      <c r="CU543" s="134"/>
      <c r="CV543" s="134"/>
      <c r="CW543" s="134"/>
      <c r="CX543" s="134"/>
      <c r="CY543" s="134"/>
      <c r="CZ543" s="134"/>
      <c r="DA543" s="134"/>
      <c r="DB543" s="134"/>
      <c r="DC543" s="134"/>
      <c r="DD543" s="134"/>
      <c r="DE543" s="134"/>
      <c r="DF543" s="134"/>
      <c r="DG543" s="134"/>
      <c r="DH543" s="134"/>
      <c r="DI543" s="134"/>
      <c r="DJ543" s="134"/>
      <c r="DK543" s="134"/>
      <c r="DL543" s="134"/>
      <c r="DM543" s="134"/>
      <c r="DN543" s="134"/>
      <c r="DO543" s="134"/>
      <c r="DP543" s="134"/>
      <c r="DQ543" s="134"/>
      <c r="DR543" s="134"/>
      <c r="DS543" s="134"/>
      <c r="DT543" s="134"/>
      <c r="DU543" s="134"/>
      <c r="DV543" s="134"/>
      <c r="DW543" s="134"/>
      <c r="DX543" s="134"/>
      <c r="DY543" s="134"/>
      <c r="DZ543" s="134"/>
      <c r="EA543" s="134"/>
      <c r="EB543" s="134"/>
      <c r="EC543" s="134"/>
      <c r="ED543" s="134"/>
      <c r="EE543" s="134"/>
      <c r="EF543" s="134"/>
      <c r="EG543" s="134"/>
      <c r="EH543" s="134"/>
      <c r="EI543" s="134"/>
      <c r="EJ543" s="134"/>
    </row>
    <row r="544" spans="1:140" x14ac:dyDescent="0.2">
      <c r="A544" s="134"/>
      <c r="B544" s="134"/>
      <c r="C544" s="134"/>
      <c r="D544" s="138"/>
      <c r="E544" s="138"/>
      <c r="F544" s="138"/>
      <c r="G544" s="138"/>
      <c r="H544" s="138"/>
      <c r="I544" s="138"/>
      <c r="J544" s="138"/>
      <c r="K544" s="138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134"/>
      <c r="AZ544" s="134"/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  <c r="CS544" s="134"/>
      <c r="CT544" s="134"/>
      <c r="CU544" s="134"/>
      <c r="CV544" s="134"/>
      <c r="CW544" s="134"/>
      <c r="CX544" s="134"/>
      <c r="CY544" s="134"/>
      <c r="CZ544" s="134"/>
      <c r="DA544" s="134"/>
      <c r="DB544" s="134"/>
      <c r="DC544" s="134"/>
      <c r="DD544" s="134"/>
      <c r="DE544" s="134"/>
      <c r="DF544" s="134"/>
      <c r="DG544" s="134"/>
      <c r="DH544" s="134"/>
      <c r="DI544" s="134"/>
      <c r="DJ544" s="134"/>
      <c r="DK544" s="134"/>
      <c r="DL544" s="134"/>
      <c r="DM544" s="134"/>
      <c r="DN544" s="134"/>
      <c r="DO544" s="134"/>
      <c r="DP544" s="134"/>
      <c r="DQ544" s="134"/>
      <c r="DR544" s="134"/>
      <c r="DS544" s="134"/>
      <c r="DT544" s="134"/>
      <c r="DU544" s="134"/>
      <c r="DV544" s="134"/>
      <c r="DW544" s="134"/>
      <c r="DX544" s="134"/>
      <c r="DY544" s="134"/>
      <c r="DZ544" s="134"/>
      <c r="EA544" s="134"/>
      <c r="EB544" s="134"/>
      <c r="EC544" s="134"/>
      <c r="ED544" s="134"/>
      <c r="EE544" s="134"/>
      <c r="EF544" s="134"/>
      <c r="EG544" s="134"/>
      <c r="EH544" s="134"/>
      <c r="EI544" s="134"/>
      <c r="EJ544" s="134"/>
    </row>
    <row r="545" spans="1:140" x14ac:dyDescent="0.2">
      <c r="A545" s="134"/>
      <c r="B545" s="134"/>
      <c r="C545" s="134"/>
      <c r="D545" s="138"/>
      <c r="E545" s="138"/>
      <c r="F545" s="138"/>
      <c r="G545" s="138"/>
      <c r="H545" s="138"/>
      <c r="I545" s="138"/>
      <c r="J545" s="138"/>
      <c r="K545" s="138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134"/>
      <c r="AZ545" s="134"/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  <c r="CS545" s="134"/>
      <c r="CT545" s="134"/>
      <c r="CU545" s="134"/>
      <c r="CV545" s="134"/>
      <c r="CW545" s="134"/>
      <c r="CX545" s="134"/>
      <c r="CY545" s="134"/>
      <c r="CZ545" s="134"/>
      <c r="DA545" s="134"/>
      <c r="DB545" s="134"/>
      <c r="DC545" s="134"/>
      <c r="DD545" s="134"/>
      <c r="DE545" s="134"/>
      <c r="DF545" s="134"/>
      <c r="DG545" s="134"/>
      <c r="DH545" s="134"/>
      <c r="DI545" s="134"/>
      <c r="DJ545" s="134"/>
      <c r="DK545" s="134"/>
      <c r="DL545" s="134"/>
      <c r="DM545" s="134"/>
      <c r="DN545" s="134"/>
      <c r="DO545" s="134"/>
      <c r="DP545" s="134"/>
      <c r="DQ545" s="134"/>
      <c r="DR545" s="134"/>
      <c r="DS545" s="134"/>
      <c r="DT545" s="134"/>
      <c r="DU545" s="134"/>
      <c r="DV545" s="134"/>
      <c r="DW545" s="134"/>
      <c r="DX545" s="134"/>
      <c r="DY545" s="134"/>
      <c r="DZ545" s="134"/>
      <c r="EA545" s="134"/>
      <c r="EB545" s="134"/>
      <c r="EC545" s="134"/>
      <c r="ED545" s="134"/>
      <c r="EE545" s="134"/>
      <c r="EF545" s="134"/>
      <c r="EG545" s="134"/>
      <c r="EH545" s="134"/>
      <c r="EI545" s="134"/>
      <c r="EJ545" s="134"/>
    </row>
    <row r="546" spans="1:140" x14ac:dyDescent="0.2">
      <c r="A546" s="134"/>
      <c r="B546" s="134"/>
      <c r="C546" s="134"/>
      <c r="D546" s="138"/>
      <c r="E546" s="138"/>
      <c r="F546" s="138"/>
      <c r="G546" s="138"/>
      <c r="H546" s="138"/>
      <c r="I546" s="138"/>
      <c r="J546" s="138"/>
      <c r="K546" s="138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  <c r="CS546" s="134"/>
      <c r="CT546" s="134"/>
      <c r="CU546" s="134"/>
      <c r="CV546" s="134"/>
      <c r="CW546" s="134"/>
      <c r="CX546" s="134"/>
      <c r="CY546" s="134"/>
      <c r="CZ546" s="134"/>
      <c r="DA546" s="134"/>
      <c r="DB546" s="134"/>
      <c r="DC546" s="134"/>
      <c r="DD546" s="134"/>
      <c r="DE546" s="134"/>
      <c r="DF546" s="134"/>
      <c r="DG546" s="134"/>
      <c r="DH546" s="134"/>
      <c r="DI546" s="134"/>
      <c r="DJ546" s="134"/>
      <c r="DK546" s="134"/>
      <c r="DL546" s="134"/>
      <c r="DM546" s="134"/>
      <c r="DN546" s="134"/>
      <c r="DO546" s="134"/>
      <c r="DP546" s="134"/>
      <c r="DQ546" s="134"/>
      <c r="DR546" s="134"/>
      <c r="DS546" s="134"/>
      <c r="DT546" s="134"/>
      <c r="DU546" s="134"/>
      <c r="DV546" s="134"/>
      <c r="DW546" s="134"/>
      <c r="DX546" s="134"/>
      <c r="DY546" s="134"/>
      <c r="DZ546" s="134"/>
      <c r="EA546" s="134"/>
      <c r="EB546" s="134"/>
      <c r="EC546" s="134"/>
      <c r="ED546" s="134"/>
      <c r="EE546" s="134"/>
      <c r="EF546" s="134"/>
      <c r="EG546" s="134"/>
      <c r="EH546" s="134"/>
      <c r="EI546" s="134"/>
      <c r="EJ546" s="134"/>
    </row>
    <row r="547" spans="1:140" x14ac:dyDescent="0.2">
      <c r="A547" s="134"/>
      <c r="B547" s="134"/>
      <c r="C547" s="134"/>
      <c r="D547" s="138"/>
      <c r="E547" s="138"/>
      <c r="F547" s="138"/>
      <c r="G547" s="138"/>
      <c r="H547" s="138"/>
      <c r="I547" s="138"/>
      <c r="J547" s="138"/>
      <c r="K547" s="138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  <c r="CS547" s="134"/>
      <c r="CT547" s="134"/>
      <c r="CU547" s="134"/>
      <c r="CV547" s="134"/>
      <c r="CW547" s="134"/>
      <c r="CX547" s="134"/>
      <c r="CY547" s="134"/>
      <c r="CZ547" s="134"/>
      <c r="DA547" s="134"/>
      <c r="DB547" s="134"/>
      <c r="DC547" s="134"/>
      <c r="DD547" s="134"/>
      <c r="DE547" s="134"/>
      <c r="DF547" s="134"/>
      <c r="DG547" s="134"/>
      <c r="DH547" s="134"/>
      <c r="DI547" s="134"/>
      <c r="DJ547" s="134"/>
      <c r="DK547" s="134"/>
      <c r="DL547" s="134"/>
      <c r="DM547" s="134"/>
      <c r="DN547" s="134"/>
      <c r="DO547" s="134"/>
      <c r="DP547" s="134"/>
      <c r="DQ547" s="134"/>
      <c r="DR547" s="134"/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</row>
    <row r="548" spans="1:140" x14ac:dyDescent="0.2">
      <c r="A548" s="134"/>
      <c r="B548" s="134"/>
      <c r="C548" s="134"/>
      <c r="D548" s="138"/>
      <c r="E548" s="138"/>
      <c r="F548" s="138"/>
      <c r="G548" s="138"/>
      <c r="H548" s="138"/>
      <c r="I548" s="138"/>
      <c r="J548" s="138"/>
      <c r="K548" s="138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  <c r="CS548" s="134"/>
      <c r="CT548" s="134"/>
      <c r="CU548" s="134"/>
      <c r="CV548" s="134"/>
      <c r="CW548" s="134"/>
      <c r="CX548" s="134"/>
      <c r="CY548" s="134"/>
      <c r="CZ548" s="134"/>
      <c r="DA548" s="134"/>
      <c r="DB548" s="134"/>
      <c r="DC548" s="134"/>
      <c r="DD548" s="134"/>
      <c r="DE548" s="134"/>
      <c r="DF548" s="134"/>
      <c r="DG548" s="134"/>
      <c r="DH548" s="134"/>
      <c r="DI548" s="134"/>
      <c r="DJ548" s="134"/>
      <c r="DK548" s="134"/>
      <c r="DL548" s="134"/>
      <c r="DM548" s="134"/>
      <c r="DN548" s="134"/>
      <c r="DO548" s="134"/>
      <c r="DP548" s="134"/>
      <c r="DQ548" s="134"/>
      <c r="DR548" s="134"/>
      <c r="DS548" s="134"/>
      <c r="DT548" s="134"/>
      <c r="DU548" s="134"/>
      <c r="DV548" s="134"/>
      <c r="DW548" s="134"/>
      <c r="DX548" s="134"/>
      <c r="DY548" s="134"/>
      <c r="DZ548" s="134"/>
      <c r="EA548" s="134"/>
      <c r="EB548" s="134"/>
      <c r="EC548" s="134"/>
      <c r="ED548" s="134"/>
      <c r="EE548" s="134"/>
      <c r="EF548" s="134"/>
      <c r="EG548" s="134"/>
      <c r="EH548" s="134"/>
      <c r="EI548" s="134"/>
      <c r="EJ548" s="134"/>
    </row>
    <row r="549" spans="1:140" x14ac:dyDescent="0.2">
      <c r="A549" s="134"/>
      <c r="B549" s="134"/>
      <c r="C549" s="134"/>
      <c r="D549" s="138"/>
      <c r="E549" s="138"/>
      <c r="F549" s="138"/>
      <c r="G549" s="138"/>
      <c r="H549" s="138"/>
      <c r="I549" s="138"/>
      <c r="J549" s="138"/>
      <c r="K549" s="138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  <c r="CS549" s="134"/>
      <c r="CT549" s="134"/>
      <c r="CU549" s="134"/>
      <c r="CV549" s="134"/>
      <c r="CW549" s="134"/>
      <c r="CX549" s="134"/>
      <c r="CY549" s="134"/>
      <c r="CZ549" s="134"/>
      <c r="DA549" s="134"/>
      <c r="DB549" s="134"/>
      <c r="DC549" s="134"/>
      <c r="DD549" s="134"/>
      <c r="DE549" s="134"/>
      <c r="DF549" s="134"/>
      <c r="DG549" s="134"/>
      <c r="DH549" s="134"/>
      <c r="DI549" s="134"/>
      <c r="DJ549" s="134"/>
      <c r="DK549" s="134"/>
      <c r="DL549" s="134"/>
      <c r="DM549" s="134"/>
      <c r="DN549" s="134"/>
      <c r="DO549" s="134"/>
      <c r="DP549" s="134"/>
      <c r="DQ549" s="134"/>
      <c r="DR549" s="134"/>
      <c r="DS549" s="134"/>
      <c r="DT549" s="134"/>
      <c r="DU549" s="134"/>
      <c r="DV549" s="134"/>
      <c r="DW549" s="134"/>
      <c r="DX549" s="134"/>
      <c r="DY549" s="134"/>
      <c r="DZ549" s="134"/>
      <c r="EA549" s="134"/>
      <c r="EB549" s="134"/>
      <c r="EC549" s="134"/>
      <c r="ED549" s="134"/>
      <c r="EE549" s="134"/>
      <c r="EF549" s="134"/>
      <c r="EG549" s="134"/>
      <c r="EH549" s="134"/>
      <c r="EI549" s="134"/>
      <c r="EJ549" s="134"/>
    </row>
    <row r="550" spans="1:140" x14ac:dyDescent="0.2">
      <c r="A550" s="134"/>
      <c r="B550" s="134"/>
      <c r="C550" s="134"/>
      <c r="D550" s="138"/>
      <c r="E550" s="138"/>
      <c r="F550" s="138"/>
      <c r="G550" s="138"/>
      <c r="H550" s="138"/>
      <c r="I550" s="138"/>
      <c r="J550" s="138"/>
      <c r="K550" s="138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134"/>
      <c r="AZ550" s="134"/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  <c r="CS550" s="134"/>
      <c r="CT550" s="134"/>
      <c r="CU550" s="134"/>
      <c r="CV550" s="134"/>
      <c r="CW550" s="134"/>
      <c r="CX550" s="134"/>
      <c r="CY550" s="134"/>
      <c r="CZ550" s="134"/>
      <c r="DA550" s="134"/>
      <c r="DB550" s="134"/>
      <c r="DC550" s="134"/>
      <c r="DD550" s="134"/>
      <c r="DE550" s="134"/>
      <c r="DF550" s="134"/>
      <c r="DG550" s="134"/>
      <c r="DH550" s="134"/>
      <c r="DI550" s="134"/>
      <c r="DJ550" s="134"/>
      <c r="DK550" s="134"/>
      <c r="DL550" s="134"/>
      <c r="DM550" s="134"/>
      <c r="DN550" s="134"/>
      <c r="DO550" s="134"/>
      <c r="DP550" s="134"/>
      <c r="DQ550" s="134"/>
      <c r="DR550" s="134"/>
      <c r="DS550" s="134"/>
      <c r="DT550" s="134"/>
      <c r="DU550" s="134"/>
      <c r="DV550" s="134"/>
      <c r="DW550" s="134"/>
      <c r="DX550" s="134"/>
      <c r="DY550" s="134"/>
      <c r="DZ550" s="134"/>
      <c r="EA550" s="134"/>
      <c r="EB550" s="134"/>
      <c r="EC550" s="134"/>
      <c r="ED550" s="134"/>
      <c r="EE550" s="134"/>
      <c r="EF550" s="134"/>
      <c r="EG550" s="134"/>
      <c r="EH550" s="134"/>
      <c r="EI550" s="134"/>
      <c r="EJ550" s="134"/>
    </row>
    <row r="551" spans="1:140" x14ac:dyDescent="0.2">
      <c r="A551" s="134"/>
      <c r="B551" s="134"/>
      <c r="C551" s="134"/>
      <c r="D551" s="138"/>
      <c r="E551" s="138"/>
      <c r="F551" s="138"/>
      <c r="G551" s="138"/>
      <c r="H551" s="138"/>
      <c r="I551" s="138"/>
      <c r="J551" s="138"/>
      <c r="K551" s="138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  <c r="CS551" s="134"/>
      <c r="CT551" s="134"/>
      <c r="CU551" s="134"/>
      <c r="CV551" s="134"/>
      <c r="CW551" s="134"/>
      <c r="CX551" s="134"/>
      <c r="CY551" s="134"/>
      <c r="CZ551" s="134"/>
      <c r="DA551" s="134"/>
      <c r="DB551" s="134"/>
      <c r="DC551" s="134"/>
      <c r="DD551" s="134"/>
      <c r="DE551" s="134"/>
      <c r="DF551" s="134"/>
      <c r="DG551" s="134"/>
      <c r="DH551" s="134"/>
      <c r="DI551" s="134"/>
      <c r="DJ551" s="134"/>
      <c r="DK551" s="134"/>
      <c r="DL551" s="134"/>
      <c r="DM551" s="134"/>
      <c r="DN551" s="134"/>
      <c r="DO551" s="134"/>
      <c r="DP551" s="134"/>
      <c r="DQ551" s="134"/>
      <c r="DR551" s="134"/>
      <c r="DS551" s="134"/>
      <c r="DT551" s="134"/>
      <c r="DU551" s="134"/>
      <c r="DV551" s="134"/>
      <c r="DW551" s="134"/>
      <c r="DX551" s="134"/>
      <c r="DY551" s="134"/>
      <c r="DZ551" s="134"/>
      <c r="EA551" s="134"/>
      <c r="EB551" s="134"/>
      <c r="EC551" s="134"/>
      <c r="ED551" s="134"/>
      <c r="EE551" s="134"/>
      <c r="EF551" s="134"/>
      <c r="EG551" s="134"/>
      <c r="EH551" s="134"/>
      <c r="EI551" s="134"/>
      <c r="EJ551" s="134"/>
    </row>
    <row r="552" spans="1:140" x14ac:dyDescent="0.2">
      <c r="A552" s="134"/>
      <c r="B552" s="134"/>
      <c r="C552" s="134"/>
      <c r="D552" s="138"/>
      <c r="E552" s="138"/>
      <c r="F552" s="138"/>
      <c r="G552" s="138"/>
      <c r="H552" s="138"/>
      <c r="I552" s="138"/>
      <c r="J552" s="138"/>
      <c r="K552" s="138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134"/>
      <c r="AZ552" s="134"/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  <c r="CS552" s="134"/>
      <c r="CT552" s="134"/>
      <c r="CU552" s="134"/>
      <c r="CV552" s="134"/>
      <c r="CW552" s="134"/>
      <c r="CX552" s="134"/>
      <c r="CY552" s="134"/>
      <c r="CZ552" s="134"/>
      <c r="DA552" s="134"/>
      <c r="DB552" s="134"/>
      <c r="DC552" s="134"/>
      <c r="DD552" s="134"/>
      <c r="DE552" s="134"/>
      <c r="DF552" s="134"/>
      <c r="DG552" s="134"/>
      <c r="DH552" s="134"/>
      <c r="DI552" s="134"/>
      <c r="DJ552" s="134"/>
      <c r="DK552" s="134"/>
      <c r="DL552" s="134"/>
      <c r="DM552" s="134"/>
      <c r="DN552" s="134"/>
      <c r="DO552" s="134"/>
      <c r="DP552" s="134"/>
      <c r="DQ552" s="134"/>
      <c r="DR552" s="134"/>
      <c r="DS552" s="134"/>
      <c r="DT552" s="134"/>
      <c r="DU552" s="134"/>
      <c r="DV552" s="134"/>
      <c r="DW552" s="134"/>
      <c r="DX552" s="134"/>
      <c r="DY552" s="134"/>
      <c r="DZ552" s="134"/>
      <c r="EA552" s="134"/>
      <c r="EB552" s="134"/>
      <c r="EC552" s="134"/>
      <c r="ED552" s="134"/>
      <c r="EE552" s="134"/>
      <c r="EF552" s="134"/>
      <c r="EG552" s="134"/>
      <c r="EH552" s="134"/>
      <c r="EI552" s="134"/>
      <c r="EJ552" s="134"/>
    </row>
    <row r="553" spans="1:140" x14ac:dyDescent="0.2">
      <c r="A553" s="134"/>
      <c r="B553" s="134"/>
      <c r="C553" s="134"/>
      <c r="D553" s="138"/>
      <c r="E553" s="138"/>
      <c r="F553" s="138"/>
      <c r="G553" s="138"/>
      <c r="H553" s="138"/>
      <c r="I553" s="138"/>
      <c r="J553" s="138"/>
      <c r="K553" s="138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  <c r="CS553" s="134"/>
      <c r="CT553" s="134"/>
      <c r="CU553" s="134"/>
      <c r="CV553" s="134"/>
      <c r="CW553" s="134"/>
      <c r="CX553" s="134"/>
      <c r="CY553" s="134"/>
      <c r="CZ553" s="134"/>
      <c r="DA553" s="134"/>
      <c r="DB553" s="134"/>
      <c r="DC553" s="134"/>
      <c r="DD553" s="134"/>
      <c r="DE553" s="134"/>
      <c r="DF553" s="134"/>
      <c r="DG553" s="134"/>
      <c r="DH553" s="134"/>
      <c r="DI553" s="134"/>
      <c r="DJ553" s="134"/>
      <c r="DK553" s="134"/>
      <c r="DL553" s="134"/>
      <c r="DM553" s="134"/>
      <c r="DN553" s="134"/>
      <c r="DO553" s="134"/>
      <c r="DP553" s="134"/>
      <c r="DQ553" s="134"/>
      <c r="DR553" s="134"/>
      <c r="DS553" s="134"/>
      <c r="DT553" s="134"/>
      <c r="DU553" s="134"/>
      <c r="DV553" s="134"/>
      <c r="DW553" s="134"/>
      <c r="DX553" s="134"/>
      <c r="DY553" s="134"/>
      <c r="DZ553" s="134"/>
      <c r="EA553" s="134"/>
      <c r="EB553" s="134"/>
      <c r="EC553" s="134"/>
      <c r="ED553" s="134"/>
      <c r="EE553" s="134"/>
      <c r="EF553" s="134"/>
      <c r="EG553" s="134"/>
      <c r="EH553" s="134"/>
      <c r="EI553" s="134"/>
      <c r="EJ553" s="134"/>
    </row>
    <row r="554" spans="1:140" x14ac:dyDescent="0.2">
      <c r="A554" s="134"/>
      <c r="B554" s="134"/>
      <c r="C554" s="134"/>
      <c r="D554" s="138"/>
      <c r="E554" s="138"/>
      <c r="F554" s="138"/>
      <c r="G554" s="138"/>
      <c r="H554" s="138"/>
      <c r="I554" s="138"/>
      <c r="J554" s="138"/>
      <c r="K554" s="138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  <c r="CS554" s="134"/>
      <c r="CT554" s="134"/>
      <c r="CU554" s="134"/>
      <c r="CV554" s="134"/>
      <c r="CW554" s="134"/>
      <c r="CX554" s="134"/>
      <c r="CY554" s="134"/>
      <c r="CZ554" s="134"/>
      <c r="DA554" s="134"/>
      <c r="DB554" s="134"/>
      <c r="DC554" s="134"/>
      <c r="DD554" s="134"/>
      <c r="DE554" s="134"/>
      <c r="DF554" s="134"/>
      <c r="DG554" s="134"/>
      <c r="DH554" s="134"/>
      <c r="DI554" s="134"/>
      <c r="DJ554" s="134"/>
      <c r="DK554" s="134"/>
      <c r="DL554" s="134"/>
      <c r="DM554" s="134"/>
      <c r="DN554" s="134"/>
      <c r="DO554" s="134"/>
      <c r="DP554" s="134"/>
      <c r="DQ554" s="134"/>
      <c r="DR554" s="134"/>
      <c r="DS554" s="134"/>
      <c r="DT554" s="134"/>
      <c r="DU554" s="134"/>
      <c r="DV554" s="134"/>
      <c r="DW554" s="134"/>
      <c r="DX554" s="134"/>
      <c r="DY554" s="134"/>
      <c r="DZ554" s="134"/>
      <c r="EA554" s="134"/>
      <c r="EB554" s="134"/>
      <c r="EC554" s="134"/>
      <c r="ED554" s="134"/>
      <c r="EE554" s="134"/>
      <c r="EF554" s="134"/>
      <c r="EG554" s="134"/>
      <c r="EH554" s="134"/>
      <c r="EI554" s="134"/>
      <c r="EJ554" s="134"/>
    </row>
    <row r="555" spans="1:140" x14ac:dyDescent="0.2">
      <c r="A555" s="134"/>
      <c r="B555" s="134"/>
      <c r="C555" s="134"/>
      <c r="D555" s="138"/>
      <c r="E555" s="138"/>
      <c r="F555" s="138"/>
      <c r="G555" s="138"/>
      <c r="H555" s="138"/>
      <c r="I555" s="138"/>
      <c r="J555" s="138"/>
      <c r="K555" s="138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  <c r="CS555" s="134"/>
      <c r="CT555" s="134"/>
      <c r="CU555" s="134"/>
      <c r="CV555" s="134"/>
      <c r="CW555" s="134"/>
      <c r="CX555" s="134"/>
      <c r="CY555" s="134"/>
      <c r="CZ555" s="134"/>
      <c r="DA555" s="134"/>
      <c r="DB555" s="134"/>
      <c r="DC555" s="134"/>
      <c r="DD555" s="134"/>
      <c r="DE555" s="134"/>
      <c r="DF555" s="134"/>
      <c r="DG555" s="134"/>
      <c r="DH555" s="134"/>
      <c r="DI555" s="134"/>
      <c r="DJ555" s="134"/>
      <c r="DK555" s="134"/>
      <c r="DL555" s="134"/>
      <c r="DM555" s="134"/>
      <c r="DN555" s="134"/>
      <c r="DO555" s="134"/>
      <c r="DP555" s="134"/>
      <c r="DQ555" s="134"/>
      <c r="DR555" s="134"/>
      <c r="DS555" s="134"/>
      <c r="DT555" s="134"/>
      <c r="DU555" s="134"/>
      <c r="DV555" s="134"/>
      <c r="DW555" s="134"/>
      <c r="DX555" s="134"/>
      <c r="DY555" s="134"/>
      <c r="DZ555" s="134"/>
      <c r="EA555" s="134"/>
      <c r="EB555" s="134"/>
      <c r="EC555" s="134"/>
      <c r="ED555" s="134"/>
      <c r="EE555" s="134"/>
      <c r="EF555" s="134"/>
      <c r="EG555" s="134"/>
      <c r="EH555" s="134"/>
      <c r="EI555" s="134"/>
      <c r="EJ555" s="134"/>
    </row>
    <row r="556" spans="1:140" x14ac:dyDescent="0.2">
      <c r="A556" s="134"/>
      <c r="B556" s="134"/>
      <c r="C556" s="134"/>
      <c r="D556" s="138"/>
      <c r="E556" s="138"/>
      <c r="F556" s="138"/>
      <c r="G556" s="138"/>
      <c r="H556" s="138"/>
      <c r="I556" s="138"/>
      <c r="J556" s="138"/>
      <c r="K556" s="138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134"/>
      <c r="AZ556" s="134"/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  <c r="CS556" s="134"/>
      <c r="CT556" s="134"/>
      <c r="CU556" s="134"/>
      <c r="CV556" s="134"/>
      <c r="CW556" s="134"/>
      <c r="CX556" s="134"/>
      <c r="CY556" s="134"/>
      <c r="CZ556" s="134"/>
      <c r="DA556" s="134"/>
      <c r="DB556" s="134"/>
      <c r="DC556" s="134"/>
      <c r="DD556" s="134"/>
      <c r="DE556" s="134"/>
      <c r="DF556" s="134"/>
      <c r="DG556" s="134"/>
      <c r="DH556" s="134"/>
      <c r="DI556" s="134"/>
      <c r="DJ556" s="134"/>
      <c r="DK556" s="134"/>
      <c r="DL556" s="134"/>
      <c r="DM556" s="134"/>
      <c r="DN556" s="134"/>
      <c r="DO556" s="134"/>
      <c r="DP556" s="134"/>
      <c r="DQ556" s="134"/>
      <c r="DR556" s="134"/>
      <c r="DS556" s="134"/>
      <c r="DT556" s="134"/>
      <c r="DU556" s="134"/>
      <c r="DV556" s="134"/>
      <c r="DW556" s="134"/>
      <c r="DX556" s="134"/>
      <c r="DY556" s="134"/>
      <c r="DZ556" s="134"/>
      <c r="EA556" s="134"/>
      <c r="EB556" s="134"/>
      <c r="EC556" s="134"/>
      <c r="ED556" s="134"/>
      <c r="EE556" s="134"/>
      <c r="EF556" s="134"/>
      <c r="EG556" s="134"/>
      <c r="EH556" s="134"/>
      <c r="EI556" s="134"/>
      <c r="EJ556" s="134"/>
    </row>
    <row r="557" spans="1:140" x14ac:dyDescent="0.2">
      <c r="A557" s="134"/>
      <c r="B557" s="134"/>
      <c r="C557" s="134"/>
      <c r="D557" s="138"/>
      <c r="E557" s="138"/>
      <c r="F557" s="138"/>
      <c r="G557" s="138"/>
      <c r="H557" s="138"/>
      <c r="I557" s="138"/>
      <c r="J557" s="138"/>
      <c r="K557" s="138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134"/>
      <c r="AZ557" s="134"/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134"/>
      <c r="DW557" s="134"/>
      <c r="DX557" s="134"/>
      <c r="DY557" s="134"/>
      <c r="DZ557" s="134"/>
      <c r="EA557" s="134"/>
      <c r="EB557" s="134"/>
      <c r="EC557" s="134"/>
      <c r="ED557" s="134"/>
      <c r="EE557" s="134"/>
      <c r="EF557" s="134"/>
      <c r="EG557" s="134"/>
      <c r="EH557" s="134"/>
      <c r="EI557" s="134"/>
      <c r="EJ557" s="134"/>
    </row>
    <row r="558" spans="1:140" x14ac:dyDescent="0.2">
      <c r="A558" s="134"/>
      <c r="B558" s="134"/>
      <c r="C558" s="134"/>
      <c r="D558" s="138"/>
      <c r="E558" s="138"/>
      <c r="F558" s="138"/>
      <c r="G558" s="138"/>
      <c r="H558" s="138"/>
      <c r="I558" s="138"/>
      <c r="J558" s="138"/>
      <c r="K558" s="138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134"/>
      <c r="AZ558" s="134"/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  <c r="CS558" s="134"/>
      <c r="CT558" s="134"/>
      <c r="CU558" s="134"/>
      <c r="CV558" s="134"/>
      <c r="CW558" s="134"/>
      <c r="CX558" s="134"/>
      <c r="CY558" s="134"/>
      <c r="CZ558" s="134"/>
      <c r="DA558" s="134"/>
      <c r="DB558" s="134"/>
      <c r="DC558" s="134"/>
      <c r="DD558" s="134"/>
      <c r="DE558" s="134"/>
      <c r="DF558" s="134"/>
      <c r="DG558" s="134"/>
      <c r="DH558" s="134"/>
      <c r="DI558" s="134"/>
      <c r="DJ558" s="134"/>
      <c r="DK558" s="134"/>
      <c r="DL558" s="134"/>
      <c r="DM558" s="134"/>
      <c r="DN558" s="134"/>
      <c r="DO558" s="134"/>
      <c r="DP558" s="134"/>
      <c r="DQ558" s="134"/>
      <c r="DR558" s="134"/>
      <c r="DS558" s="134"/>
      <c r="DT558" s="134"/>
      <c r="DU558" s="134"/>
      <c r="DV558" s="134"/>
      <c r="DW558" s="134"/>
      <c r="DX558" s="134"/>
      <c r="DY558" s="134"/>
      <c r="DZ558" s="134"/>
      <c r="EA558" s="134"/>
      <c r="EB558" s="134"/>
      <c r="EC558" s="134"/>
      <c r="ED558" s="134"/>
      <c r="EE558" s="134"/>
      <c r="EF558" s="134"/>
      <c r="EG558" s="134"/>
      <c r="EH558" s="134"/>
      <c r="EI558" s="134"/>
      <c r="EJ558" s="134"/>
    </row>
    <row r="559" spans="1:140" x14ac:dyDescent="0.2">
      <c r="A559" s="134"/>
      <c r="B559" s="134"/>
      <c r="C559" s="134"/>
      <c r="D559" s="138"/>
      <c r="E559" s="138"/>
      <c r="F559" s="138"/>
      <c r="G559" s="138"/>
      <c r="H559" s="138"/>
      <c r="I559" s="138"/>
      <c r="J559" s="138"/>
      <c r="K559" s="138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134"/>
      <c r="AZ559" s="134"/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  <c r="CS559" s="134"/>
      <c r="CT559" s="134"/>
      <c r="CU559" s="134"/>
      <c r="CV559" s="134"/>
      <c r="CW559" s="134"/>
      <c r="CX559" s="134"/>
      <c r="CY559" s="134"/>
      <c r="CZ559" s="134"/>
      <c r="DA559" s="134"/>
      <c r="DB559" s="134"/>
      <c r="DC559" s="134"/>
      <c r="DD559" s="134"/>
      <c r="DE559" s="134"/>
      <c r="DF559" s="134"/>
      <c r="DG559" s="134"/>
      <c r="DH559" s="134"/>
      <c r="DI559" s="134"/>
      <c r="DJ559" s="134"/>
      <c r="DK559" s="134"/>
      <c r="DL559" s="134"/>
      <c r="DM559" s="134"/>
      <c r="DN559" s="134"/>
      <c r="DO559" s="134"/>
      <c r="DP559" s="134"/>
      <c r="DQ559" s="134"/>
      <c r="DR559" s="134"/>
      <c r="DS559" s="134"/>
      <c r="DT559" s="134"/>
      <c r="DU559" s="134"/>
      <c r="DV559" s="134"/>
      <c r="DW559" s="134"/>
      <c r="DX559" s="134"/>
      <c r="DY559" s="134"/>
      <c r="DZ559" s="134"/>
      <c r="EA559" s="134"/>
      <c r="EB559" s="134"/>
      <c r="EC559" s="134"/>
      <c r="ED559" s="134"/>
      <c r="EE559" s="134"/>
      <c r="EF559" s="134"/>
      <c r="EG559" s="134"/>
      <c r="EH559" s="134"/>
      <c r="EI559" s="134"/>
      <c r="EJ559" s="134"/>
    </row>
    <row r="560" spans="1:140" x14ac:dyDescent="0.2">
      <c r="A560" s="134"/>
      <c r="B560" s="134"/>
      <c r="C560" s="134"/>
      <c r="D560" s="138"/>
      <c r="E560" s="138"/>
      <c r="F560" s="138"/>
      <c r="G560" s="138"/>
      <c r="H560" s="138"/>
      <c r="I560" s="138"/>
      <c r="J560" s="138"/>
      <c r="K560" s="138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134"/>
      <c r="AZ560" s="134"/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  <c r="CS560" s="134"/>
      <c r="CT560" s="134"/>
      <c r="CU560" s="134"/>
      <c r="CV560" s="134"/>
      <c r="CW560" s="134"/>
      <c r="CX560" s="134"/>
      <c r="CY560" s="134"/>
      <c r="CZ560" s="134"/>
      <c r="DA560" s="134"/>
      <c r="DB560" s="134"/>
      <c r="DC560" s="134"/>
      <c r="DD560" s="134"/>
      <c r="DE560" s="134"/>
      <c r="DF560" s="134"/>
      <c r="DG560" s="134"/>
      <c r="DH560" s="134"/>
      <c r="DI560" s="134"/>
      <c r="DJ560" s="134"/>
      <c r="DK560" s="134"/>
      <c r="DL560" s="134"/>
      <c r="DM560" s="134"/>
      <c r="DN560" s="134"/>
      <c r="DO560" s="134"/>
      <c r="DP560" s="134"/>
      <c r="DQ560" s="134"/>
      <c r="DR560" s="134"/>
      <c r="DS560" s="134"/>
      <c r="DT560" s="134"/>
      <c r="DU560" s="134"/>
      <c r="DV560" s="134"/>
      <c r="DW560" s="134"/>
      <c r="DX560" s="134"/>
      <c r="DY560" s="134"/>
      <c r="DZ560" s="134"/>
      <c r="EA560" s="134"/>
      <c r="EB560" s="134"/>
      <c r="EC560" s="134"/>
      <c r="ED560" s="134"/>
      <c r="EE560" s="134"/>
      <c r="EF560" s="134"/>
      <c r="EG560" s="134"/>
      <c r="EH560" s="134"/>
      <c r="EI560" s="134"/>
      <c r="EJ560" s="134"/>
    </row>
    <row r="561" spans="1:140" x14ac:dyDescent="0.2">
      <c r="A561" s="134"/>
      <c r="B561" s="134"/>
      <c r="C561" s="134"/>
      <c r="D561" s="138"/>
      <c r="E561" s="138"/>
      <c r="F561" s="138"/>
      <c r="G561" s="138"/>
      <c r="H561" s="138"/>
      <c r="I561" s="138"/>
      <c r="J561" s="138"/>
      <c r="K561" s="138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134"/>
      <c r="AZ561" s="134"/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  <c r="CS561" s="134"/>
      <c r="CT561" s="134"/>
      <c r="CU561" s="134"/>
      <c r="CV561" s="134"/>
      <c r="CW561" s="134"/>
      <c r="CX561" s="134"/>
      <c r="CY561" s="134"/>
      <c r="CZ561" s="134"/>
      <c r="DA561" s="134"/>
      <c r="DB561" s="134"/>
      <c r="DC561" s="134"/>
      <c r="DD561" s="134"/>
      <c r="DE561" s="134"/>
      <c r="DF561" s="134"/>
      <c r="DG561" s="134"/>
      <c r="DH561" s="134"/>
      <c r="DI561" s="134"/>
      <c r="DJ561" s="134"/>
      <c r="DK561" s="134"/>
      <c r="DL561" s="134"/>
      <c r="DM561" s="134"/>
      <c r="DN561" s="134"/>
      <c r="DO561" s="134"/>
      <c r="DP561" s="134"/>
      <c r="DQ561" s="134"/>
      <c r="DR561" s="134"/>
      <c r="DS561" s="134"/>
      <c r="DT561" s="134"/>
      <c r="DU561" s="134"/>
      <c r="DV561" s="134"/>
      <c r="DW561" s="134"/>
      <c r="DX561" s="134"/>
      <c r="DY561" s="134"/>
      <c r="DZ561" s="134"/>
      <c r="EA561" s="134"/>
      <c r="EB561" s="134"/>
      <c r="EC561" s="134"/>
      <c r="ED561" s="134"/>
      <c r="EE561" s="134"/>
      <c r="EF561" s="134"/>
      <c r="EG561" s="134"/>
      <c r="EH561" s="134"/>
      <c r="EI561" s="134"/>
      <c r="EJ561" s="134"/>
    </row>
    <row r="562" spans="1:140" x14ac:dyDescent="0.2">
      <c r="A562" s="134"/>
      <c r="B562" s="134"/>
      <c r="C562" s="134"/>
      <c r="D562" s="138"/>
      <c r="E562" s="138"/>
      <c r="F562" s="138"/>
      <c r="G562" s="138"/>
      <c r="H562" s="138"/>
      <c r="I562" s="138"/>
      <c r="J562" s="138"/>
      <c r="K562" s="138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134"/>
      <c r="AZ562" s="134"/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  <c r="CS562" s="134"/>
      <c r="CT562" s="134"/>
      <c r="CU562" s="134"/>
      <c r="CV562" s="134"/>
      <c r="CW562" s="134"/>
      <c r="CX562" s="134"/>
      <c r="CY562" s="134"/>
      <c r="CZ562" s="134"/>
      <c r="DA562" s="134"/>
      <c r="DB562" s="134"/>
      <c r="DC562" s="134"/>
      <c r="DD562" s="134"/>
      <c r="DE562" s="134"/>
      <c r="DF562" s="134"/>
      <c r="DG562" s="134"/>
      <c r="DH562" s="134"/>
      <c r="DI562" s="134"/>
      <c r="DJ562" s="134"/>
      <c r="DK562" s="134"/>
      <c r="DL562" s="134"/>
      <c r="DM562" s="134"/>
      <c r="DN562" s="134"/>
      <c r="DO562" s="134"/>
      <c r="DP562" s="134"/>
      <c r="DQ562" s="134"/>
      <c r="DR562" s="134"/>
      <c r="DS562" s="134"/>
      <c r="DT562" s="134"/>
      <c r="DU562" s="134"/>
      <c r="DV562" s="134"/>
      <c r="DW562" s="134"/>
      <c r="DX562" s="134"/>
      <c r="DY562" s="134"/>
      <c r="DZ562" s="134"/>
      <c r="EA562" s="134"/>
      <c r="EB562" s="134"/>
      <c r="EC562" s="134"/>
      <c r="ED562" s="134"/>
      <c r="EE562" s="134"/>
      <c r="EF562" s="134"/>
      <c r="EG562" s="134"/>
      <c r="EH562" s="134"/>
      <c r="EI562" s="134"/>
      <c r="EJ562" s="134"/>
    </row>
    <row r="563" spans="1:140" x14ac:dyDescent="0.2">
      <c r="A563" s="134"/>
      <c r="B563" s="134"/>
      <c r="C563" s="134"/>
      <c r="D563" s="138"/>
      <c r="E563" s="138"/>
      <c r="F563" s="138"/>
      <c r="G563" s="138"/>
      <c r="H563" s="138"/>
      <c r="I563" s="138"/>
      <c r="J563" s="138"/>
      <c r="K563" s="138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134"/>
      <c r="AZ563" s="134"/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  <c r="CS563" s="134"/>
      <c r="CT563" s="134"/>
      <c r="CU563" s="134"/>
      <c r="CV563" s="134"/>
      <c r="CW563" s="134"/>
      <c r="CX563" s="134"/>
      <c r="CY563" s="134"/>
      <c r="CZ563" s="134"/>
      <c r="DA563" s="134"/>
      <c r="DB563" s="134"/>
      <c r="DC563" s="134"/>
      <c r="DD563" s="134"/>
      <c r="DE563" s="134"/>
      <c r="DF563" s="134"/>
      <c r="DG563" s="134"/>
      <c r="DH563" s="134"/>
      <c r="DI563" s="134"/>
      <c r="DJ563" s="134"/>
      <c r="DK563" s="134"/>
      <c r="DL563" s="134"/>
      <c r="DM563" s="134"/>
      <c r="DN563" s="134"/>
      <c r="DO563" s="134"/>
      <c r="DP563" s="134"/>
      <c r="DQ563" s="134"/>
      <c r="DR563" s="134"/>
      <c r="DS563" s="134"/>
      <c r="DT563" s="134"/>
      <c r="DU563" s="134"/>
      <c r="DV563" s="134"/>
      <c r="DW563" s="134"/>
      <c r="DX563" s="134"/>
      <c r="DY563" s="134"/>
      <c r="DZ563" s="134"/>
      <c r="EA563" s="134"/>
      <c r="EB563" s="134"/>
      <c r="EC563" s="134"/>
      <c r="ED563" s="134"/>
      <c r="EE563" s="134"/>
      <c r="EF563" s="134"/>
      <c r="EG563" s="134"/>
      <c r="EH563" s="134"/>
      <c r="EI563" s="134"/>
      <c r="EJ563" s="134"/>
    </row>
    <row r="564" spans="1:140" x14ac:dyDescent="0.2">
      <c r="A564" s="134"/>
      <c r="B564" s="134"/>
      <c r="C564" s="134"/>
      <c r="D564" s="138"/>
      <c r="E564" s="138"/>
      <c r="F564" s="138"/>
      <c r="G564" s="138"/>
      <c r="H564" s="138"/>
      <c r="I564" s="138"/>
      <c r="J564" s="138"/>
      <c r="K564" s="138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134"/>
      <c r="AZ564" s="134"/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  <c r="CS564" s="134"/>
      <c r="CT564" s="134"/>
      <c r="CU564" s="134"/>
      <c r="CV564" s="134"/>
      <c r="CW564" s="134"/>
      <c r="CX564" s="134"/>
      <c r="CY564" s="134"/>
      <c r="CZ564" s="134"/>
      <c r="DA564" s="134"/>
      <c r="DB564" s="134"/>
      <c r="DC564" s="134"/>
      <c r="DD564" s="134"/>
      <c r="DE564" s="134"/>
      <c r="DF564" s="134"/>
      <c r="DG564" s="134"/>
      <c r="DH564" s="134"/>
      <c r="DI564" s="134"/>
      <c r="DJ564" s="134"/>
      <c r="DK564" s="134"/>
      <c r="DL564" s="134"/>
      <c r="DM564" s="134"/>
      <c r="DN564" s="134"/>
      <c r="DO564" s="134"/>
      <c r="DP564" s="134"/>
      <c r="DQ564" s="134"/>
      <c r="DR564" s="134"/>
      <c r="DS564" s="134"/>
      <c r="DT564" s="134"/>
      <c r="DU564" s="134"/>
      <c r="DV564" s="134"/>
      <c r="DW564" s="134"/>
      <c r="DX564" s="134"/>
      <c r="DY564" s="134"/>
      <c r="DZ564" s="134"/>
      <c r="EA564" s="134"/>
      <c r="EB564" s="134"/>
      <c r="EC564" s="134"/>
      <c r="ED564" s="134"/>
      <c r="EE564" s="134"/>
      <c r="EF564" s="134"/>
      <c r="EG564" s="134"/>
      <c r="EH564" s="134"/>
      <c r="EI564" s="134"/>
      <c r="EJ564" s="134"/>
    </row>
    <row r="565" spans="1:140" x14ac:dyDescent="0.2">
      <c r="A565" s="134"/>
      <c r="B565" s="134"/>
      <c r="C565" s="134"/>
      <c r="D565" s="138"/>
      <c r="E565" s="138"/>
      <c r="F565" s="138"/>
      <c r="G565" s="138"/>
      <c r="H565" s="138"/>
      <c r="I565" s="138"/>
      <c r="J565" s="138"/>
      <c r="K565" s="138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134"/>
      <c r="AZ565" s="134"/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  <c r="CS565" s="134"/>
      <c r="CT565" s="134"/>
      <c r="CU565" s="134"/>
      <c r="CV565" s="134"/>
      <c r="CW565" s="134"/>
      <c r="CX565" s="134"/>
      <c r="CY565" s="134"/>
      <c r="CZ565" s="134"/>
      <c r="DA565" s="134"/>
      <c r="DB565" s="134"/>
      <c r="DC565" s="134"/>
      <c r="DD565" s="134"/>
      <c r="DE565" s="134"/>
      <c r="DF565" s="134"/>
      <c r="DG565" s="134"/>
      <c r="DH565" s="134"/>
      <c r="DI565" s="134"/>
      <c r="DJ565" s="134"/>
      <c r="DK565" s="134"/>
      <c r="DL565" s="134"/>
      <c r="DM565" s="134"/>
      <c r="DN565" s="134"/>
      <c r="DO565" s="134"/>
      <c r="DP565" s="134"/>
      <c r="DQ565" s="134"/>
      <c r="DR565" s="134"/>
      <c r="DS565" s="134"/>
      <c r="DT565" s="134"/>
      <c r="DU565" s="134"/>
      <c r="DV565" s="134"/>
      <c r="DW565" s="134"/>
      <c r="DX565" s="134"/>
      <c r="DY565" s="134"/>
      <c r="DZ565" s="134"/>
      <c r="EA565" s="134"/>
      <c r="EB565" s="134"/>
      <c r="EC565" s="134"/>
      <c r="ED565" s="134"/>
      <c r="EE565" s="134"/>
      <c r="EF565" s="134"/>
      <c r="EG565" s="134"/>
      <c r="EH565" s="134"/>
      <c r="EI565" s="134"/>
      <c r="EJ565" s="134"/>
    </row>
    <row r="566" spans="1:140" x14ac:dyDescent="0.2">
      <c r="A566" s="134"/>
      <c r="B566" s="134"/>
      <c r="C566" s="134"/>
      <c r="D566" s="138"/>
      <c r="E566" s="138"/>
      <c r="F566" s="138"/>
      <c r="G566" s="138"/>
      <c r="H566" s="138"/>
      <c r="I566" s="138"/>
      <c r="J566" s="138"/>
      <c r="K566" s="138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134"/>
      <c r="AZ566" s="134"/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  <c r="CS566" s="134"/>
      <c r="CT566" s="134"/>
      <c r="CU566" s="134"/>
      <c r="CV566" s="134"/>
      <c r="CW566" s="134"/>
      <c r="CX566" s="134"/>
      <c r="CY566" s="134"/>
      <c r="CZ566" s="134"/>
      <c r="DA566" s="134"/>
      <c r="DB566" s="134"/>
      <c r="DC566" s="134"/>
      <c r="DD566" s="134"/>
      <c r="DE566" s="134"/>
      <c r="DF566" s="134"/>
      <c r="DG566" s="134"/>
      <c r="DH566" s="134"/>
      <c r="DI566" s="134"/>
      <c r="DJ566" s="134"/>
      <c r="DK566" s="134"/>
      <c r="DL566" s="134"/>
      <c r="DM566" s="134"/>
      <c r="DN566" s="134"/>
      <c r="DO566" s="134"/>
      <c r="DP566" s="134"/>
      <c r="DQ566" s="134"/>
      <c r="DR566" s="134"/>
      <c r="DS566" s="134"/>
      <c r="DT566" s="134"/>
      <c r="DU566" s="134"/>
      <c r="DV566" s="134"/>
      <c r="DW566" s="134"/>
      <c r="DX566" s="134"/>
      <c r="DY566" s="134"/>
      <c r="DZ566" s="134"/>
      <c r="EA566" s="134"/>
      <c r="EB566" s="134"/>
      <c r="EC566" s="134"/>
      <c r="ED566" s="134"/>
      <c r="EE566" s="134"/>
      <c r="EF566" s="134"/>
      <c r="EG566" s="134"/>
      <c r="EH566" s="134"/>
      <c r="EI566" s="134"/>
      <c r="EJ566" s="134"/>
    </row>
    <row r="567" spans="1:140" x14ac:dyDescent="0.2">
      <c r="A567" s="134"/>
      <c r="B567" s="134"/>
      <c r="C567" s="134"/>
      <c r="D567" s="138"/>
      <c r="E567" s="138"/>
      <c r="F567" s="138"/>
      <c r="G567" s="138"/>
      <c r="H567" s="138"/>
      <c r="I567" s="138"/>
      <c r="J567" s="138"/>
      <c r="K567" s="138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134"/>
      <c r="AZ567" s="134"/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  <c r="CS567" s="134"/>
      <c r="CT567" s="134"/>
      <c r="CU567" s="134"/>
      <c r="CV567" s="134"/>
      <c r="CW567" s="134"/>
      <c r="CX567" s="134"/>
      <c r="CY567" s="134"/>
      <c r="CZ567" s="134"/>
      <c r="DA567" s="134"/>
      <c r="DB567" s="134"/>
      <c r="DC567" s="134"/>
      <c r="DD567" s="134"/>
      <c r="DE567" s="134"/>
      <c r="DF567" s="134"/>
      <c r="DG567" s="134"/>
      <c r="DH567" s="134"/>
      <c r="DI567" s="134"/>
      <c r="DJ567" s="134"/>
      <c r="DK567" s="134"/>
      <c r="DL567" s="134"/>
      <c r="DM567" s="134"/>
      <c r="DN567" s="134"/>
      <c r="DO567" s="134"/>
      <c r="DP567" s="134"/>
      <c r="DQ567" s="134"/>
      <c r="DR567" s="134"/>
      <c r="DS567" s="134"/>
      <c r="DT567" s="134"/>
      <c r="DU567" s="134"/>
      <c r="DV567" s="134"/>
      <c r="DW567" s="134"/>
      <c r="DX567" s="134"/>
      <c r="DY567" s="134"/>
      <c r="DZ567" s="134"/>
      <c r="EA567" s="134"/>
      <c r="EB567" s="134"/>
      <c r="EC567" s="134"/>
      <c r="ED567" s="134"/>
      <c r="EE567" s="134"/>
      <c r="EF567" s="134"/>
      <c r="EG567" s="134"/>
      <c r="EH567" s="134"/>
      <c r="EI567" s="134"/>
      <c r="EJ567" s="134"/>
    </row>
    <row r="568" spans="1:140" x14ac:dyDescent="0.2">
      <c r="A568" s="134"/>
      <c r="B568" s="134"/>
      <c r="C568" s="134"/>
      <c r="D568" s="138"/>
      <c r="E568" s="138"/>
      <c r="F568" s="138"/>
      <c r="G568" s="138"/>
      <c r="H568" s="138"/>
      <c r="I568" s="138"/>
      <c r="J568" s="138"/>
      <c r="K568" s="138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134"/>
      <c r="AZ568" s="134"/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  <c r="CS568" s="134"/>
      <c r="CT568" s="134"/>
      <c r="CU568" s="134"/>
      <c r="CV568" s="134"/>
      <c r="CW568" s="134"/>
      <c r="CX568" s="134"/>
      <c r="CY568" s="134"/>
      <c r="CZ568" s="134"/>
      <c r="DA568" s="134"/>
      <c r="DB568" s="134"/>
      <c r="DC568" s="134"/>
      <c r="DD568" s="134"/>
      <c r="DE568" s="134"/>
      <c r="DF568" s="134"/>
      <c r="DG568" s="134"/>
      <c r="DH568" s="134"/>
      <c r="DI568" s="134"/>
      <c r="DJ568" s="134"/>
      <c r="DK568" s="134"/>
      <c r="DL568" s="134"/>
      <c r="DM568" s="134"/>
      <c r="DN568" s="134"/>
      <c r="DO568" s="134"/>
      <c r="DP568" s="134"/>
      <c r="DQ568" s="134"/>
      <c r="DR568" s="134"/>
      <c r="DS568" s="134"/>
      <c r="DT568" s="134"/>
      <c r="DU568" s="134"/>
      <c r="DV568" s="134"/>
      <c r="DW568" s="134"/>
      <c r="DX568" s="134"/>
      <c r="DY568" s="134"/>
      <c r="DZ568" s="134"/>
      <c r="EA568" s="134"/>
      <c r="EB568" s="134"/>
      <c r="EC568" s="134"/>
      <c r="ED568" s="134"/>
      <c r="EE568" s="134"/>
      <c r="EF568" s="134"/>
      <c r="EG568" s="134"/>
      <c r="EH568" s="134"/>
      <c r="EI568" s="134"/>
      <c r="EJ568" s="134"/>
    </row>
    <row r="569" spans="1:140" x14ac:dyDescent="0.2">
      <c r="A569" s="134"/>
      <c r="B569" s="134"/>
      <c r="C569" s="134"/>
      <c r="D569" s="138"/>
      <c r="E569" s="138"/>
      <c r="F569" s="138"/>
      <c r="G569" s="138"/>
      <c r="H569" s="138"/>
      <c r="I569" s="138"/>
      <c r="J569" s="138"/>
      <c r="K569" s="138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134"/>
      <c r="AZ569" s="134"/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  <c r="CS569" s="134"/>
      <c r="CT569" s="134"/>
      <c r="CU569" s="134"/>
      <c r="CV569" s="134"/>
      <c r="CW569" s="134"/>
      <c r="CX569" s="134"/>
      <c r="CY569" s="134"/>
      <c r="CZ569" s="134"/>
      <c r="DA569" s="134"/>
      <c r="DB569" s="134"/>
      <c r="DC569" s="134"/>
      <c r="DD569" s="134"/>
      <c r="DE569" s="134"/>
      <c r="DF569" s="134"/>
      <c r="DG569" s="134"/>
      <c r="DH569" s="134"/>
      <c r="DI569" s="134"/>
      <c r="DJ569" s="134"/>
      <c r="DK569" s="134"/>
      <c r="DL569" s="134"/>
      <c r="DM569" s="134"/>
      <c r="DN569" s="134"/>
      <c r="DO569" s="134"/>
      <c r="DP569" s="134"/>
      <c r="DQ569" s="134"/>
      <c r="DR569" s="134"/>
      <c r="DS569" s="134"/>
      <c r="DT569" s="134"/>
      <c r="DU569" s="134"/>
      <c r="DV569" s="134"/>
      <c r="DW569" s="134"/>
      <c r="DX569" s="134"/>
      <c r="DY569" s="134"/>
      <c r="DZ569" s="134"/>
      <c r="EA569" s="134"/>
      <c r="EB569" s="134"/>
      <c r="EC569" s="134"/>
      <c r="ED569" s="134"/>
      <c r="EE569" s="134"/>
      <c r="EF569" s="134"/>
      <c r="EG569" s="134"/>
      <c r="EH569" s="134"/>
      <c r="EI569" s="134"/>
      <c r="EJ569" s="134"/>
    </row>
    <row r="570" spans="1:140" x14ac:dyDescent="0.2">
      <c r="A570" s="134"/>
      <c r="B570" s="134"/>
      <c r="C570" s="134"/>
      <c r="D570" s="138"/>
      <c r="E570" s="138"/>
      <c r="F570" s="138"/>
      <c r="G570" s="138"/>
      <c r="H570" s="138"/>
      <c r="I570" s="138"/>
      <c r="J570" s="138"/>
      <c r="K570" s="138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134"/>
      <c r="AZ570" s="134"/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  <c r="CS570" s="134"/>
      <c r="CT570" s="134"/>
      <c r="CU570" s="134"/>
      <c r="CV570" s="134"/>
      <c r="CW570" s="134"/>
      <c r="CX570" s="134"/>
      <c r="CY570" s="134"/>
      <c r="CZ570" s="134"/>
      <c r="DA570" s="134"/>
      <c r="DB570" s="134"/>
      <c r="DC570" s="134"/>
      <c r="DD570" s="134"/>
      <c r="DE570" s="134"/>
      <c r="DF570" s="134"/>
      <c r="DG570" s="134"/>
      <c r="DH570" s="134"/>
      <c r="DI570" s="134"/>
      <c r="DJ570" s="134"/>
      <c r="DK570" s="134"/>
      <c r="DL570" s="134"/>
      <c r="DM570" s="134"/>
      <c r="DN570" s="134"/>
      <c r="DO570" s="134"/>
      <c r="DP570" s="134"/>
      <c r="DQ570" s="134"/>
      <c r="DR570" s="134"/>
      <c r="DS570" s="134"/>
      <c r="DT570" s="134"/>
      <c r="DU570" s="134"/>
      <c r="DV570" s="134"/>
      <c r="DW570" s="134"/>
      <c r="DX570" s="134"/>
      <c r="DY570" s="134"/>
      <c r="DZ570" s="134"/>
      <c r="EA570" s="134"/>
      <c r="EB570" s="134"/>
      <c r="EC570" s="134"/>
      <c r="ED570" s="134"/>
      <c r="EE570" s="134"/>
      <c r="EF570" s="134"/>
      <c r="EG570" s="134"/>
      <c r="EH570" s="134"/>
      <c r="EI570" s="134"/>
      <c r="EJ570" s="134"/>
    </row>
    <row r="571" spans="1:140" x14ac:dyDescent="0.2">
      <c r="A571" s="134"/>
      <c r="B571" s="134"/>
      <c r="C571" s="134"/>
      <c r="D571" s="138"/>
      <c r="E571" s="138"/>
      <c r="F571" s="138"/>
      <c r="G571" s="138"/>
      <c r="H571" s="138"/>
      <c r="I571" s="138"/>
      <c r="J571" s="138"/>
      <c r="K571" s="138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134"/>
      <c r="AZ571" s="134"/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  <c r="CS571" s="134"/>
      <c r="CT571" s="134"/>
      <c r="CU571" s="134"/>
      <c r="CV571" s="134"/>
      <c r="CW571" s="134"/>
      <c r="CX571" s="134"/>
      <c r="CY571" s="134"/>
      <c r="CZ571" s="134"/>
      <c r="DA571" s="134"/>
      <c r="DB571" s="134"/>
      <c r="DC571" s="134"/>
      <c r="DD571" s="134"/>
      <c r="DE571" s="134"/>
      <c r="DF571" s="134"/>
      <c r="DG571" s="134"/>
      <c r="DH571" s="134"/>
      <c r="DI571" s="134"/>
      <c r="DJ571" s="134"/>
      <c r="DK571" s="134"/>
      <c r="DL571" s="134"/>
      <c r="DM571" s="134"/>
      <c r="DN571" s="134"/>
      <c r="DO571" s="134"/>
      <c r="DP571" s="134"/>
      <c r="DQ571" s="134"/>
      <c r="DR571" s="134"/>
      <c r="DS571" s="134"/>
      <c r="DT571" s="134"/>
      <c r="DU571" s="134"/>
      <c r="DV571" s="134"/>
      <c r="DW571" s="134"/>
      <c r="DX571" s="134"/>
      <c r="DY571" s="134"/>
      <c r="DZ571" s="134"/>
      <c r="EA571" s="134"/>
      <c r="EB571" s="134"/>
      <c r="EC571" s="134"/>
      <c r="ED571" s="134"/>
      <c r="EE571" s="134"/>
      <c r="EF571" s="134"/>
      <c r="EG571" s="134"/>
      <c r="EH571" s="134"/>
      <c r="EI571" s="134"/>
      <c r="EJ571" s="134"/>
    </row>
    <row r="572" spans="1:140" x14ac:dyDescent="0.2">
      <c r="A572" s="134"/>
      <c r="B572" s="134"/>
      <c r="C572" s="134"/>
      <c r="D572" s="138"/>
      <c r="E572" s="138"/>
      <c r="F572" s="138"/>
      <c r="G572" s="138"/>
      <c r="H572" s="138"/>
      <c r="I572" s="138"/>
      <c r="J572" s="138"/>
      <c r="K572" s="138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134"/>
      <c r="AZ572" s="134"/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  <c r="CS572" s="134"/>
      <c r="CT572" s="134"/>
      <c r="CU572" s="134"/>
      <c r="CV572" s="134"/>
      <c r="CW572" s="134"/>
      <c r="CX572" s="134"/>
      <c r="CY572" s="134"/>
      <c r="CZ572" s="134"/>
      <c r="DA572" s="134"/>
      <c r="DB572" s="134"/>
      <c r="DC572" s="134"/>
      <c r="DD572" s="134"/>
      <c r="DE572" s="134"/>
      <c r="DF572" s="134"/>
      <c r="DG572" s="134"/>
      <c r="DH572" s="134"/>
      <c r="DI572" s="134"/>
      <c r="DJ572" s="134"/>
      <c r="DK572" s="134"/>
      <c r="DL572" s="134"/>
      <c r="DM572" s="134"/>
      <c r="DN572" s="134"/>
      <c r="DO572" s="134"/>
      <c r="DP572" s="134"/>
      <c r="DQ572" s="134"/>
      <c r="DR572" s="134"/>
      <c r="DS572" s="134"/>
      <c r="DT572" s="134"/>
      <c r="DU572" s="134"/>
      <c r="DV572" s="134"/>
      <c r="DW572" s="134"/>
      <c r="DX572" s="134"/>
      <c r="DY572" s="134"/>
      <c r="DZ572" s="134"/>
      <c r="EA572" s="134"/>
      <c r="EB572" s="134"/>
      <c r="EC572" s="134"/>
      <c r="ED572" s="134"/>
      <c r="EE572" s="134"/>
      <c r="EF572" s="134"/>
      <c r="EG572" s="134"/>
      <c r="EH572" s="134"/>
      <c r="EI572" s="134"/>
      <c r="EJ572" s="134"/>
    </row>
    <row r="573" spans="1:140" x14ac:dyDescent="0.2">
      <c r="A573" s="134"/>
      <c r="B573" s="134"/>
      <c r="C573" s="134"/>
      <c r="D573" s="138"/>
      <c r="E573" s="138"/>
      <c r="F573" s="138"/>
      <c r="G573" s="138"/>
      <c r="H573" s="138"/>
      <c r="I573" s="138"/>
      <c r="J573" s="138"/>
      <c r="K573" s="138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134"/>
      <c r="AZ573" s="134"/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  <c r="CS573" s="134"/>
      <c r="CT573" s="134"/>
      <c r="CU573" s="134"/>
      <c r="CV573" s="134"/>
      <c r="CW573" s="134"/>
      <c r="CX573" s="134"/>
      <c r="CY573" s="134"/>
      <c r="CZ573" s="134"/>
      <c r="DA573" s="134"/>
      <c r="DB573" s="134"/>
      <c r="DC573" s="134"/>
      <c r="DD573" s="134"/>
      <c r="DE573" s="134"/>
      <c r="DF573" s="134"/>
      <c r="DG573" s="134"/>
      <c r="DH573" s="134"/>
      <c r="DI573" s="134"/>
      <c r="DJ573" s="134"/>
      <c r="DK573" s="134"/>
      <c r="DL573" s="134"/>
      <c r="DM573" s="134"/>
      <c r="DN573" s="134"/>
      <c r="DO573" s="134"/>
      <c r="DP573" s="134"/>
      <c r="DQ573" s="134"/>
      <c r="DR573" s="134"/>
      <c r="DS573" s="134"/>
      <c r="DT573" s="134"/>
      <c r="DU573" s="134"/>
      <c r="DV573" s="134"/>
      <c r="DW573" s="134"/>
      <c r="DX573" s="134"/>
      <c r="DY573" s="134"/>
      <c r="DZ573" s="134"/>
      <c r="EA573" s="134"/>
      <c r="EB573" s="134"/>
      <c r="EC573" s="134"/>
      <c r="ED573" s="134"/>
      <c r="EE573" s="134"/>
      <c r="EF573" s="134"/>
      <c r="EG573" s="134"/>
      <c r="EH573" s="134"/>
      <c r="EI573" s="134"/>
      <c r="EJ573" s="134"/>
    </row>
    <row r="574" spans="1:140" x14ac:dyDescent="0.2">
      <c r="A574" s="134"/>
      <c r="B574" s="134"/>
      <c r="C574" s="134"/>
      <c r="D574" s="138"/>
      <c r="E574" s="138"/>
      <c r="F574" s="138"/>
      <c r="G574" s="138"/>
      <c r="H574" s="138"/>
      <c r="I574" s="138"/>
      <c r="J574" s="138"/>
      <c r="K574" s="138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134"/>
      <c r="AZ574" s="134"/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  <c r="CS574" s="134"/>
      <c r="CT574" s="134"/>
      <c r="CU574" s="134"/>
      <c r="CV574" s="134"/>
      <c r="CW574" s="134"/>
      <c r="CX574" s="134"/>
      <c r="CY574" s="134"/>
      <c r="CZ574" s="134"/>
      <c r="DA574" s="134"/>
      <c r="DB574" s="134"/>
      <c r="DC574" s="134"/>
      <c r="DD574" s="134"/>
      <c r="DE574" s="134"/>
      <c r="DF574" s="134"/>
      <c r="DG574" s="134"/>
      <c r="DH574" s="134"/>
      <c r="DI574" s="134"/>
      <c r="DJ574" s="134"/>
      <c r="DK574" s="134"/>
      <c r="DL574" s="134"/>
      <c r="DM574" s="134"/>
      <c r="DN574" s="134"/>
      <c r="DO574" s="134"/>
      <c r="DP574" s="134"/>
      <c r="DQ574" s="134"/>
      <c r="DR574" s="134"/>
      <c r="DS574" s="134"/>
      <c r="DT574" s="134"/>
      <c r="DU574" s="134"/>
      <c r="DV574" s="134"/>
      <c r="DW574" s="134"/>
      <c r="DX574" s="134"/>
      <c r="DY574" s="134"/>
      <c r="DZ574" s="134"/>
      <c r="EA574" s="134"/>
      <c r="EB574" s="134"/>
      <c r="EC574" s="134"/>
      <c r="ED574" s="134"/>
      <c r="EE574" s="134"/>
      <c r="EF574" s="134"/>
      <c r="EG574" s="134"/>
      <c r="EH574" s="134"/>
      <c r="EI574" s="134"/>
      <c r="EJ574" s="134"/>
    </row>
    <row r="575" spans="1:140" x14ac:dyDescent="0.2">
      <c r="A575" s="134"/>
      <c r="B575" s="134"/>
      <c r="C575" s="134"/>
      <c r="D575" s="138"/>
      <c r="E575" s="138"/>
      <c r="F575" s="138"/>
      <c r="G575" s="138"/>
      <c r="H575" s="138"/>
      <c r="I575" s="138"/>
      <c r="J575" s="138"/>
      <c r="K575" s="138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134"/>
      <c r="AZ575" s="134"/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  <c r="CS575" s="134"/>
      <c r="CT575" s="134"/>
      <c r="CU575" s="134"/>
      <c r="CV575" s="134"/>
      <c r="CW575" s="134"/>
      <c r="CX575" s="134"/>
      <c r="CY575" s="134"/>
      <c r="CZ575" s="134"/>
      <c r="DA575" s="134"/>
      <c r="DB575" s="134"/>
      <c r="DC575" s="134"/>
      <c r="DD575" s="134"/>
      <c r="DE575" s="134"/>
      <c r="DF575" s="134"/>
      <c r="DG575" s="134"/>
      <c r="DH575" s="134"/>
      <c r="DI575" s="134"/>
      <c r="DJ575" s="134"/>
      <c r="DK575" s="134"/>
      <c r="DL575" s="134"/>
      <c r="DM575" s="134"/>
      <c r="DN575" s="134"/>
      <c r="DO575" s="134"/>
      <c r="DP575" s="134"/>
      <c r="DQ575" s="134"/>
      <c r="DR575" s="134"/>
      <c r="DS575" s="134"/>
      <c r="DT575" s="134"/>
      <c r="DU575" s="134"/>
      <c r="DV575" s="134"/>
      <c r="DW575" s="134"/>
      <c r="DX575" s="134"/>
      <c r="DY575" s="134"/>
      <c r="DZ575" s="134"/>
      <c r="EA575" s="134"/>
      <c r="EB575" s="134"/>
      <c r="EC575" s="134"/>
      <c r="ED575" s="134"/>
      <c r="EE575" s="134"/>
      <c r="EF575" s="134"/>
      <c r="EG575" s="134"/>
      <c r="EH575" s="134"/>
      <c r="EI575" s="134"/>
      <c r="EJ575" s="134"/>
    </row>
    <row r="576" spans="1:140" x14ac:dyDescent="0.2">
      <c r="A576" s="134"/>
      <c r="B576" s="134"/>
      <c r="C576" s="134"/>
      <c r="D576" s="138"/>
      <c r="E576" s="138"/>
      <c r="F576" s="138"/>
      <c r="G576" s="138"/>
      <c r="H576" s="138"/>
      <c r="I576" s="138"/>
      <c r="J576" s="138"/>
      <c r="K576" s="138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134"/>
      <c r="AZ576" s="134"/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  <c r="CS576" s="134"/>
      <c r="CT576" s="134"/>
      <c r="CU576" s="134"/>
      <c r="CV576" s="134"/>
      <c r="CW576" s="134"/>
      <c r="CX576" s="134"/>
      <c r="CY576" s="134"/>
      <c r="CZ576" s="134"/>
      <c r="DA576" s="134"/>
      <c r="DB576" s="134"/>
      <c r="DC576" s="134"/>
      <c r="DD576" s="134"/>
      <c r="DE576" s="134"/>
      <c r="DF576" s="134"/>
      <c r="DG576" s="134"/>
      <c r="DH576" s="134"/>
      <c r="DI576" s="134"/>
      <c r="DJ576" s="134"/>
      <c r="DK576" s="134"/>
      <c r="DL576" s="134"/>
      <c r="DM576" s="134"/>
      <c r="DN576" s="134"/>
      <c r="DO576" s="134"/>
      <c r="DP576" s="134"/>
      <c r="DQ576" s="134"/>
      <c r="DR576" s="134"/>
      <c r="DS576" s="134"/>
      <c r="DT576" s="134"/>
      <c r="DU576" s="134"/>
      <c r="DV576" s="134"/>
      <c r="DW576" s="134"/>
      <c r="DX576" s="134"/>
      <c r="DY576" s="134"/>
      <c r="DZ576" s="134"/>
      <c r="EA576" s="134"/>
      <c r="EB576" s="134"/>
      <c r="EC576" s="134"/>
      <c r="ED576" s="134"/>
      <c r="EE576" s="134"/>
      <c r="EF576" s="134"/>
      <c r="EG576" s="134"/>
      <c r="EH576" s="134"/>
      <c r="EI576" s="134"/>
      <c r="EJ576" s="134"/>
    </row>
    <row r="577" spans="1:140" x14ac:dyDescent="0.2">
      <c r="A577" s="134"/>
      <c r="B577" s="134"/>
      <c r="C577" s="134"/>
      <c r="D577" s="138"/>
      <c r="E577" s="138"/>
      <c r="F577" s="138"/>
      <c r="G577" s="138"/>
      <c r="H577" s="138"/>
      <c r="I577" s="138"/>
      <c r="J577" s="138"/>
      <c r="K577" s="138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134"/>
      <c r="AZ577" s="134"/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  <c r="CS577" s="134"/>
      <c r="CT577" s="134"/>
      <c r="CU577" s="134"/>
      <c r="CV577" s="134"/>
      <c r="CW577" s="134"/>
      <c r="CX577" s="134"/>
      <c r="CY577" s="134"/>
      <c r="CZ577" s="134"/>
      <c r="DA577" s="134"/>
      <c r="DB577" s="134"/>
      <c r="DC577" s="134"/>
      <c r="DD577" s="134"/>
      <c r="DE577" s="134"/>
      <c r="DF577" s="134"/>
      <c r="DG577" s="134"/>
      <c r="DH577" s="134"/>
      <c r="DI577" s="134"/>
      <c r="DJ577" s="134"/>
      <c r="DK577" s="134"/>
      <c r="DL577" s="134"/>
      <c r="DM577" s="134"/>
      <c r="DN577" s="134"/>
      <c r="DO577" s="134"/>
      <c r="DP577" s="134"/>
      <c r="DQ577" s="134"/>
      <c r="DR577" s="134"/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</row>
    <row r="578" spans="1:140" x14ac:dyDescent="0.2">
      <c r="A578" s="134"/>
      <c r="B578" s="134"/>
      <c r="C578" s="134"/>
      <c r="D578" s="138"/>
      <c r="E578" s="138"/>
      <c r="F578" s="138"/>
      <c r="G578" s="138"/>
      <c r="H578" s="138"/>
      <c r="I578" s="138"/>
      <c r="J578" s="138"/>
      <c r="K578" s="138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134"/>
      <c r="AZ578" s="134"/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  <c r="CS578" s="134"/>
      <c r="CT578" s="134"/>
      <c r="CU578" s="134"/>
      <c r="CV578" s="134"/>
      <c r="CW578" s="134"/>
      <c r="CX578" s="134"/>
      <c r="CY578" s="134"/>
      <c r="CZ578" s="134"/>
      <c r="DA578" s="134"/>
      <c r="DB578" s="134"/>
      <c r="DC578" s="134"/>
      <c r="DD578" s="134"/>
      <c r="DE578" s="134"/>
      <c r="DF578" s="134"/>
      <c r="DG578" s="134"/>
      <c r="DH578" s="134"/>
      <c r="DI578" s="134"/>
      <c r="DJ578" s="134"/>
      <c r="DK578" s="134"/>
      <c r="DL578" s="134"/>
      <c r="DM578" s="134"/>
      <c r="DN578" s="134"/>
      <c r="DO578" s="134"/>
      <c r="DP578" s="134"/>
      <c r="DQ578" s="134"/>
      <c r="DR578" s="134"/>
      <c r="DS578" s="134"/>
      <c r="DT578" s="134"/>
      <c r="DU578" s="134"/>
      <c r="DV578" s="134"/>
      <c r="DW578" s="134"/>
      <c r="DX578" s="134"/>
      <c r="DY578" s="134"/>
      <c r="DZ578" s="134"/>
      <c r="EA578" s="134"/>
      <c r="EB578" s="134"/>
      <c r="EC578" s="134"/>
      <c r="ED578" s="134"/>
      <c r="EE578" s="134"/>
      <c r="EF578" s="134"/>
      <c r="EG578" s="134"/>
      <c r="EH578" s="134"/>
      <c r="EI578" s="134"/>
      <c r="EJ578" s="134"/>
    </row>
    <row r="579" spans="1:140" x14ac:dyDescent="0.2">
      <c r="A579" s="134"/>
      <c r="B579" s="134"/>
      <c r="C579" s="134"/>
      <c r="D579" s="138"/>
      <c r="E579" s="138"/>
      <c r="F579" s="138"/>
      <c r="G579" s="138"/>
      <c r="H579" s="138"/>
      <c r="I579" s="138"/>
      <c r="J579" s="138"/>
      <c r="K579" s="138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134"/>
      <c r="AZ579" s="134"/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  <c r="CS579" s="134"/>
      <c r="CT579" s="134"/>
      <c r="CU579" s="134"/>
      <c r="CV579" s="134"/>
      <c r="CW579" s="134"/>
      <c r="CX579" s="134"/>
      <c r="CY579" s="134"/>
      <c r="CZ579" s="134"/>
      <c r="DA579" s="134"/>
      <c r="DB579" s="134"/>
      <c r="DC579" s="134"/>
      <c r="DD579" s="134"/>
      <c r="DE579" s="134"/>
      <c r="DF579" s="134"/>
      <c r="DG579" s="134"/>
      <c r="DH579" s="134"/>
      <c r="DI579" s="134"/>
      <c r="DJ579" s="134"/>
      <c r="DK579" s="134"/>
      <c r="DL579" s="134"/>
      <c r="DM579" s="134"/>
      <c r="DN579" s="134"/>
      <c r="DO579" s="134"/>
      <c r="DP579" s="134"/>
      <c r="DQ579" s="134"/>
      <c r="DR579" s="134"/>
      <c r="DS579" s="134"/>
      <c r="DT579" s="134"/>
      <c r="DU579" s="134"/>
      <c r="DV579" s="134"/>
      <c r="DW579" s="134"/>
      <c r="DX579" s="134"/>
      <c r="DY579" s="134"/>
      <c r="DZ579" s="134"/>
      <c r="EA579" s="134"/>
      <c r="EB579" s="134"/>
      <c r="EC579" s="134"/>
      <c r="ED579" s="134"/>
      <c r="EE579" s="134"/>
      <c r="EF579" s="134"/>
      <c r="EG579" s="134"/>
      <c r="EH579" s="134"/>
      <c r="EI579" s="134"/>
      <c r="EJ579" s="134"/>
    </row>
    <row r="580" spans="1:140" x14ac:dyDescent="0.2">
      <c r="A580" s="134"/>
      <c r="B580" s="134"/>
      <c r="C580" s="134"/>
      <c r="D580" s="138"/>
      <c r="E580" s="138"/>
      <c r="F580" s="138"/>
      <c r="G580" s="138"/>
      <c r="H580" s="138"/>
      <c r="I580" s="138"/>
      <c r="J580" s="138"/>
      <c r="K580" s="138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134"/>
      <c r="AZ580" s="134"/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  <c r="CS580" s="134"/>
      <c r="CT580" s="134"/>
      <c r="CU580" s="134"/>
      <c r="CV580" s="134"/>
      <c r="CW580" s="134"/>
      <c r="CX580" s="134"/>
      <c r="CY580" s="134"/>
      <c r="CZ580" s="134"/>
      <c r="DA580" s="134"/>
      <c r="DB580" s="134"/>
      <c r="DC580" s="134"/>
      <c r="DD580" s="134"/>
      <c r="DE580" s="134"/>
      <c r="DF580" s="134"/>
      <c r="DG580" s="134"/>
      <c r="DH580" s="134"/>
      <c r="DI580" s="134"/>
      <c r="DJ580" s="134"/>
      <c r="DK580" s="134"/>
      <c r="DL580" s="134"/>
      <c r="DM580" s="134"/>
      <c r="DN580" s="134"/>
      <c r="DO580" s="134"/>
      <c r="DP580" s="134"/>
      <c r="DQ580" s="134"/>
      <c r="DR580" s="134"/>
      <c r="DS580" s="134"/>
      <c r="DT580" s="134"/>
      <c r="DU580" s="134"/>
      <c r="DV580" s="134"/>
      <c r="DW580" s="134"/>
      <c r="DX580" s="134"/>
      <c r="DY580" s="134"/>
      <c r="DZ580" s="134"/>
      <c r="EA580" s="134"/>
      <c r="EB580" s="134"/>
      <c r="EC580" s="134"/>
      <c r="ED580" s="134"/>
      <c r="EE580" s="134"/>
      <c r="EF580" s="134"/>
      <c r="EG580" s="134"/>
      <c r="EH580" s="134"/>
      <c r="EI580" s="134"/>
      <c r="EJ580" s="134"/>
    </row>
    <row r="581" spans="1:140" x14ac:dyDescent="0.2">
      <c r="A581" s="134"/>
      <c r="B581" s="134"/>
      <c r="C581" s="134"/>
      <c r="D581" s="138"/>
      <c r="E581" s="138"/>
      <c r="F581" s="138"/>
      <c r="G581" s="138"/>
      <c r="H581" s="138"/>
      <c r="I581" s="138"/>
      <c r="J581" s="138"/>
      <c r="K581" s="138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4"/>
      <c r="AZ581" s="134"/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  <c r="CS581" s="134"/>
      <c r="CT581" s="134"/>
      <c r="CU581" s="134"/>
      <c r="CV581" s="134"/>
      <c r="CW581" s="134"/>
      <c r="CX581" s="134"/>
      <c r="CY581" s="134"/>
      <c r="CZ581" s="134"/>
      <c r="DA581" s="134"/>
      <c r="DB581" s="134"/>
      <c r="DC581" s="134"/>
      <c r="DD581" s="134"/>
      <c r="DE581" s="134"/>
      <c r="DF581" s="134"/>
      <c r="DG581" s="134"/>
      <c r="DH581" s="134"/>
      <c r="DI581" s="134"/>
      <c r="DJ581" s="134"/>
      <c r="DK581" s="134"/>
      <c r="DL581" s="134"/>
      <c r="DM581" s="134"/>
      <c r="DN581" s="134"/>
      <c r="DO581" s="134"/>
      <c r="DP581" s="134"/>
      <c r="DQ581" s="134"/>
      <c r="DR581" s="134"/>
      <c r="DS581" s="134"/>
      <c r="DT581" s="134"/>
      <c r="DU581" s="134"/>
      <c r="DV581" s="134"/>
      <c r="DW581" s="134"/>
      <c r="DX581" s="134"/>
      <c r="DY581" s="134"/>
      <c r="DZ581" s="134"/>
      <c r="EA581" s="134"/>
      <c r="EB581" s="134"/>
      <c r="EC581" s="134"/>
      <c r="ED581" s="134"/>
      <c r="EE581" s="134"/>
      <c r="EF581" s="134"/>
      <c r="EG581" s="134"/>
      <c r="EH581" s="134"/>
      <c r="EI581" s="134"/>
      <c r="EJ581" s="134"/>
    </row>
    <row r="582" spans="1:140" x14ac:dyDescent="0.2">
      <c r="A582" s="134"/>
      <c r="B582" s="134"/>
      <c r="C582" s="134"/>
      <c r="D582" s="138"/>
      <c r="E582" s="138"/>
      <c r="F582" s="138"/>
      <c r="G582" s="138"/>
      <c r="H582" s="138"/>
      <c r="I582" s="138"/>
      <c r="J582" s="138"/>
      <c r="K582" s="138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134"/>
      <c r="AZ582" s="134"/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  <c r="CS582" s="134"/>
      <c r="CT582" s="134"/>
      <c r="CU582" s="134"/>
      <c r="CV582" s="134"/>
      <c r="CW582" s="134"/>
      <c r="CX582" s="134"/>
      <c r="CY582" s="134"/>
      <c r="CZ582" s="134"/>
      <c r="DA582" s="134"/>
      <c r="DB582" s="134"/>
      <c r="DC582" s="134"/>
      <c r="DD582" s="134"/>
      <c r="DE582" s="134"/>
      <c r="DF582" s="134"/>
      <c r="DG582" s="134"/>
      <c r="DH582" s="134"/>
      <c r="DI582" s="134"/>
      <c r="DJ582" s="134"/>
      <c r="DK582" s="134"/>
      <c r="DL582" s="134"/>
      <c r="DM582" s="134"/>
      <c r="DN582" s="134"/>
      <c r="DO582" s="134"/>
      <c r="DP582" s="134"/>
      <c r="DQ582" s="134"/>
      <c r="DR582" s="134"/>
      <c r="DS582" s="134"/>
      <c r="DT582" s="134"/>
      <c r="DU582" s="134"/>
      <c r="DV582" s="134"/>
      <c r="DW582" s="134"/>
      <c r="DX582" s="134"/>
      <c r="DY582" s="134"/>
      <c r="DZ582" s="134"/>
      <c r="EA582" s="134"/>
      <c r="EB582" s="134"/>
      <c r="EC582" s="134"/>
      <c r="ED582" s="134"/>
      <c r="EE582" s="134"/>
      <c r="EF582" s="134"/>
      <c r="EG582" s="134"/>
      <c r="EH582" s="134"/>
      <c r="EI582" s="134"/>
      <c r="EJ582" s="134"/>
    </row>
    <row r="583" spans="1:140" x14ac:dyDescent="0.2">
      <c r="A583" s="134"/>
      <c r="B583" s="134"/>
      <c r="C583" s="134"/>
      <c r="D583" s="138"/>
      <c r="E583" s="138"/>
      <c r="F583" s="138"/>
      <c r="G583" s="138"/>
      <c r="H583" s="138"/>
      <c r="I583" s="138"/>
      <c r="J583" s="138"/>
      <c r="K583" s="138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134"/>
      <c r="AZ583" s="134"/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  <c r="CS583" s="134"/>
      <c r="CT583" s="134"/>
      <c r="CU583" s="134"/>
      <c r="CV583" s="134"/>
      <c r="CW583" s="134"/>
      <c r="CX583" s="134"/>
      <c r="CY583" s="134"/>
      <c r="CZ583" s="134"/>
      <c r="DA583" s="134"/>
      <c r="DB583" s="134"/>
      <c r="DC583" s="134"/>
      <c r="DD583" s="134"/>
      <c r="DE583" s="134"/>
      <c r="DF583" s="134"/>
      <c r="DG583" s="134"/>
      <c r="DH583" s="134"/>
      <c r="DI583" s="134"/>
      <c r="DJ583" s="134"/>
      <c r="DK583" s="134"/>
      <c r="DL583" s="134"/>
      <c r="DM583" s="134"/>
      <c r="DN583" s="134"/>
      <c r="DO583" s="134"/>
      <c r="DP583" s="134"/>
      <c r="DQ583" s="134"/>
      <c r="DR583" s="134"/>
      <c r="DS583" s="134"/>
      <c r="DT583" s="134"/>
      <c r="DU583" s="134"/>
      <c r="DV583" s="134"/>
      <c r="DW583" s="134"/>
      <c r="DX583" s="134"/>
      <c r="DY583" s="134"/>
      <c r="DZ583" s="134"/>
      <c r="EA583" s="134"/>
      <c r="EB583" s="134"/>
      <c r="EC583" s="134"/>
      <c r="ED583" s="134"/>
      <c r="EE583" s="134"/>
      <c r="EF583" s="134"/>
      <c r="EG583" s="134"/>
      <c r="EH583" s="134"/>
      <c r="EI583" s="134"/>
      <c r="EJ583" s="134"/>
    </row>
    <row r="584" spans="1:140" x14ac:dyDescent="0.2">
      <c r="A584" s="134"/>
      <c r="B584" s="134"/>
      <c r="C584" s="134"/>
      <c r="D584" s="138"/>
      <c r="E584" s="138"/>
      <c r="F584" s="138"/>
      <c r="G584" s="138"/>
      <c r="H584" s="138"/>
      <c r="I584" s="138"/>
      <c r="J584" s="138"/>
      <c r="K584" s="138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134"/>
      <c r="AZ584" s="134"/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  <c r="CS584" s="134"/>
      <c r="CT584" s="134"/>
      <c r="CU584" s="134"/>
      <c r="CV584" s="134"/>
      <c r="CW584" s="134"/>
      <c r="CX584" s="134"/>
      <c r="CY584" s="134"/>
      <c r="CZ584" s="134"/>
      <c r="DA584" s="134"/>
      <c r="DB584" s="134"/>
      <c r="DC584" s="134"/>
      <c r="DD584" s="134"/>
      <c r="DE584" s="134"/>
      <c r="DF584" s="134"/>
      <c r="DG584" s="134"/>
      <c r="DH584" s="134"/>
      <c r="DI584" s="134"/>
      <c r="DJ584" s="134"/>
      <c r="DK584" s="134"/>
      <c r="DL584" s="134"/>
      <c r="DM584" s="134"/>
      <c r="DN584" s="134"/>
      <c r="DO584" s="134"/>
      <c r="DP584" s="134"/>
      <c r="DQ584" s="134"/>
      <c r="DR584" s="134"/>
      <c r="DS584" s="134"/>
      <c r="DT584" s="134"/>
      <c r="DU584" s="134"/>
      <c r="DV584" s="134"/>
      <c r="DW584" s="134"/>
      <c r="DX584" s="134"/>
      <c r="DY584" s="134"/>
      <c r="DZ584" s="134"/>
      <c r="EA584" s="134"/>
      <c r="EB584" s="134"/>
      <c r="EC584" s="134"/>
      <c r="ED584" s="134"/>
      <c r="EE584" s="134"/>
      <c r="EF584" s="134"/>
      <c r="EG584" s="134"/>
      <c r="EH584" s="134"/>
      <c r="EI584" s="134"/>
      <c r="EJ584" s="134"/>
    </row>
    <row r="585" spans="1:140" x14ac:dyDescent="0.2">
      <c r="A585" s="134"/>
      <c r="B585" s="134"/>
      <c r="C585" s="134"/>
      <c r="D585" s="138"/>
      <c r="E585" s="138"/>
      <c r="F585" s="138"/>
      <c r="G585" s="138"/>
      <c r="H585" s="138"/>
      <c r="I585" s="138"/>
      <c r="J585" s="138"/>
      <c r="K585" s="138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4"/>
      <c r="AZ585" s="134"/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  <c r="CS585" s="134"/>
      <c r="CT585" s="134"/>
      <c r="CU585" s="134"/>
      <c r="CV585" s="134"/>
      <c r="CW585" s="134"/>
      <c r="CX585" s="134"/>
      <c r="CY585" s="134"/>
      <c r="CZ585" s="134"/>
      <c r="DA585" s="134"/>
      <c r="DB585" s="134"/>
      <c r="DC585" s="134"/>
      <c r="DD585" s="134"/>
      <c r="DE585" s="134"/>
      <c r="DF585" s="134"/>
      <c r="DG585" s="134"/>
      <c r="DH585" s="134"/>
      <c r="DI585" s="134"/>
      <c r="DJ585" s="134"/>
      <c r="DK585" s="134"/>
      <c r="DL585" s="134"/>
      <c r="DM585" s="134"/>
      <c r="DN585" s="134"/>
      <c r="DO585" s="134"/>
      <c r="DP585" s="134"/>
      <c r="DQ585" s="134"/>
      <c r="DR585" s="134"/>
      <c r="DS585" s="134"/>
      <c r="DT585" s="134"/>
      <c r="DU585" s="134"/>
      <c r="DV585" s="134"/>
      <c r="DW585" s="134"/>
      <c r="DX585" s="134"/>
      <c r="DY585" s="134"/>
      <c r="DZ585" s="134"/>
      <c r="EA585" s="134"/>
      <c r="EB585" s="134"/>
      <c r="EC585" s="134"/>
      <c r="ED585" s="134"/>
      <c r="EE585" s="134"/>
      <c r="EF585" s="134"/>
      <c r="EG585" s="134"/>
      <c r="EH585" s="134"/>
      <c r="EI585" s="134"/>
      <c r="EJ585" s="134"/>
    </row>
    <row r="586" spans="1:140" x14ac:dyDescent="0.2">
      <c r="A586" s="134"/>
      <c r="B586" s="134"/>
      <c r="C586" s="134"/>
      <c r="D586" s="138"/>
      <c r="E586" s="138"/>
      <c r="F586" s="138"/>
      <c r="G586" s="138"/>
      <c r="H586" s="138"/>
      <c r="I586" s="138"/>
      <c r="J586" s="138"/>
      <c r="K586" s="138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4"/>
      <c r="AZ586" s="134"/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  <c r="CS586" s="134"/>
      <c r="CT586" s="134"/>
      <c r="CU586" s="134"/>
      <c r="CV586" s="134"/>
      <c r="CW586" s="134"/>
      <c r="CX586" s="134"/>
      <c r="CY586" s="134"/>
      <c r="CZ586" s="134"/>
      <c r="DA586" s="134"/>
      <c r="DB586" s="134"/>
      <c r="DC586" s="134"/>
      <c r="DD586" s="134"/>
      <c r="DE586" s="134"/>
      <c r="DF586" s="134"/>
      <c r="DG586" s="134"/>
      <c r="DH586" s="134"/>
      <c r="DI586" s="134"/>
      <c r="DJ586" s="134"/>
      <c r="DK586" s="134"/>
      <c r="DL586" s="134"/>
      <c r="DM586" s="134"/>
      <c r="DN586" s="134"/>
      <c r="DO586" s="134"/>
      <c r="DP586" s="134"/>
      <c r="DQ586" s="134"/>
      <c r="DR586" s="134"/>
      <c r="DS586" s="134"/>
      <c r="DT586" s="134"/>
      <c r="DU586" s="134"/>
      <c r="DV586" s="134"/>
      <c r="DW586" s="134"/>
      <c r="DX586" s="134"/>
      <c r="DY586" s="134"/>
      <c r="DZ586" s="134"/>
      <c r="EA586" s="134"/>
      <c r="EB586" s="134"/>
      <c r="EC586" s="134"/>
      <c r="ED586" s="134"/>
      <c r="EE586" s="134"/>
      <c r="EF586" s="134"/>
      <c r="EG586" s="134"/>
      <c r="EH586" s="134"/>
      <c r="EI586" s="134"/>
      <c r="EJ586" s="134"/>
    </row>
    <row r="587" spans="1:140" x14ac:dyDescent="0.2">
      <c r="A587" s="134"/>
      <c r="B587" s="134"/>
      <c r="C587" s="134"/>
      <c r="D587" s="138"/>
      <c r="E587" s="138"/>
      <c r="F587" s="138"/>
      <c r="G587" s="138"/>
      <c r="H587" s="138"/>
      <c r="I587" s="138"/>
      <c r="J587" s="138"/>
      <c r="K587" s="138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134"/>
      <c r="AZ587" s="134"/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  <c r="CS587" s="134"/>
      <c r="CT587" s="134"/>
      <c r="CU587" s="134"/>
      <c r="CV587" s="134"/>
      <c r="CW587" s="134"/>
      <c r="CX587" s="134"/>
      <c r="CY587" s="134"/>
      <c r="CZ587" s="134"/>
      <c r="DA587" s="134"/>
      <c r="DB587" s="134"/>
      <c r="DC587" s="134"/>
      <c r="DD587" s="134"/>
      <c r="DE587" s="134"/>
      <c r="DF587" s="134"/>
      <c r="DG587" s="134"/>
      <c r="DH587" s="134"/>
      <c r="DI587" s="134"/>
      <c r="DJ587" s="134"/>
      <c r="DK587" s="134"/>
      <c r="DL587" s="134"/>
      <c r="DM587" s="134"/>
      <c r="DN587" s="134"/>
      <c r="DO587" s="134"/>
      <c r="DP587" s="134"/>
      <c r="DQ587" s="134"/>
      <c r="DR587" s="134"/>
      <c r="DS587" s="134"/>
      <c r="DT587" s="134"/>
      <c r="DU587" s="134"/>
      <c r="DV587" s="134"/>
      <c r="DW587" s="134"/>
      <c r="DX587" s="134"/>
      <c r="DY587" s="134"/>
      <c r="DZ587" s="134"/>
      <c r="EA587" s="134"/>
      <c r="EB587" s="134"/>
      <c r="EC587" s="134"/>
      <c r="ED587" s="134"/>
      <c r="EE587" s="134"/>
      <c r="EF587" s="134"/>
      <c r="EG587" s="134"/>
      <c r="EH587" s="134"/>
      <c r="EI587" s="134"/>
      <c r="EJ587" s="134"/>
    </row>
    <row r="588" spans="1:140" x14ac:dyDescent="0.2">
      <c r="A588" s="134"/>
      <c r="B588" s="134"/>
      <c r="C588" s="134"/>
      <c r="D588" s="138"/>
      <c r="E588" s="138"/>
      <c r="F588" s="138"/>
      <c r="G588" s="138"/>
      <c r="H588" s="138"/>
      <c r="I588" s="138"/>
      <c r="J588" s="138"/>
      <c r="K588" s="138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134"/>
      <c r="AZ588" s="134"/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  <c r="CS588" s="134"/>
      <c r="CT588" s="134"/>
      <c r="CU588" s="134"/>
      <c r="CV588" s="134"/>
      <c r="CW588" s="134"/>
      <c r="CX588" s="134"/>
      <c r="CY588" s="134"/>
      <c r="CZ588" s="134"/>
      <c r="DA588" s="134"/>
      <c r="DB588" s="134"/>
      <c r="DC588" s="134"/>
      <c r="DD588" s="134"/>
      <c r="DE588" s="134"/>
      <c r="DF588" s="134"/>
      <c r="DG588" s="134"/>
      <c r="DH588" s="134"/>
      <c r="DI588" s="134"/>
      <c r="DJ588" s="134"/>
      <c r="DK588" s="134"/>
      <c r="DL588" s="134"/>
      <c r="DM588" s="134"/>
      <c r="DN588" s="134"/>
      <c r="DO588" s="134"/>
      <c r="DP588" s="134"/>
      <c r="DQ588" s="134"/>
      <c r="DR588" s="134"/>
      <c r="DS588" s="134"/>
      <c r="DT588" s="134"/>
      <c r="DU588" s="134"/>
      <c r="DV588" s="134"/>
      <c r="DW588" s="134"/>
      <c r="DX588" s="134"/>
      <c r="DY588" s="134"/>
      <c r="DZ588" s="134"/>
      <c r="EA588" s="134"/>
      <c r="EB588" s="134"/>
      <c r="EC588" s="134"/>
      <c r="ED588" s="134"/>
      <c r="EE588" s="134"/>
      <c r="EF588" s="134"/>
      <c r="EG588" s="134"/>
      <c r="EH588" s="134"/>
      <c r="EI588" s="134"/>
      <c r="EJ588" s="134"/>
    </row>
    <row r="589" spans="1:140" x14ac:dyDescent="0.2">
      <c r="A589" s="134"/>
      <c r="B589" s="134"/>
      <c r="C589" s="134"/>
      <c r="D589" s="138"/>
      <c r="E589" s="138"/>
      <c r="F589" s="138"/>
      <c r="G589" s="138"/>
      <c r="H589" s="138"/>
      <c r="I589" s="138"/>
      <c r="J589" s="138"/>
      <c r="K589" s="138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134"/>
      <c r="AZ589" s="134"/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  <c r="CS589" s="134"/>
      <c r="CT589" s="134"/>
      <c r="CU589" s="134"/>
      <c r="CV589" s="134"/>
      <c r="CW589" s="134"/>
      <c r="CX589" s="134"/>
      <c r="CY589" s="134"/>
      <c r="CZ589" s="134"/>
      <c r="DA589" s="134"/>
      <c r="DB589" s="134"/>
      <c r="DC589" s="134"/>
      <c r="DD589" s="134"/>
      <c r="DE589" s="134"/>
      <c r="DF589" s="134"/>
      <c r="DG589" s="134"/>
      <c r="DH589" s="134"/>
      <c r="DI589" s="134"/>
      <c r="DJ589" s="134"/>
      <c r="DK589" s="134"/>
      <c r="DL589" s="134"/>
      <c r="DM589" s="134"/>
      <c r="DN589" s="134"/>
      <c r="DO589" s="134"/>
      <c r="DP589" s="134"/>
      <c r="DQ589" s="134"/>
      <c r="DR589" s="134"/>
      <c r="DS589" s="134"/>
      <c r="DT589" s="134"/>
      <c r="DU589" s="134"/>
      <c r="DV589" s="134"/>
      <c r="DW589" s="134"/>
      <c r="DX589" s="134"/>
      <c r="DY589" s="134"/>
      <c r="DZ589" s="134"/>
      <c r="EA589" s="134"/>
      <c r="EB589" s="134"/>
      <c r="EC589" s="134"/>
      <c r="ED589" s="134"/>
      <c r="EE589" s="134"/>
      <c r="EF589" s="134"/>
      <c r="EG589" s="134"/>
      <c r="EH589" s="134"/>
      <c r="EI589" s="134"/>
      <c r="EJ589" s="134"/>
    </row>
    <row r="590" spans="1:140" x14ac:dyDescent="0.2">
      <c r="A590" s="134"/>
      <c r="B590" s="134"/>
      <c r="C590" s="134"/>
      <c r="D590" s="138"/>
      <c r="E590" s="138"/>
      <c r="F590" s="138"/>
      <c r="G590" s="138"/>
      <c r="H590" s="138"/>
      <c r="I590" s="138"/>
      <c r="J590" s="138"/>
      <c r="K590" s="138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134"/>
      <c r="AZ590" s="134"/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  <c r="CS590" s="134"/>
      <c r="CT590" s="134"/>
      <c r="CU590" s="134"/>
      <c r="CV590" s="134"/>
      <c r="CW590" s="134"/>
      <c r="CX590" s="134"/>
      <c r="CY590" s="134"/>
      <c r="CZ590" s="134"/>
      <c r="DA590" s="134"/>
      <c r="DB590" s="134"/>
      <c r="DC590" s="134"/>
      <c r="DD590" s="134"/>
      <c r="DE590" s="134"/>
      <c r="DF590" s="134"/>
      <c r="DG590" s="134"/>
      <c r="DH590" s="134"/>
      <c r="DI590" s="134"/>
      <c r="DJ590" s="134"/>
      <c r="DK590" s="134"/>
      <c r="DL590" s="134"/>
      <c r="DM590" s="134"/>
      <c r="DN590" s="134"/>
      <c r="DO590" s="134"/>
      <c r="DP590" s="134"/>
      <c r="DQ590" s="134"/>
      <c r="DR590" s="134"/>
      <c r="DS590" s="134"/>
      <c r="DT590" s="134"/>
      <c r="DU590" s="134"/>
      <c r="DV590" s="134"/>
      <c r="DW590" s="134"/>
      <c r="DX590" s="134"/>
      <c r="DY590" s="134"/>
      <c r="DZ590" s="134"/>
      <c r="EA590" s="134"/>
      <c r="EB590" s="134"/>
      <c r="EC590" s="134"/>
      <c r="ED590" s="134"/>
      <c r="EE590" s="134"/>
      <c r="EF590" s="134"/>
      <c r="EG590" s="134"/>
      <c r="EH590" s="134"/>
      <c r="EI590" s="134"/>
      <c r="EJ590" s="134"/>
    </row>
    <row r="591" spans="1:140" x14ac:dyDescent="0.2">
      <c r="A591" s="134"/>
      <c r="B591" s="134"/>
      <c r="C591" s="134"/>
      <c r="D591" s="138"/>
      <c r="E591" s="138"/>
      <c r="F591" s="138"/>
      <c r="G591" s="138"/>
      <c r="H591" s="138"/>
      <c r="I591" s="138"/>
      <c r="J591" s="138"/>
      <c r="K591" s="138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134"/>
      <c r="AZ591" s="134"/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  <c r="CS591" s="134"/>
      <c r="CT591" s="134"/>
      <c r="CU591" s="134"/>
      <c r="CV591" s="134"/>
      <c r="CW591" s="134"/>
      <c r="CX591" s="134"/>
      <c r="CY591" s="134"/>
      <c r="CZ591" s="134"/>
      <c r="DA591" s="134"/>
      <c r="DB591" s="134"/>
      <c r="DC591" s="134"/>
      <c r="DD591" s="134"/>
      <c r="DE591" s="134"/>
      <c r="DF591" s="134"/>
      <c r="DG591" s="134"/>
      <c r="DH591" s="134"/>
      <c r="DI591" s="134"/>
      <c r="DJ591" s="134"/>
      <c r="DK591" s="134"/>
      <c r="DL591" s="134"/>
      <c r="DM591" s="134"/>
      <c r="DN591" s="134"/>
      <c r="DO591" s="134"/>
      <c r="DP591" s="134"/>
      <c r="DQ591" s="134"/>
      <c r="DR591" s="134"/>
      <c r="DS591" s="134"/>
      <c r="DT591" s="134"/>
      <c r="DU591" s="134"/>
      <c r="DV591" s="134"/>
      <c r="DW591" s="134"/>
      <c r="DX591" s="134"/>
      <c r="DY591" s="134"/>
      <c r="DZ591" s="134"/>
      <c r="EA591" s="134"/>
      <c r="EB591" s="134"/>
      <c r="EC591" s="134"/>
      <c r="ED591" s="134"/>
      <c r="EE591" s="134"/>
      <c r="EF591" s="134"/>
      <c r="EG591" s="134"/>
      <c r="EH591" s="134"/>
      <c r="EI591" s="134"/>
      <c r="EJ591" s="134"/>
    </row>
    <row r="592" spans="1:140" x14ac:dyDescent="0.2">
      <c r="A592" s="134"/>
      <c r="B592" s="134"/>
      <c r="C592" s="134"/>
      <c r="D592" s="138"/>
      <c r="E592" s="138"/>
      <c r="F592" s="138"/>
      <c r="G592" s="138"/>
      <c r="H592" s="138"/>
      <c r="I592" s="138"/>
      <c r="J592" s="138"/>
      <c r="K592" s="138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134"/>
      <c r="AZ592" s="134"/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  <c r="CS592" s="134"/>
      <c r="CT592" s="134"/>
      <c r="CU592" s="134"/>
      <c r="CV592" s="134"/>
      <c r="CW592" s="134"/>
      <c r="CX592" s="134"/>
      <c r="CY592" s="134"/>
      <c r="CZ592" s="134"/>
      <c r="DA592" s="134"/>
      <c r="DB592" s="134"/>
      <c r="DC592" s="134"/>
      <c r="DD592" s="134"/>
      <c r="DE592" s="134"/>
      <c r="DF592" s="134"/>
      <c r="DG592" s="134"/>
      <c r="DH592" s="134"/>
      <c r="DI592" s="134"/>
      <c r="DJ592" s="134"/>
      <c r="DK592" s="134"/>
      <c r="DL592" s="134"/>
      <c r="DM592" s="134"/>
      <c r="DN592" s="134"/>
      <c r="DO592" s="134"/>
      <c r="DP592" s="134"/>
      <c r="DQ592" s="134"/>
      <c r="DR592" s="134"/>
      <c r="DS592" s="134"/>
      <c r="DT592" s="134"/>
      <c r="DU592" s="134"/>
      <c r="DV592" s="134"/>
      <c r="DW592" s="134"/>
      <c r="DX592" s="134"/>
      <c r="DY592" s="134"/>
      <c r="DZ592" s="134"/>
      <c r="EA592" s="134"/>
      <c r="EB592" s="134"/>
      <c r="EC592" s="134"/>
      <c r="ED592" s="134"/>
      <c r="EE592" s="134"/>
      <c r="EF592" s="134"/>
      <c r="EG592" s="134"/>
      <c r="EH592" s="134"/>
      <c r="EI592" s="134"/>
      <c r="EJ592" s="134"/>
    </row>
    <row r="593" spans="1:140" x14ac:dyDescent="0.2">
      <c r="A593" s="134"/>
      <c r="B593" s="134"/>
      <c r="C593" s="134"/>
      <c r="D593" s="138"/>
      <c r="E593" s="138"/>
      <c r="F593" s="138"/>
      <c r="G593" s="138"/>
      <c r="H593" s="138"/>
      <c r="I593" s="138"/>
      <c r="J593" s="138"/>
      <c r="K593" s="138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134"/>
      <c r="AZ593" s="134"/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  <c r="CS593" s="134"/>
      <c r="CT593" s="134"/>
      <c r="CU593" s="134"/>
      <c r="CV593" s="134"/>
      <c r="CW593" s="134"/>
      <c r="CX593" s="134"/>
      <c r="CY593" s="134"/>
      <c r="CZ593" s="134"/>
      <c r="DA593" s="134"/>
      <c r="DB593" s="134"/>
      <c r="DC593" s="134"/>
      <c r="DD593" s="134"/>
      <c r="DE593" s="134"/>
      <c r="DF593" s="134"/>
      <c r="DG593" s="134"/>
      <c r="DH593" s="134"/>
      <c r="DI593" s="134"/>
      <c r="DJ593" s="134"/>
      <c r="DK593" s="134"/>
      <c r="DL593" s="134"/>
      <c r="DM593" s="134"/>
      <c r="DN593" s="134"/>
      <c r="DO593" s="134"/>
      <c r="DP593" s="134"/>
      <c r="DQ593" s="134"/>
      <c r="DR593" s="134"/>
      <c r="DS593" s="134"/>
      <c r="DT593" s="134"/>
      <c r="DU593" s="134"/>
      <c r="DV593" s="134"/>
      <c r="DW593" s="134"/>
      <c r="DX593" s="134"/>
      <c r="DY593" s="134"/>
      <c r="DZ593" s="134"/>
      <c r="EA593" s="134"/>
      <c r="EB593" s="134"/>
      <c r="EC593" s="134"/>
      <c r="ED593" s="134"/>
      <c r="EE593" s="134"/>
      <c r="EF593" s="134"/>
      <c r="EG593" s="134"/>
      <c r="EH593" s="134"/>
      <c r="EI593" s="134"/>
      <c r="EJ593" s="134"/>
    </row>
    <row r="594" spans="1:140" x14ac:dyDescent="0.2">
      <c r="A594" s="134"/>
      <c r="B594" s="134"/>
      <c r="C594" s="134"/>
      <c r="D594" s="138"/>
      <c r="E594" s="138"/>
      <c r="F594" s="138"/>
      <c r="G594" s="138"/>
      <c r="H594" s="138"/>
      <c r="I594" s="138"/>
      <c r="J594" s="138"/>
      <c r="K594" s="138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  <c r="CS594" s="134"/>
      <c r="CT594" s="134"/>
      <c r="CU594" s="134"/>
      <c r="CV594" s="134"/>
      <c r="CW594" s="134"/>
      <c r="CX594" s="134"/>
      <c r="CY594" s="134"/>
      <c r="CZ594" s="134"/>
      <c r="DA594" s="134"/>
      <c r="DB594" s="134"/>
      <c r="DC594" s="134"/>
      <c r="DD594" s="134"/>
      <c r="DE594" s="134"/>
      <c r="DF594" s="134"/>
      <c r="DG594" s="134"/>
      <c r="DH594" s="134"/>
      <c r="DI594" s="134"/>
      <c r="DJ594" s="134"/>
      <c r="DK594" s="134"/>
      <c r="DL594" s="134"/>
      <c r="DM594" s="134"/>
      <c r="DN594" s="134"/>
      <c r="DO594" s="134"/>
      <c r="DP594" s="134"/>
      <c r="DQ594" s="134"/>
      <c r="DR594" s="134"/>
      <c r="DS594" s="134"/>
      <c r="DT594" s="134"/>
      <c r="DU594" s="134"/>
      <c r="DV594" s="134"/>
      <c r="DW594" s="134"/>
      <c r="DX594" s="134"/>
      <c r="DY594" s="134"/>
      <c r="DZ594" s="134"/>
      <c r="EA594" s="134"/>
      <c r="EB594" s="134"/>
      <c r="EC594" s="134"/>
      <c r="ED594" s="134"/>
      <c r="EE594" s="134"/>
      <c r="EF594" s="134"/>
      <c r="EG594" s="134"/>
      <c r="EH594" s="134"/>
      <c r="EI594" s="134"/>
      <c r="EJ594" s="134"/>
    </row>
    <row r="595" spans="1:140" x14ac:dyDescent="0.2">
      <c r="A595" s="134"/>
      <c r="B595" s="134"/>
      <c r="C595" s="134"/>
      <c r="D595" s="138"/>
      <c r="E595" s="138"/>
      <c r="F595" s="138"/>
      <c r="G595" s="138"/>
      <c r="H595" s="138"/>
      <c r="I595" s="138"/>
      <c r="J595" s="138"/>
      <c r="K595" s="138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  <c r="AM595" s="134"/>
      <c r="AN595" s="134"/>
      <c r="AO595" s="134"/>
      <c r="AP595" s="134"/>
      <c r="AQ595" s="134"/>
      <c r="AR595" s="134"/>
      <c r="AS595" s="134"/>
      <c r="AT595" s="134"/>
      <c r="AU595" s="134"/>
      <c r="AV595" s="134"/>
      <c r="AW595" s="134"/>
      <c r="AX595" s="134"/>
      <c r="AY595" s="134"/>
      <c r="AZ595" s="134"/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  <c r="CS595" s="134"/>
      <c r="CT595" s="134"/>
      <c r="CU595" s="134"/>
      <c r="CV595" s="134"/>
      <c r="CW595" s="134"/>
      <c r="CX595" s="134"/>
      <c r="CY595" s="134"/>
      <c r="CZ595" s="134"/>
      <c r="DA595" s="134"/>
      <c r="DB595" s="134"/>
      <c r="DC595" s="134"/>
      <c r="DD595" s="134"/>
      <c r="DE595" s="134"/>
      <c r="DF595" s="134"/>
      <c r="DG595" s="134"/>
      <c r="DH595" s="134"/>
      <c r="DI595" s="134"/>
      <c r="DJ595" s="134"/>
      <c r="DK595" s="134"/>
      <c r="DL595" s="134"/>
      <c r="DM595" s="134"/>
      <c r="DN595" s="134"/>
      <c r="DO595" s="134"/>
      <c r="DP595" s="134"/>
      <c r="DQ595" s="134"/>
      <c r="DR595" s="134"/>
      <c r="DS595" s="134"/>
      <c r="DT595" s="134"/>
      <c r="DU595" s="134"/>
      <c r="DV595" s="134"/>
      <c r="DW595" s="134"/>
      <c r="DX595" s="134"/>
      <c r="DY595" s="134"/>
      <c r="DZ595" s="134"/>
      <c r="EA595" s="134"/>
      <c r="EB595" s="134"/>
      <c r="EC595" s="134"/>
      <c r="ED595" s="134"/>
      <c r="EE595" s="134"/>
      <c r="EF595" s="134"/>
      <c r="EG595" s="134"/>
      <c r="EH595" s="134"/>
      <c r="EI595" s="134"/>
      <c r="EJ595" s="134"/>
    </row>
    <row r="596" spans="1:140" x14ac:dyDescent="0.2">
      <c r="A596" s="134"/>
      <c r="B596" s="134"/>
      <c r="C596" s="134"/>
      <c r="D596" s="138"/>
      <c r="E596" s="138"/>
      <c r="F596" s="138"/>
      <c r="G596" s="138"/>
      <c r="H596" s="138"/>
      <c r="I596" s="138"/>
      <c r="J596" s="138"/>
      <c r="K596" s="138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  <c r="AM596" s="134"/>
      <c r="AN596" s="134"/>
      <c r="AO596" s="134"/>
      <c r="AP596" s="134"/>
      <c r="AQ596" s="134"/>
      <c r="AR596" s="134"/>
      <c r="AS596" s="134"/>
      <c r="AT596" s="134"/>
      <c r="AU596" s="134"/>
      <c r="AV596" s="134"/>
      <c r="AW596" s="134"/>
      <c r="AX596" s="134"/>
      <c r="AY596" s="134"/>
      <c r="AZ596" s="134"/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  <c r="CS596" s="134"/>
      <c r="CT596" s="134"/>
      <c r="CU596" s="134"/>
      <c r="CV596" s="134"/>
      <c r="CW596" s="134"/>
      <c r="CX596" s="134"/>
      <c r="CY596" s="134"/>
      <c r="CZ596" s="134"/>
      <c r="DA596" s="134"/>
      <c r="DB596" s="134"/>
      <c r="DC596" s="134"/>
      <c r="DD596" s="134"/>
      <c r="DE596" s="134"/>
      <c r="DF596" s="134"/>
      <c r="DG596" s="134"/>
      <c r="DH596" s="134"/>
      <c r="DI596" s="134"/>
      <c r="DJ596" s="134"/>
      <c r="DK596" s="134"/>
      <c r="DL596" s="134"/>
      <c r="DM596" s="134"/>
      <c r="DN596" s="134"/>
      <c r="DO596" s="134"/>
      <c r="DP596" s="134"/>
      <c r="DQ596" s="134"/>
      <c r="DR596" s="134"/>
      <c r="DS596" s="134"/>
      <c r="DT596" s="134"/>
      <c r="DU596" s="134"/>
      <c r="DV596" s="134"/>
      <c r="DW596" s="134"/>
      <c r="DX596" s="134"/>
      <c r="DY596" s="134"/>
      <c r="DZ596" s="134"/>
      <c r="EA596" s="134"/>
      <c r="EB596" s="134"/>
      <c r="EC596" s="134"/>
      <c r="ED596" s="134"/>
      <c r="EE596" s="134"/>
      <c r="EF596" s="134"/>
      <c r="EG596" s="134"/>
      <c r="EH596" s="134"/>
      <c r="EI596" s="134"/>
      <c r="EJ596" s="134"/>
    </row>
    <row r="597" spans="1:140" x14ac:dyDescent="0.2">
      <c r="A597" s="134"/>
      <c r="B597" s="134"/>
      <c r="C597" s="134"/>
      <c r="D597" s="138"/>
      <c r="E597" s="138"/>
      <c r="F597" s="138"/>
      <c r="G597" s="138"/>
      <c r="H597" s="138"/>
      <c r="I597" s="138"/>
      <c r="J597" s="138"/>
      <c r="K597" s="138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  <c r="AM597" s="134"/>
      <c r="AN597" s="134"/>
      <c r="AO597" s="134"/>
      <c r="AP597" s="134"/>
      <c r="AQ597" s="134"/>
      <c r="AR597" s="134"/>
      <c r="AS597" s="134"/>
      <c r="AT597" s="134"/>
      <c r="AU597" s="134"/>
      <c r="AV597" s="134"/>
      <c r="AW597" s="134"/>
      <c r="AX597" s="134"/>
      <c r="AY597" s="134"/>
      <c r="AZ597" s="134"/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  <c r="CS597" s="134"/>
      <c r="CT597" s="134"/>
      <c r="CU597" s="134"/>
      <c r="CV597" s="134"/>
      <c r="CW597" s="134"/>
      <c r="CX597" s="134"/>
      <c r="CY597" s="134"/>
      <c r="CZ597" s="134"/>
      <c r="DA597" s="134"/>
      <c r="DB597" s="134"/>
      <c r="DC597" s="134"/>
      <c r="DD597" s="134"/>
      <c r="DE597" s="134"/>
      <c r="DF597" s="134"/>
      <c r="DG597" s="134"/>
      <c r="DH597" s="134"/>
      <c r="DI597" s="134"/>
      <c r="DJ597" s="134"/>
      <c r="DK597" s="134"/>
      <c r="DL597" s="134"/>
      <c r="DM597" s="134"/>
      <c r="DN597" s="134"/>
      <c r="DO597" s="134"/>
      <c r="DP597" s="134"/>
      <c r="DQ597" s="134"/>
      <c r="DR597" s="134"/>
      <c r="DS597" s="134"/>
      <c r="DT597" s="134"/>
      <c r="DU597" s="134"/>
      <c r="DV597" s="134"/>
      <c r="DW597" s="134"/>
      <c r="DX597" s="134"/>
      <c r="DY597" s="134"/>
      <c r="DZ597" s="134"/>
      <c r="EA597" s="134"/>
      <c r="EB597" s="134"/>
      <c r="EC597" s="134"/>
      <c r="ED597" s="134"/>
      <c r="EE597" s="134"/>
      <c r="EF597" s="134"/>
      <c r="EG597" s="134"/>
      <c r="EH597" s="134"/>
      <c r="EI597" s="134"/>
      <c r="EJ597" s="134"/>
    </row>
    <row r="598" spans="1:140" x14ac:dyDescent="0.2">
      <c r="A598" s="134"/>
      <c r="B598" s="134"/>
      <c r="C598" s="134"/>
      <c r="D598" s="138"/>
      <c r="E598" s="138"/>
      <c r="F598" s="138"/>
      <c r="G598" s="138"/>
      <c r="H598" s="138"/>
      <c r="I598" s="138"/>
      <c r="J598" s="138"/>
      <c r="K598" s="138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  <c r="AM598" s="134"/>
      <c r="AN598" s="134"/>
      <c r="AO598" s="134"/>
      <c r="AP598" s="134"/>
      <c r="AQ598" s="134"/>
      <c r="AR598" s="134"/>
      <c r="AS598" s="134"/>
      <c r="AT598" s="134"/>
      <c r="AU598" s="134"/>
      <c r="AV598" s="134"/>
      <c r="AW598" s="134"/>
      <c r="AX598" s="134"/>
      <c r="AY598" s="134"/>
      <c r="AZ598" s="134"/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  <c r="CS598" s="134"/>
      <c r="CT598" s="134"/>
      <c r="CU598" s="134"/>
      <c r="CV598" s="134"/>
      <c r="CW598" s="134"/>
      <c r="CX598" s="134"/>
      <c r="CY598" s="134"/>
      <c r="CZ598" s="134"/>
      <c r="DA598" s="134"/>
      <c r="DB598" s="134"/>
      <c r="DC598" s="134"/>
      <c r="DD598" s="134"/>
      <c r="DE598" s="134"/>
      <c r="DF598" s="134"/>
      <c r="DG598" s="134"/>
      <c r="DH598" s="134"/>
      <c r="DI598" s="134"/>
      <c r="DJ598" s="134"/>
      <c r="DK598" s="134"/>
      <c r="DL598" s="134"/>
      <c r="DM598" s="134"/>
      <c r="DN598" s="134"/>
      <c r="DO598" s="134"/>
      <c r="DP598" s="134"/>
      <c r="DQ598" s="134"/>
      <c r="DR598" s="134"/>
      <c r="DS598" s="134"/>
      <c r="DT598" s="134"/>
      <c r="DU598" s="134"/>
      <c r="DV598" s="134"/>
      <c r="DW598" s="134"/>
      <c r="DX598" s="134"/>
      <c r="DY598" s="134"/>
      <c r="DZ598" s="134"/>
      <c r="EA598" s="134"/>
      <c r="EB598" s="134"/>
      <c r="EC598" s="134"/>
      <c r="ED598" s="134"/>
      <c r="EE598" s="134"/>
      <c r="EF598" s="134"/>
      <c r="EG598" s="134"/>
      <c r="EH598" s="134"/>
      <c r="EI598" s="134"/>
      <c r="EJ598" s="134"/>
    </row>
    <row r="599" spans="1:140" x14ac:dyDescent="0.2">
      <c r="A599" s="134"/>
      <c r="B599" s="134"/>
      <c r="C599" s="134"/>
      <c r="D599" s="138"/>
      <c r="E599" s="138"/>
      <c r="F599" s="138"/>
      <c r="G599" s="138"/>
      <c r="H599" s="138"/>
      <c r="I599" s="138"/>
      <c r="J599" s="138"/>
      <c r="K599" s="138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  <c r="AM599" s="134"/>
      <c r="AN599" s="134"/>
      <c r="AO599" s="134"/>
      <c r="AP599" s="134"/>
      <c r="AQ599" s="134"/>
      <c r="AR599" s="134"/>
      <c r="AS599" s="134"/>
      <c r="AT599" s="134"/>
      <c r="AU599" s="134"/>
      <c r="AV599" s="134"/>
      <c r="AW599" s="134"/>
      <c r="AX599" s="134"/>
      <c r="AY599" s="134"/>
      <c r="AZ599" s="134"/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  <c r="CS599" s="134"/>
      <c r="CT599" s="134"/>
      <c r="CU599" s="134"/>
      <c r="CV599" s="134"/>
      <c r="CW599" s="134"/>
      <c r="CX599" s="134"/>
      <c r="CY599" s="134"/>
      <c r="CZ599" s="134"/>
      <c r="DA599" s="134"/>
      <c r="DB599" s="134"/>
      <c r="DC599" s="134"/>
      <c r="DD599" s="134"/>
      <c r="DE599" s="134"/>
      <c r="DF599" s="134"/>
      <c r="DG599" s="134"/>
      <c r="DH599" s="134"/>
      <c r="DI599" s="134"/>
      <c r="DJ599" s="134"/>
      <c r="DK599" s="134"/>
      <c r="DL599" s="134"/>
      <c r="DM599" s="134"/>
      <c r="DN599" s="134"/>
      <c r="DO599" s="134"/>
      <c r="DP599" s="134"/>
      <c r="DQ599" s="134"/>
      <c r="DR599" s="134"/>
      <c r="DS599" s="134"/>
      <c r="DT599" s="134"/>
      <c r="DU599" s="134"/>
      <c r="DV599" s="134"/>
      <c r="DW599" s="134"/>
      <c r="DX599" s="134"/>
      <c r="DY599" s="134"/>
      <c r="DZ599" s="134"/>
      <c r="EA599" s="134"/>
      <c r="EB599" s="134"/>
      <c r="EC599" s="134"/>
      <c r="ED599" s="134"/>
      <c r="EE599" s="134"/>
      <c r="EF599" s="134"/>
      <c r="EG599" s="134"/>
      <c r="EH599" s="134"/>
      <c r="EI599" s="134"/>
      <c r="EJ599" s="134"/>
    </row>
    <row r="600" spans="1:140" x14ac:dyDescent="0.2">
      <c r="A600" s="134"/>
      <c r="B600" s="134"/>
      <c r="C600" s="134"/>
      <c r="D600" s="138"/>
      <c r="E600" s="138"/>
      <c r="F600" s="138"/>
      <c r="G600" s="138"/>
      <c r="H600" s="138"/>
      <c r="I600" s="138"/>
      <c r="J600" s="138"/>
      <c r="K600" s="138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  <c r="AM600" s="134"/>
      <c r="AN600" s="134"/>
      <c r="AO600" s="134"/>
      <c r="AP600" s="134"/>
      <c r="AQ600" s="134"/>
      <c r="AR600" s="134"/>
      <c r="AS600" s="134"/>
      <c r="AT600" s="134"/>
      <c r="AU600" s="134"/>
      <c r="AV600" s="134"/>
      <c r="AW600" s="134"/>
      <c r="AX600" s="134"/>
      <c r="AY600" s="134"/>
      <c r="AZ600" s="134"/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  <c r="CS600" s="134"/>
      <c r="CT600" s="134"/>
      <c r="CU600" s="134"/>
      <c r="CV600" s="134"/>
      <c r="CW600" s="134"/>
      <c r="CX600" s="134"/>
      <c r="CY600" s="134"/>
      <c r="CZ600" s="134"/>
      <c r="DA600" s="134"/>
      <c r="DB600" s="134"/>
      <c r="DC600" s="134"/>
      <c r="DD600" s="134"/>
      <c r="DE600" s="134"/>
      <c r="DF600" s="134"/>
      <c r="DG600" s="134"/>
      <c r="DH600" s="134"/>
      <c r="DI600" s="134"/>
      <c r="DJ600" s="134"/>
      <c r="DK600" s="134"/>
      <c r="DL600" s="134"/>
      <c r="DM600" s="134"/>
      <c r="DN600" s="134"/>
      <c r="DO600" s="134"/>
      <c r="DP600" s="134"/>
      <c r="DQ600" s="134"/>
      <c r="DR600" s="134"/>
      <c r="DS600" s="134"/>
      <c r="DT600" s="134"/>
      <c r="DU600" s="134"/>
      <c r="DV600" s="134"/>
      <c r="DW600" s="134"/>
      <c r="DX600" s="134"/>
      <c r="DY600" s="134"/>
      <c r="DZ600" s="134"/>
      <c r="EA600" s="134"/>
      <c r="EB600" s="134"/>
      <c r="EC600" s="134"/>
      <c r="ED600" s="134"/>
      <c r="EE600" s="134"/>
      <c r="EF600" s="134"/>
      <c r="EG600" s="134"/>
      <c r="EH600" s="134"/>
      <c r="EI600" s="134"/>
      <c r="EJ600" s="134"/>
    </row>
    <row r="601" spans="1:140" x14ac:dyDescent="0.2">
      <c r="A601" s="134"/>
      <c r="B601" s="134"/>
      <c r="C601" s="134"/>
      <c r="D601" s="138"/>
      <c r="E601" s="138"/>
      <c r="F601" s="138"/>
      <c r="G601" s="138"/>
      <c r="H601" s="138"/>
      <c r="I601" s="138"/>
      <c r="J601" s="138"/>
      <c r="K601" s="138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  <c r="AM601" s="134"/>
      <c r="AN601" s="134"/>
      <c r="AO601" s="134"/>
      <c r="AP601" s="134"/>
      <c r="AQ601" s="134"/>
      <c r="AR601" s="134"/>
      <c r="AS601" s="134"/>
      <c r="AT601" s="134"/>
      <c r="AU601" s="134"/>
      <c r="AV601" s="134"/>
      <c r="AW601" s="134"/>
      <c r="AX601" s="134"/>
      <c r="AY601" s="134"/>
      <c r="AZ601" s="134"/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  <c r="CS601" s="134"/>
      <c r="CT601" s="134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134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134"/>
      <c r="DW601" s="134"/>
      <c r="DX601" s="134"/>
      <c r="DY601" s="134"/>
      <c r="DZ601" s="134"/>
      <c r="EA601" s="134"/>
      <c r="EB601" s="134"/>
      <c r="EC601" s="134"/>
      <c r="ED601" s="134"/>
      <c r="EE601" s="134"/>
      <c r="EF601" s="134"/>
      <c r="EG601" s="134"/>
      <c r="EH601" s="134"/>
      <c r="EI601" s="134"/>
      <c r="EJ601" s="134"/>
    </row>
    <row r="602" spans="1:140" x14ac:dyDescent="0.2">
      <c r="A602" s="134"/>
      <c r="B602" s="134"/>
      <c r="C602" s="134"/>
      <c r="D602" s="138"/>
      <c r="E602" s="138"/>
      <c r="F602" s="138"/>
      <c r="G602" s="138"/>
      <c r="H602" s="138"/>
      <c r="I602" s="138"/>
      <c r="J602" s="138"/>
      <c r="K602" s="138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  <c r="AM602" s="134"/>
      <c r="AN602" s="134"/>
      <c r="AO602" s="134"/>
      <c r="AP602" s="134"/>
      <c r="AQ602" s="134"/>
      <c r="AR602" s="134"/>
      <c r="AS602" s="134"/>
      <c r="AT602" s="134"/>
      <c r="AU602" s="134"/>
      <c r="AV602" s="134"/>
      <c r="AW602" s="134"/>
      <c r="AX602" s="134"/>
      <c r="AY602" s="134"/>
      <c r="AZ602" s="134"/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  <c r="CS602" s="134"/>
      <c r="CT602" s="134"/>
      <c r="CU602" s="134"/>
      <c r="CV602" s="134"/>
      <c r="CW602" s="134"/>
      <c r="CX602" s="134"/>
      <c r="CY602" s="134"/>
      <c r="CZ602" s="134"/>
      <c r="DA602" s="134"/>
      <c r="DB602" s="134"/>
      <c r="DC602" s="134"/>
      <c r="DD602" s="134"/>
      <c r="DE602" s="134"/>
      <c r="DF602" s="134"/>
      <c r="DG602" s="134"/>
      <c r="DH602" s="134"/>
      <c r="DI602" s="134"/>
      <c r="DJ602" s="134"/>
      <c r="DK602" s="134"/>
      <c r="DL602" s="134"/>
      <c r="DM602" s="134"/>
      <c r="DN602" s="134"/>
      <c r="DO602" s="134"/>
      <c r="DP602" s="134"/>
      <c r="DQ602" s="134"/>
      <c r="DR602" s="134"/>
      <c r="DS602" s="134"/>
      <c r="DT602" s="134"/>
      <c r="DU602" s="134"/>
      <c r="DV602" s="134"/>
      <c r="DW602" s="134"/>
      <c r="DX602" s="134"/>
      <c r="DY602" s="134"/>
      <c r="DZ602" s="134"/>
      <c r="EA602" s="134"/>
      <c r="EB602" s="134"/>
      <c r="EC602" s="134"/>
      <c r="ED602" s="134"/>
      <c r="EE602" s="134"/>
      <c r="EF602" s="134"/>
      <c r="EG602" s="134"/>
      <c r="EH602" s="134"/>
      <c r="EI602" s="134"/>
      <c r="EJ602" s="134"/>
    </row>
    <row r="603" spans="1:140" x14ac:dyDescent="0.2">
      <c r="A603" s="134"/>
      <c r="B603" s="134"/>
      <c r="C603" s="134"/>
      <c r="D603" s="138"/>
      <c r="E603" s="138"/>
      <c r="F603" s="138"/>
      <c r="G603" s="138"/>
      <c r="H603" s="138"/>
      <c r="I603" s="138"/>
      <c r="J603" s="138"/>
      <c r="K603" s="138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  <c r="AM603" s="134"/>
      <c r="AN603" s="134"/>
      <c r="AO603" s="134"/>
      <c r="AP603" s="134"/>
      <c r="AQ603" s="134"/>
      <c r="AR603" s="134"/>
      <c r="AS603" s="134"/>
      <c r="AT603" s="134"/>
      <c r="AU603" s="134"/>
      <c r="AV603" s="134"/>
      <c r="AW603" s="134"/>
      <c r="AX603" s="134"/>
      <c r="AY603" s="134"/>
      <c r="AZ603" s="134"/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  <c r="CS603" s="134"/>
      <c r="CT603" s="134"/>
      <c r="CU603" s="134"/>
      <c r="CV603" s="134"/>
      <c r="CW603" s="134"/>
      <c r="CX603" s="134"/>
      <c r="CY603" s="134"/>
      <c r="CZ603" s="134"/>
      <c r="DA603" s="134"/>
      <c r="DB603" s="134"/>
      <c r="DC603" s="134"/>
      <c r="DD603" s="134"/>
      <c r="DE603" s="134"/>
      <c r="DF603" s="134"/>
      <c r="DG603" s="134"/>
      <c r="DH603" s="134"/>
      <c r="DI603" s="134"/>
      <c r="DJ603" s="134"/>
      <c r="DK603" s="134"/>
      <c r="DL603" s="134"/>
      <c r="DM603" s="134"/>
      <c r="DN603" s="134"/>
      <c r="DO603" s="134"/>
      <c r="DP603" s="134"/>
      <c r="DQ603" s="134"/>
      <c r="DR603" s="134"/>
      <c r="DS603" s="134"/>
      <c r="DT603" s="134"/>
      <c r="DU603" s="134"/>
      <c r="DV603" s="134"/>
      <c r="DW603" s="134"/>
      <c r="DX603" s="134"/>
      <c r="DY603" s="134"/>
      <c r="DZ603" s="134"/>
      <c r="EA603" s="134"/>
      <c r="EB603" s="134"/>
      <c r="EC603" s="134"/>
      <c r="ED603" s="134"/>
      <c r="EE603" s="134"/>
      <c r="EF603" s="134"/>
      <c r="EG603" s="134"/>
      <c r="EH603" s="134"/>
      <c r="EI603" s="134"/>
      <c r="EJ603" s="134"/>
    </row>
    <row r="604" spans="1:140" x14ac:dyDescent="0.2">
      <c r="A604" s="134"/>
      <c r="B604" s="134"/>
      <c r="C604" s="134"/>
      <c r="D604" s="138"/>
      <c r="E604" s="138"/>
      <c r="F604" s="138"/>
      <c r="G604" s="138"/>
      <c r="H604" s="138"/>
      <c r="I604" s="138"/>
      <c r="J604" s="138"/>
      <c r="K604" s="138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  <c r="AM604" s="134"/>
      <c r="AN604" s="134"/>
      <c r="AO604" s="134"/>
      <c r="AP604" s="134"/>
      <c r="AQ604" s="134"/>
      <c r="AR604" s="134"/>
      <c r="AS604" s="134"/>
      <c r="AT604" s="134"/>
      <c r="AU604" s="134"/>
      <c r="AV604" s="134"/>
      <c r="AW604" s="134"/>
      <c r="AX604" s="134"/>
      <c r="AY604" s="134"/>
      <c r="AZ604" s="134"/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  <c r="CS604" s="134"/>
      <c r="CT604" s="134"/>
      <c r="CU604" s="134"/>
      <c r="CV604" s="134"/>
      <c r="CW604" s="134"/>
      <c r="CX604" s="134"/>
      <c r="CY604" s="134"/>
      <c r="CZ604" s="134"/>
      <c r="DA604" s="134"/>
      <c r="DB604" s="134"/>
      <c r="DC604" s="134"/>
      <c r="DD604" s="134"/>
      <c r="DE604" s="134"/>
      <c r="DF604" s="134"/>
      <c r="DG604" s="134"/>
      <c r="DH604" s="134"/>
      <c r="DI604" s="134"/>
      <c r="DJ604" s="134"/>
      <c r="DK604" s="134"/>
      <c r="DL604" s="134"/>
      <c r="DM604" s="134"/>
      <c r="DN604" s="134"/>
      <c r="DO604" s="134"/>
      <c r="DP604" s="134"/>
      <c r="DQ604" s="134"/>
      <c r="DR604" s="134"/>
      <c r="DS604" s="134"/>
      <c r="DT604" s="134"/>
      <c r="DU604" s="134"/>
      <c r="DV604" s="134"/>
      <c r="DW604" s="134"/>
      <c r="DX604" s="134"/>
      <c r="DY604" s="134"/>
      <c r="DZ604" s="134"/>
      <c r="EA604" s="134"/>
      <c r="EB604" s="134"/>
      <c r="EC604" s="134"/>
      <c r="ED604" s="134"/>
      <c r="EE604" s="134"/>
      <c r="EF604" s="134"/>
      <c r="EG604" s="134"/>
      <c r="EH604" s="134"/>
      <c r="EI604" s="134"/>
      <c r="EJ604" s="134"/>
    </row>
    <row r="605" spans="1:140" x14ac:dyDescent="0.2">
      <c r="A605" s="134"/>
      <c r="B605" s="134"/>
      <c r="C605" s="134"/>
      <c r="D605" s="138"/>
      <c r="E605" s="138"/>
      <c r="F605" s="138"/>
      <c r="G605" s="138"/>
      <c r="H605" s="138"/>
      <c r="I605" s="138"/>
      <c r="J605" s="138"/>
      <c r="K605" s="138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  <c r="AM605" s="134"/>
      <c r="AN605" s="134"/>
      <c r="AO605" s="134"/>
      <c r="AP605" s="134"/>
      <c r="AQ605" s="134"/>
      <c r="AR605" s="134"/>
      <c r="AS605" s="134"/>
      <c r="AT605" s="134"/>
      <c r="AU605" s="134"/>
      <c r="AV605" s="134"/>
      <c r="AW605" s="134"/>
      <c r="AX605" s="134"/>
      <c r="AY605" s="134"/>
      <c r="AZ605" s="134"/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  <c r="CS605" s="134"/>
      <c r="CT605" s="134"/>
      <c r="CU605" s="134"/>
      <c r="CV605" s="134"/>
      <c r="CW605" s="134"/>
      <c r="CX605" s="134"/>
      <c r="CY605" s="134"/>
      <c r="CZ605" s="134"/>
      <c r="DA605" s="134"/>
      <c r="DB605" s="134"/>
      <c r="DC605" s="134"/>
      <c r="DD605" s="134"/>
      <c r="DE605" s="134"/>
      <c r="DF605" s="134"/>
      <c r="DG605" s="134"/>
      <c r="DH605" s="134"/>
      <c r="DI605" s="134"/>
      <c r="DJ605" s="134"/>
      <c r="DK605" s="134"/>
      <c r="DL605" s="134"/>
      <c r="DM605" s="134"/>
      <c r="DN605" s="134"/>
      <c r="DO605" s="134"/>
      <c r="DP605" s="134"/>
      <c r="DQ605" s="134"/>
      <c r="DR605" s="134"/>
      <c r="DS605" s="134"/>
      <c r="DT605" s="134"/>
      <c r="DU605" s="134"/>
      <c r="DV605" s="134"/>
      <c r="DW605" s="134"/>
      <c r="DX605" s="134"/>
      <c r="DY605" s="134"/>
      <c r="DZ605" s="134"/>
      <c r="EA605" s="134"/>
      <c r="EB605" s="134"/>
      <c r="EC605" s="134"/>
      <c r="ED605" s="134"/>
      <c r="EE605" s="134"/>
      <c r="EF605" s="134"/>
      <c r="EG605" s="134"/>
      <c r="EH605" s="134"/>
      <c r="EI605" s="134"/>
      <c r="EJ605" s="134"/>
    </row>
    <row r="606" spans="1:140" x14ac:dyDescent="0.2">
      <c r="A606" s="134"/>
      <c r="B606" s="134"/>
      <c r="C606" s="134"/>
      <c r="D606" s="138"/>
      <c r="E606" s="138"/>
      <c r="F606" s="138"/>
      <c r="G606" s="138"/>
      <c r="H606" s="138"/>
      <c r="I606" s="138"/>
      <c r="J606" s="138"/>
      <c r="K606" s="138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  <c r="AM606" s="134"/>
      <c r="AN606" s="134"/>
      <c r="AO606" s="134"/>
      <c r="AP606" s="134"/>
      <c r="AQ606" s="134"/>
      <c r="AR606" s="134"/>
      <c r="AS606" s="134"/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  <c r="CS606" s="134"/>
      <c r="CT606" s="134"/>
      <c r="CU606" s="134"/>
      <c r="CV606" s="134"/>
      <c r="CW606" s="134"/>
      <c r="CX606" s="134"/>
      <c r="CY606" s="134"/>
      <c r="CZ606" s="134"/>
      <c r="DA606" s="134"/>
      <c r="DB606" s="134"/>
      <c r="DC606" s="134"/>
      <c r="DD606" s="134"/>
      <c r="DE606" s="134"/>
      <c r="DF606" s="134"/>
      <c r="DG606" s="134"/>
      <c r="DH606" s="134"/>
      <c r="DI606" s="134"/>
      <c r="DJ606" s="134"/>
      <c r="DK606" s="134"/>
      <c r="DL606" s="134"/>
      <c r="DM606" s="134"/>
      <c r="DN606" s="134"/>
      <c r="DO606" s="134"/>
      <c r="DP606" s="134"/>
      <c r="DQ606" s="134"/>
      <c r="DR606" s="134"/>
      <c r="DS606" s="134"/>
      <c r="DT606" s="134"/>
      <c r="DU606" s="134"/>
      <c r="DV606" s="134"/>
      <c r="DW606" s="134"/>
      <c r="DX606" s="134"/>
      <c r="DY606" s="134"/>
      <c r="DZ606" s="134"/>
      <c r="EA606" s="134"/>
      <c r="EB606" s="134"/>
      <c r="EC606" s="134"/>
      <c r="ED606" s="134"/>
      <c r="EE606" s="134"/>
      <c r="EF606" s="134"/>
      <c r="EG606" s="134"/>
      <c r="EH606" s="134"/>
      <c r="EI606" s="134"/>
      <c r="EJ606" s="134"/>
    </row>
    <row r="607" spans="1:140" x14ac:dyDescent="0.2">
      <c r="A607" s="134"/>
      <c r="B607" s="134"/>
      <c r="C607" s="134"/>
      <c r="D607" s="138"/>
      <c r="E607" s="138"/>
      <c r="F607" s="138"/>
      <c r="G607" s="138"/>
      <c r="H607" s="138"/>
      <c r="I607" s="138"/>
      <c r="J607" s="138"/>
      <c r="K607" s="138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  <c r="AM607" s="134"/>
      <c r="AN607" s="134"/>
      <c r="AO607" s="134"/>
      <c r="AP607" s="134"/>
      <c r="AQ607" s="134"/>
      <c r="AR607" s="134"/>
      <c r="AS607" s="134"/>
      <c r="AT607" s="134"/>
      <c r="AU607" s="134"/>
      <c r="AV607" s="134"/>
      <c r="AW607" s="134"/>
      <c r="AX607" s="134"/>
      <c r="AY607" s="134"/>
      <c r="AZ607" s="134"/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  <c r="CS607" s="134"/>
      <c r="CT607" s="134"/>
      <c r="CU607" s="134"/>
      <c r="CV607" s="134"/>
      <c r="CW607" s="134"/>
      <c r="CX607" s="134"/>
      <c r="CY607" s="134"/>
      <c r="CZ607" s="134"/>
      <c r="DA607" s="134"/>
      <c r="DB607" s="134"/>
      <c r="DC607" s="134"/>
      <c r="DD607" s="134"/>
      <c r="DE607" s="134"/>
      <c r="DF607" s="134"/>
      <c r="DG607" s="134"/>
      <c r="DH607" s="134"/>
      <c r="DI607" s="134"/>
      <c r="DJ607" s="134"/>
      <c r="DK607" s="134"/>
      <c r="DL607" s="134"/>
      <c r="DM607" s="134"/>
      <c r="DN607" s="134"/>
      <c r="DO607" s="134"/>
      <c r="DP607" s="134"/>
      <c r="DQ607" s="134"/>
      <c r="DR607" s="134"/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</row>
    <row r="608" spans="1:140" x14ac:dyDescent="0.2">
      <c r="A608" s="134"/>
      <c r="B608" s="134"/>
      <c r="C608" s="134"/>
      <c r="D608" s="138"/>
      <c r="E608" s="138"/>
      <c r="F608" s="138"/>
      <c r="G608" s="138"/>
      <c r="H608" s="138"/>
      <c r="I608" s="138"/>
      <c r="J608" s="138"/>
      <c r="K608" s="138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  <c r="AM608" s="134"/>
      <c r="AN608" s="134"/>
      <c r="AO608" s="134"/>
      <c r="AP608" s="134"/>
      <c r="AQ608" s="134"/>
      <c r="AR608" s="134"/>
      <c r="AS608" s="134"/>
      <c r="AT608" s="134"/>
      <c r="AU608" s="134"/>
      <c r="AV608" s="134"/>
      <c r="AW608" s="134"/>
      <c r="AX608" s="134"/>
      <c r="AY608" s="134"/>
      <c r="AZ608" s="134"/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  <c r="CS608" s="134"/>
      <c r="CT608" s="134"/>
      <c r="CU608" s="134"/>
      <c r="CV608" s="134"/>
      <c r="CW608" s="134"/>
      <c r="CX608" s="134"/>
      <c r="CY608" s="134"/>
      <c r="CZ608" s="134"/>
      <c r="DA608" s="134"/>
      <c r="DB608" s="134"/>
      <c r="DC608" s="134"/>
      <c r="DD608" s="134"/>
      <c r="DE608" s="134"/>
      <c r="DF608" s="134"/>
      <c r="DG608" s="134"/>
      <c r="DH608" s="134"/>
      <c r="DI608" s="134"/>
      <c r="DJ608" s="134"/>
      <c r="DK608" s="134"/>
      <c r="DL608" s="134"/>
      <c r="DM608" s="134"/>
      <c r="DN608" s="134"/>
      <c r="DO608" s="134"/>
      <c r="DP608" s="134"/>
      <c r="DQ608" s="134"/>
      <c r="DR608" s="134"/>
      <c r="DS608" s="134"/>
      <c r="DT608" s="134"/>
      <c r="DU608" s="134"/>
      <c r="DV608" s="134"/>
      <c r="DW608" s="134"/>
      <c r="DX608" s="134"/>
      <c r="DY608" s="134"/>
      <c r="DZ608" s="134"/>
      <c r="EA608" s="134"/>
      <c r="EB608" s="134"/>
      <c r="EC608" s="134"/>
      <c r="ED608" s="134"/>
      <c r="EE608" s="134"/>
      <c r="EF608" s="134"/>
      <c r="EG608" s="134"/>
      <c r="EH608" s="134"/>
      <c r="EI608" s="134"/>
      <c r="EJ608" s="134"/>
    </row>
    <row r="609" spans="1:140" x14ac:dyDescent="0.2">
      <c r="A609" s="134"/>
      <c r="B609" s="134"/>
      <c r="C609" s="134"/>
      <c r="D609" s="138"/>
      <c r="E609" s="138"/>
      <c r="F609" s="138"/>
      <c r="G609" s="138"/>
      <c r="H609" s="138"/>
      <c r="I609" s="138"/>
      <c r="J609" s="138"/>
      <c r="K609" s="138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  <c r="AM609" s="134"/>
      <c r="AN609" s="134"/>
      <c r="AO609" s="134"/>
      <c r="AP609" s="134"/>
      <c r="AQ609" s="134"/>
      <c r="AR609" s="134"/>
      <c r="AS609" s="134"/>
      <c r="AT609" s="134"/>
      <c r="AU609" s="134"/>
      <c r="AV609" s="134"/>
      <c r="AW609" s="134"/>
      <c r="AX609" s="134"/>
      <c r="AY609" s="134"/>
      <c r="AZ609" s="134"/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  <c r="CS609" s="134"/>
      <c r="CT609" s="134"/>
      <c r="CU609" s="134"/>
      <c r="CV609" s="134"/>
      <c r="CW609" s="134"/>
      <c r="CX609" s="134"/>
      <c r="CY609" s="134"/>
      <c r="CZ609" s="134"/>
      <c r="DA609" s="134"/>
      <c r="DB609" s="134"/>
      <c r="DC609" s="134"/>
      <c r="DD609" s="134"/>
      <c r="DE609" s="134"/>
      <c r="DF609" s="134"/>
      <c r="DG609" s="134"/>
      <c r="DH609" s="134"/>
      <c r="DI609" s="134"/>
      <c r="DJ609" s="134"/>
      <c r="DK609" s="134"/>
      <c r="DL609" s="134"/>
      <c r="DM609" s="134"/>
      <c r="DN609" s="134"/>
      <c r="DO609" s="134"/>
      <c r="DP609" s="134"/>
      <c r="DQ609" s="134"/>
      <c r="DR609" s="134"/>
      <c r="DS609" s="134"/>
      <c r="DT609" s="134"/>
      <c r="DU609" s="134"/>
      <c r="DV609" s="134"/>
      <c r="DW609" s="134"/>
      <c r="DX609" s="134"/>
      <c r="DY609" s="134"/>
      <c r="DZ609" s="134"/>
      <c r="EA609" s="134"/>
      <c r="EB609" s="134"/>
      <c r="EC609" s="134"/>
      <c r="ED609" s="134"/>
      <c r="EE609" s="134"/>
      <c r="EF609" s="134"/>
      <c r="EG609" s="134"/>
      <c r="EH609" s="134"/>
      <c r="EI609" s="134"/>
      <c r="EJ609" s="134"/>
    </row>
    <row r="610" spans="1:140" x14ac:dyDescent="0.2">
      <c r="A610" s="134"/>
      <c r="B610" s="134"/>
      <c r="C610" s="134"/>
      <c r="D610" s="138"/>
      <c r="E610" s="138"/>
      <c r="F610" s="138"/>
      <c r="G610" s="138"/>
      <c r="H610" s="138"/>
      <c r="I610" s="138"/>
      <c r="J610" s="138"/>
      <c r="K610" s="138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  <c r="AM610" s="134"/>
      <c r="AN610" s="134"/>
      <c r="AO610" s="134"/>
      <c r="AP610" s="134"/>
      <c r="AQ610" s="134"/>
      <c r="AR610" s="134"/>
      <c r="AS610" s="134"/>
      <c r="AT610" s="134"/>
      <c r="AU610" s="134"/>
      <c r="AV610" s="134"/>
      <c r="AW610" s="134"/>
      <c r="AX610" s="134"/>
      <c r="AY610" s="134"/>
      <c r="AZ610" s="134"/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  <c r="CS610" s="134"/>
      <c r="CT610" s="134"/>
      <c r="CU610" s="134"/>
      <c r="CV610" s="134"/>
      <c r="CW610" s="134"/>
      <c r="CX610" s="134"/>
      <c r="CY610" s="134"/>
      <c r="CZ610" s="134"/>
      <c r="DA610" s="134"/>
      <c r="DB610" s="134"/>
      <c r="DC610" s="134"/>
      <c r="DD610" s="134"/>
      <c r="DE610" s="134"/>
      <c r="DF610" s="134"/>
      <c r="DG610" s="134"/>
      <c r="DH610" s="134"/>
      <c r="DI610" s="134"/>
      <c r="DJ610" s="134"/>
      <c r="DK610" s="134"/>
      <c r="DL610" s="134"/>
      <c r="DM610" s="134"/>
      <c r="DN610" s="134"/>
      <c r="DO610" s="134"/>
      <c r="DP610" s="134"/>
      <c r="DQ610" s="134"/>
      <c r="DR610" s="134"/>
      <c r="DS610" s="134"/>
      <c r="DT610" s="134"/>
      <c r="DU610" s="134"/>
      <c r="DV610" s="134"/>
      <c r="DW610" s="134"/>
      <c r="DX610" s="134"/>
      <c r="DY610" s="134"/>
      <c r="DZ610" s="134"/>
      <c r="EA610" s="134"/>
      <c r="EB610" s="134"/>
      <c r="EC610" s="134"/>
      <c r="ED610" s="134"/>
      <c r="EE610" s="134"/>
      <c r="EF610" s="134"/>
      <c r="EG610" s="134"/>
      <c r="EH610" s="134"/>
      <c r="EI610" s="134"/>
      <c r="EJ610" s="134"/>
    </row>
    <row r="611" spans="1:140" x14ac:dyDescent="0.2">
      <c r="A611" s="134"/>
      <c r="B611" s="134"/>
      <c r="C611" s="134"/>
      <c r="D611" s="138"/>
      <c r="E611" s="138"/>
      <c r="F611" s="138"/>
      <c r="G611" s="138"/>
      <c r="H611" s="138"/>
      <c r="I611" s="138"/>
      <c r="J611" s="138"/>
      <c r="K611" s="138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  <c r="AM611" s="134"/>
      <c r="AN611" s="134"/>
      <c r="AO611" s="134"/>
      <c r="AP611" s="134"/>
      <c r="AQ611" s="134"/>
      <c r="AR611" s="134"/>
      <c r="AS611" s="134"/>
      <c r="AT611" s="134"/>
      <c r="AU611" s="134"/>
      <c r="AV611" s="134"/>
      <c r="AW611" s="134"/>
      <c r="AX611" s="134"/>
      <c r="AY611" s="134"/>
      <c r="AZ611" s="134"/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  <c r="CS611" s="134"/>
      <c r="CT611" s="134"/>
      <c r="CU611" s="134"/>
      <c r="CV611" s="134"/>
      <c r="CW611" s="134"/>
      <c r="CX611" s="134"/>
      <c r="CY611" s="134"/>
      <c r="CZ611" s="134"/>
      <c r="DA611" s="134"/>
      <c r="DB611" s="134"/>
      <c r="DC611" s="134"/>
      <c r="DD611" s="134"/>
      <c r="DE611" s="134"/>
      <c r="DF611" s="134"/>
      <c r="DG611" s="134"/>
      <c r="DH611" s="134"/>
      <c r="DI611" s="134"/>
      <c r="DJ611" s="134"/>
      <c r="DK611" s="134"/>
      <c r="DL611" s="134"/>
      <c r="DM611" s="134"/>
      <c r="DN611" s="134"/>
      <c r="DO611" s="134"/>
      <c r="DP611" s="134"/>
      <c r="DQ611" s="134"/>
      <c r="DR611" s="134"/>
      <c r="DS611" s="134"/>
      <c r="DT611" s="134"/>
      <c r="DU611" s="134"/>
      <c r="DV611" s="134"/>
      <c r="DW611" s="134"/>
      <c r="DX611" s="134"/>
      <c r="DY611" s="134"/>
      <c r="DZ611" s="134"/>
      <c r="EA611" s="134"/>
      <c r="EB611" s="134"/>
      <c r="EC611" s="134"/>
      <c r="ED611" s="134"/>
      <c r="EE611" s="134"/>
      <c r="EF611" s="134"/>
      <c r="EG611" s="134"/>
      <c r="EH611" s="134"/>
      <c r="EI611" s="134"/>
      <c r="EJ611" s="134"/>
    </row>
    <row r="612" spans="1:140" x14ac:dyDescent="0.2">
      <c r="A612" s="134"/>
      <c r="B612" s="134"/>
      <c r="C612" s="134"/>
      <c r="D612" s="138"/>
      <c r="E612" s="138"/>
      <c r="F612" s="138"/>
      <c r="G612" s="138"/>
      <c r="H612" s="138"/>
      <c r="I612" s="138"/>
      <c r="J612" s="138"/>
      <c r="K612" s="138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  <c r="AM612" s="134"/>
      <c r="AN612" s="134"/>
      <c r="AO612" s="134"/>
      <c r="AP612" s="134"/>
      <c r="AQ612" s="134"/>
      <c r="AR612" s="134"/>
      <c r="AS612" s="134"/>
      <c r="AT612" s="134"/>
      <c r="AU612" s="134"/>
      <c r="AV612" s="134"/>
      <c r="AW612" s="134"/>
      <c r="AX612" s="134"/>
      <c r="AY612" s="134"/>
      <c r="AZ612" s="134"/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  <c r="CS612" s="134"/>
      <c r="CT612" s="134"/>
      <c r="CU612" s="134"/>
      <c r="CV612" s="134"/>
      <c r="CW612" s="134"/>
      <c r="CX612" s="134"/>
      <c r="CY612" s="134"/>
      <c r="CZ612" s="134"/>
      <c r="DA612" s="134"/>
      <c r="DB612" s="134"/>
      <c r="DC612" s="134"/>
      <c r="DD612" s="134"/>
      <c r="DE612" s="134"/>
      <c r="DF612" s="134"/>
      <c r="DG612" s="134"/>
      <c r="DH612" s="134"/>
      <c r="DI612" s="134"/>
      <c r="DJ612" s="134"/>
      <c r="DK612" s="134"/>
      <c r="DL612" s="134"/>
      <c r="DM612" s="134"/>
      <c r="DN612" s="134"/>
      <c r="DO612" s="134"/>
      <c r="DP612" s="134"/>
      <c r="DQ612" s="134"/>
      <c r="DR612" s="134"/>
      <c r="DS612" s="134"/>
      <c r="DT612" s="134"/>
      <c r="DU612" s="134"/>
      <c r="DV612" s="134"/>
      <c r="DW612" s="134"/>
      <c r="DX612" s="134"/>
      <c r="DY612" s="134"/>
      <c r="DZ612" s="134"/>
      <c r="EA612" s="134"/>
      <c r="EB612" s="134"/>
      <c r="EC612" s="134"/>
      <c r="ED612" s="134"/>
      <c r="EE612" s="134"/>
      <c r="EF612" s="134"/>
      <c r="EG612" s="134"/>
      <c r="EH612" s="134"/>
      <c r="EI612" s="134"/>
      <c r="EJ612" s="134"/>
    </row>
    <row r="613" spans="1:140" x14ac:dyDescent="0.2">
      <c r="A613" s="134"/>
      <c r="B613" s="134"/>
      <c r="C613" s="134"/>
      <c r="D613" s="138"/>
      <c r="E613" s="138"/>
      <c r="F613" s="138"/>
      <c r="G613" s="138"/>
      <c r="H613" s="138"/>
      <c r="I613" s="138"/>
      <c r="J613" s="138"/>
      <c r="K613" s="138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  <c r="AM613" s="134"/>
      <c r="AN613" s="134"/>
      <c r="AO613" s="134"/>
      <c r="AP613" s="134"/>
      <c r="AQ613" s="134"/>
      <c r="AR613" s="134"/>
      <c r="AS613" s="134"/>
      <c r="AT613" s="134"/>
      <c r="AU613" s="134"/>
      <c r="AV613" s="134"/>
      <c r="AW613" s="134"/>
      <c r="AX613" s="134"/>
      <c r="AY613" s="134"/>
      <c r="AZ613" s="134"/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  <c r="CS613" s="134"/>
      <c r="CT613" s="134"/>
      <c r="CU613" s="134"/>
      <c r="CV613" s="134"/>
      <c r="CW613" s="134"/>
      <c r="CX613" s="134"/>
      <c r="CY613" s="134"/>
      <c r="CZ613" s="134"/>
      <c r="DA613" s="134"/>
      <c r="DB613" s="134"/>
      <c r="DC613" s="134"/>
      <c r="DD613" s="134"/>
      <c r="DE613" s="134"/>
      <c r="DF613" s="134"/>
      <c r="DG613" s="134"/>
      <c r="DH613" s="134"/>
      <c r="DI613" s="134"/>
      <c r="DJ613" s="134"/>
      <c r="DK613" s="134"/>
      <c r="DL613" s="134"/>
      <c r="DM613" s="134"/>
      <c r="DN613" s="134"/>
      <c r="DO613" s="134"/>
      <c r="DP613" s="134"/>
      <c r="DQ613" s="134"/>
      <c r="DR613" s="134"/>
      <c r="DS613" s="134"/>
      <c r="DT613" s="134"/>
      <c r="DU613" s="134"/>
      <c r="DV613" s="134"/>
      <c r="DW613" s="134"/>
      <c r="DX613" s="134"/>
      <c r="DY613" s="134"/>
      <c r="DZ613" s="134"/>
      <c r="EA613" s="134"/>
      <c r="EB613" s="134"/>
      <c r="EC613" s="134"/>
      <c r="ED613" s="134"/>
      <c r="EE613" s="134"/>
      <c r="EF613" s="134"/>
      <c r="EG613" s="134"/>
      <c r="EH613" s="134"/>
      <c r="EI613" s="134"/>
      <c r="EJ613" s="134"/>
    </row>
    <row r="614" spans="1:140" x14ac:dyDescent="0.2">
      <c r="A614" s="134"/>
      <c r="B614" s="134"/>
      <c r="C614" s="134"/>
      <c r="D614" s="138"/>
      <c r="E614" s="138"/>
      <c r="F614" s="138"/>
      <c r="G614" s="138"/>
      <c r="H614" s="138"/>
      <c r="I614" s="138"/>
      <c r="J614" s="138"/>
      <c r="K614" s="138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  <c r="AM614" s="134"/>
      <c r="AN614" s="134"/>
      <c r="AO614" s="134"/>
      <c r="AP614" s="134"/>
      <c r="AQ614" s="134"/>
      <c r="AR614" s="134"/>
      <c r="AS614" s="134"/>
      <c r="AT614" s="134"/>
      <c r="AU614" s="134"/>
      <c r="AV614" s="134"/>
      <c r="AW614" s="134"/>
      <c r="AX614" s="134"/>
      <c r="AY614" s="134"/>
      <c r="AZ614" s="134"/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  <c r="CS614" s="134"/>
      <c r="CT614" s="134"/>
      <c r="CU614" s="134"/>
      <c r="CV614" s="134"/>
      <c r="CW614" s="134"/>
      <c r="CX614" s="134"/>
      <c r="CY614" s="134"/>
      <c r="CZ614" s="134"/>
      <c r="DA614" s="134"/>
      <c r="DB614" s="134"/>
      <c r="DC614" s="134"/>
      <c r="DD614" s="134"/>
      <c r="DE614" s="134"/>
      <c r="DF614" s="134"/>
      <c r="DG614" s="134"/>
      <c r="DH614" s="134"/>
      <c r="DI614" s="134"/>
      <c r="DJ614" s="134"/>
      <c r="DK614" s="134"/>
      <c r="DL614" s="134"/>
      <c r="DM614" s="134"/>
      <c r="DN614" s="134"/>
      <c r="DO614" s="134"/>
      <c r="DP614" s="134"/>
      <c r="DQ614" s="134"/>
      <c r="DR614" s="134"/>
      <c r="DS614" s="134"/>
      <c r="DT614" s="134"/>
      <c r="DU614" s="134"/>
      <c r="DV614" s="134"/>
      <c r="DW614" s="134"/>
      <c r="DX614" s="134"/>
      <c r="DY614" s="134"/>
      <c r="DZ614" s="134"/>
      <c r="EA614" s="134"/>
      <c r="EB614" s="134"/>
      <c r="EC614" s="134"/>
      <c r="ED614" s="134"/>
      <c r="EE614" s="134"/>
      <c r="EF614" s="134"/>
      <c r="EG614" s="134"/>
      <c r="EH614" s="134"/>
      <c r="EI614" s="134"/>
      <c r="EJ614" s="134"/>
    </row>
    <row r="615" spans="1:140" x14ac:dyDescent="0.2">
      <c r="A615" s="134"/>
      <c r="B615" s="134"/>
      <c r="C615" s="134"/>
      <c r="D615" s="138"/>
      <c r="E615" s="138"/>
      <c r="F615" s="138"/>
      <c r="G615" s="138"/>
      <c r="H615" s="138"/>
      <c r="I615" s="138"/>
      <c r="J615" s="138"/>
      <c r="K615" s="138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  <c r="AM615" s="134"/>
      <c r="AN615" s="134"/>
      <c r="AO615" s="134"/>
      <c r="AP615" s="134"/>
      <c r="AQ615" s="134"/>
      <c r="AR615" s="134"/>
      <c r="AS615" s="134"/>
      <c r="AT615" s="134"/>
      <c r="AU615" s="134"/>
      <c r="AV615" s="134"/>
      <c r="AW615" s="134"/>
      <c r="AX615" s="134"/>
      <c r="AY615" s="134"/>
      <c r="AZ615" s="134"/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  <c r="CS615" s="134"/>
      <c r="CT615" s="134"/>
      <c r="CU615" s="134"/>
      <c r="CV615" s="134"/>
      <c r="CW615" s="134"/>
      <c r="CX615" s="134"/>
      <c r="CY615" s="134"/>
      <c r="CZ615" s="134"/>
      <c r="DA615" s="134"/>
      <c r="DB615" s="134"/>
      <c r="DC615" s="134"/>
      <c r="DD615" s="134"/>
      <c r="DE615" s="134"/>
      <c r="DF615" s="134"/>
      <c r="DG615" s="134"/>
      <c r="DH615" s="134"/>
      <c r="DI615" s="134"/>
      <c r="DJ615" s="134"/>
      <c r="DK615" s="134"/>
      <c r="DL615" s="134"/>
      <c r="DM615" s="134"/>
      <c r="DN615" s="134"/>
      <c r="DO615" s="134"/>
      <c r="DP615" s="134"/>
      <c r="DQ615" s="134"/>
      <c r="DR615" s="134"/>
      <c r="DS615" s="134"/>
      <c r="DT615" s="134"/>
      <c r="DU615" s="134"/>
      <c r="DV615" s="134"/>
      <c r="DW615" s="134"/>
      <c r="DX615" s="134"/>
      <c r="DY615" s="134"/>
      <c r="DZ615" s="134"/>
      <c r="EA615" s="134"/>
      <c r="EB615" s="134"/>
      <c r="EC615" s="134"/>
      <c r="ED615" s="134"/>
      <c r="EE615" s="134"/>
      <c r="EF615" s="134"/>
      <c r="EG615" s="134"/>
      <c r="EH615" s="134"/>
      <c r="EI615" s="134"/>
      <c r="EJ615" s="134"/>
    </row>
    <row r="616" spans="1:140" x14ac:dyDescent="0.2">
      <c r="A616" s="134"/>
      <c r="B616" s="134"/>
      <c r="C616" s="134"/>
      <c r="D616" s="138"/>
      <c r="E616" s="138"/>
      <c r="F616" s="138"/>
      <c r="G616" s="138"/>
      <c r="H616" s="138"/>
      <c r="I616" s="138"/>
      <c r="J616" s="138"/>
      <c r="K616" s="138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  <c r="AM616" s="134"/>
      <c r="AN616" s="134"/>
      <c r="AO616" s="134"/>
      <c r="AP616" s="134"/>
      <c r="AQ616" s="134"/>
      <c r="AR616" s="134"/>
      <c r="AS616" s="134"/>
      <c r="AT616" s="134"/>
      <c r="AU616" s="134"/>
      <c r="AV616" s="134"/>
      <c r="AW616" s="134"/>
      <c r="AX616" s="134"/>
      <c r="AY616" s="134"/>
      <c r="AZ616" s="134"/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  <c r="CS616" s="134"/>
      <c r="CT616" s="134"/>
      <c r="CU616" s="134"/>
      <c r="CV616" s="134"/>
      <c r="CW616" s="134"/>
      <c r="CX616" s="134"/>
      <c r="CY616" s="134"/>
      <c r="CZ616" s="134"/>
      <c r="DA616" s="134"/>
      <c r="DB616" s="134"/>
      <c r="DC616" s="134"/>
      <c r="DD616" s="134"/>
      <c r="DE616" s="134"/>
      <c r="DF616" s="134"/>
      <c r="DG616" s="134"/>
      <c r="DH616" s="134"/>
      <c r="DI616" s="134"/>
      <c r="DJ616" s="134"/>
      <c r="DK616" s="134"/>
      <c r="DL616" s="134"/>
      <c r="DM616" s="134"/>
      <c r="DN616" s="134"/>
      <c r="DO616" s="134"/>
      <c r="DP616" s="134"/>
      <c r="DQ616" s="134"/>
      <c r="DR616" s="134"/>
      <c r="DS616" s="134"/>
      <c r="DT616" s="134"/>
      <c r="DU616" s="134"/>
      <c r="DV616" s="134"/>
      <c r="DW616" s="134"/>
      <c r="DX616" s="134"/>
      <c r="DY616" s="134"/>
      <c r="DZ616" s="134"/>
      <c r="EA616" s="134"/>
      <c r="EB616" s="134"/>
      <c r="EC616" s="134"/>
      <c r="ED616" s="134"/>
      <c r="EE616" s="134"/>
      <c r="EF616" s="134"/>
      <c r="EG616" s="134"/>
      <c r="EH616" s="134"/>
      <c r="EI616" s="134"/>
      <c r="EJ616" s="134"/>
    </row>
    <row r="617" spans="1:140" x14ac:dyDescent="0.2">
      <c r="A617" s="134"/>
      <c r="B617" s="134"/>
      <c r="C617" s="134"/>
      <c r="D617" s="138"/>
      <c r="E617" s="138"/>
      <c r="F617" s="138"/>
      <c r="G617" s="138"/>
      <c r="H617" s="138"/>
      <c r="I617" s="138"/>
      <c r="J617" s="138"/>
      <c r="K617" s="138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  <c r="AM617" s="134"/>
      <c r="AN617" s="134"/>
      <c r="AO617" s="134"/>
      <c r="AP617" s="134"/>
      <c r="AQ617" s="134"/>
      <c r="AR617" s="134"/>
      <c r="AS617" s="134"/>
      <c r="AT617" s="134"/>
      <c r="AU617" s="134"/>
      <c r="AV617" s="134"/>
      <c r="AW617" s="134"/>
      <c r="AX617" s="134"/>
      <c r="AY617" s="134"/>
      <c r="AZ617" s="134"/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  <c r="CS617" s="134"/>
      <c r="CT617" s="134"/>
      <c r="CU617" s="134"/>
      <c r="CV617" s="134"/>
      <c r="CW617" s="134"/>
      <c r="CX617" s="134"/>
      <c r="CY617" s="134"/>
      <c r="CZ617" s="134"/>
      <c r="DA617" s="134"/>
      <c r="DB617" s="134"/>
      <c r="DC617" s="134"/>
      <c r="DD617" s="134"/>
      <c r="DE617" s="134"/>
      <c r="DF617" s="134"/>
      <c r="DG617" s="134"/>
      <c r="DH617" s="134"/>
      <c r="DI617" s="134"/>
      <c r="DJ617" s="134"/>
      <c r="DK617" s="134"/>
      <c r="DL617" s="134"/>
      <c r="DM617" s="134"/>
      <c r="DN617" s="134"/>
      <c r="DO617" s="134"/>
      <c r="DP617" s="134"/>
      <c r="DQ617" s="134"/>
      <c r="DR617" s="134"/>
      <c r="DS617" s="134"/>
      <c r="DT617" s="134"/>
      <c r="DU617" s="134"/>
      <c r="DV617" s="134"/>
      <c r="DW617" s="134"/>
      <c r="DX617" s="134"/>
      <c r="DY617" s="134"/>
      <c r="DZ617" s="134"/>
      <c r="EA617" s="134"/>
      <c r="EB617" s="134"/>
      <c r="EC617" s="134"/>
      <c r="ED617" s="134"/>
      <c r="EE617" s="134"/>
      <c r="EF617" s="134"/>
      <c r="EG617" s="134"/>
      <c r="EH617" s="134"/>
      <c r="EI617" s="134"/>
      <c r="EJ617" s="134"/>
    </row>
    <row r="618" spans="1:140" x14ac:dyDescent="0.2">
      <c r="A618" s="134"/>
      <c r="B618" s="134"/>
      <c r="C618" s="134"/>
      <c r="D618" s="138"/>
      <c r="E618" s="138"/>
      <c r="F618" s="138"/>
      <c r="G618" s="138"/>
      <c r="H618" s="138"/>
      <c r="I618" s="138"/>
      <c r="J618" s="138"/>
      <c r="K618" s="138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  <c r="AM618" s="134"/>
      <c r="AN618" s="134"/>
      <c r="AO618" s="134"/>
      <c r="AP618" s="134"/>
      <c r="AQ618" s="134"/>
      <c r="AR618" s="134"/>
      <c r="AS618" s="134"/>
      <c r="AT618" s="134"/>
      <c r="AU618" s="134"/>
      <c r="AV618" s="134"/>
      <c r="AW618" s="134"/>
      <c r="AX618" s="134"/>
      <c r="AY618" s="134"/>
      <c r="AZ618" s="134"/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  <c r="CS618" s="134"/>
      <c r="CT618" s="134"/>
      <c r="CU618" s="134"/>
      <c r="CV618" s="134"/>
      <c r="CW618" s="134"/>
      <c r="CX618" s="134"/>
      <c r="CY618" s="134"/>
      <c r="CZ618" s="134"/>
      <c r="DA618" s="134"/>
      <c r="DB618" s="134"/>
      <c r="DC618" s="134"/>
      <c r="DD618" s="134"/>
      <c r="DE618" s="134"/>
      <c r="DF618" s="134"/>
      <c r="DG618" s="134"/>
      <c r="DH618" s="134"/>
      <c r="DI618" s="134"/>
      <c r="DJ618" s="134"/>
      <c r="DK618" s="134"/>
      <c r="DL618" s="134"/>
      <c r="DM618" s="134"/>
      <c r="DN618" s="134"/>
      <c r="DO618" s="134"/>
      <c r="DP618" s="134"/>
      <c r="DQ618" s="134"/>
      <c r="DR618" s="134"/>
      <c r="DS618" s="134"/>
      <c r="DT618" s="134"/>
      <c r="DU618" s="134"/>
      <c r="DV618" s="134"/>
      <c r="DW618" s="134"/>
      <c r="DX618" s="134"/>
      <c r="DY618" s="134"/>
      <c r="DZ618" s="134"/>
      <c r="EA618" s="134"/>
      <c r="EB618" s="134"/>
      <c r="EC618" s="134"/>
      <c r="ED618" s="134"/>
      <c r="EE618" s="134"/>
      <c r="EF618" s="134"/>
      <c r="EG618" s="134"/>
      <c r="EH618" s="134"/>
      <c r="EI618" s="134"/>
      <c r="EJ618" s="134"/>
    </row>
    <row r="619" spans="1:140" x14ac:dyDescent="0.2">
      <c r="A619" s="134"/>
      <c r="B619" s="134"/>
      <c r="C619" s="134"/>
      <c r="D619" s="138"/>
      <c r="E619" s="138"/>
      <c r="F619" s="138"/>
      <c r="G619" s="138"/>
      <c r="H619" s="138"/>
      <c r="I619" s="138"/>
      <c r="J619" s="138"/>
      <c r="K619" s="138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  <c r="AM619" s="134"/>
      <c r="AN619" s="134"/>
      <c r="AO619" s="134"/>
      <c r="AP619" s="134"/>
      <c r="AQ619" s="134"/>
      <c r="AR619" s="134"/>
      <c r="AS619" s="134"/>
      <c r="AT619" s="134"/>
      <c r="AU619" s="134"/>
      <c r="AV619" s="134"/>
      <c r="AW619" s="134"/>
      <c r="AX619" s="134"/>
      <c r="AY619" s="134"/>
      <c r="AZ619" s="134"/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  <c r="CS619" s="134"/>
      <c r="CT619" s="134"/>
      <c r="CU619" s="134"/>
      <c r="CV619" s="134"/>
      <c r="CW619" s="134"/>
      <c r="CX619" s="134"/>
      <c r="CY619" s="134"/>
      <c r="CZ619" s="134"/>
      <c r="DA619" s="134"/>
      <c r="DB619" s="134"/>
      <c r="DC619" s="134"/>
      <c r="DD619" s="134"/>
      <c r="DE619" s="134"/>
      <c r="DF619" s="134"/>
      <c r="DG619" s="134"/>
      <c r="DH619" s="134"/>
      <c r="DI619" s="134"/>
      <c r="DJ619" s="134"/>
      <c r="DK619" s="134"/>
      <c r="DL619" s="134"/>
      <c r="DM619" s="134"/>
      <c r="DN619" s="134"/>
      <c r="DO619" s="134"/>
      <c r="DP619" s="134"/>
      <c r="DQ619" s="134"/>
      <c r="DR619" s="134"/>
      <c r="DS619" s="134"/>
      <c r="DT619" s="134"/>
      <c r="DU619" s="134"/>
      <c r="DV619" s="134"/>
      <c r="DW619" s="134"/>
      <c r="DX619" s="134"/>
      <c r="DY619" s="134"/>
      <c r="DZ619" s="134"/>
      <c r="EA619" s="134"/>
      <c r="EB619" s="134"/>
      <c r="EC619" s="134"/>
      <c r="ED619" s="134"/>
      <c r="EE619" s="134"/>
      <c r="EF619" s="134"/>
      <c r="EG619" s="134"/>
      <c r="EH619" s="134"/>
      <c r="EI619" s="134"/>
      <c r="EJ619" s="134"/>
    </row>
    <row r="620" spans="1:140" x14ac:dyDescent="0.2">
      <c r="A620" s="134"/>
      <c r="B620" s="134"/>
      <c r="C620" s="134"/>
      <c r="D620" s="138"/>
      <c r="E620" s="138"/>
      <c r="F620" s="138"/>
      <c r="G620" s="138"/>
      <c r="H620" s="138"/>
      <c r="I620" s="138"/>
      <c r="J620" s="138"/>
      <c r="K620" s="138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  <c r="AM620" s="134"/>
      <c r="AN620" s="134"/>
      <c r="AO620" s="134"/>
      <c r="AP620" s="134"/>
      <c r="AQ620" s="134"/>
      <c r="AR620" s="134"/>
      <c r="AS620" s="134"/>
      <c r="AT620" s="134"/>
      <c r="AU620" s="134"/>
      <c r="AV620" s="134"/>
      <c r="AW620" s="134"/>
      <c r="AX620" s="134"/>
      <c r="AY620" s="134"/>
      <c r="AZ620" s="134"/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  <c r="CS620" s="134"/>
      <c r="CT620" s="134"/>
      <c r="CU620" s="134"/>
      <c r="CV620" s="134"/>
      <c r="CW620" s="134"/>
      <c r="CX620" s="134"/>
      <c r="CY620" s="134"/>
      <c r="CZ620" s="134"/>
      <c r="DA620" s="134"/>
      <c r="DB620" s="134"/>
      <c r="DC620" s="134"/>
      <c r="DD620" s="134"/>
      <c r="DE620" s="134"/>
      <c r="DF620" s="134"/>
      <c r="DG620" s="134"/>
      <c r="DH620" s="134"/>
      <c r="DI620" s="134"/>
      <c r="DJ620" s="134"/>
      <c r="DK620" s="134"/>
      <c r="DL620" s="134"/>
      <c r="DM620" s="134"/>
      <c r="DN620" s="134"/>
      <c r="DO620" s="134"/>
      <c r="DP620" s="134"/>
      <c r="DQ620" s="134"/>
      <c r="DR620" s="134"/>
      <c r="DS620" s="134"/>
      <c r="DT620" s="134"/>
      <c r="DU620" s="134"/>
      <c r="DV620" s="134"/>
      <c r="DW620" s="134"/>
      <c r="DX620" s="134"/>
      <c r="DY620" s="134"/>
      <c r="DZ620" s="134"/>
      <c r="EA620" s="134"/>
      <c r="EB620" s="134"/>
      <c r="EC620" s="134"/>
      <c r="ED620" s="134"/>
      <c r="EE620" s="134"/>
      <c r="EF620" s="134"/>
      <c r="EG620" s="134"/>
      <c r="EH620" s="134"/>
      <c r="EI620" s="134"/>
      <c r="EJ620" s="134"/>
    </row>
    <row r="621" spans="1:140" x14ac:dyDescent="0.2">
      <c r="A621" s="134"/>
      <c r="B621" s="134"/>
      <c r="C621" s="134"/>
      <c r="D621" s="138"/>
      <c r="E621" s="138"/>
      <c r="F621" s="138"/>
      <c r="G621" s="138"/>
      <c r="H621" s="138"/>
      <c r="I621" s="138"/>
      <c r="J621" s="138"/>
      <c r="K621" s="138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  <c r="CS621" s="134"/>
      <c r="CT621" s="134"/>
      <c r="CU621" s="134"/>
      <c r="CV621" s="134"/>
      <c r="CW621" s="134"/>
      <c r="CX621" s="134"/>
      <c r="CY621" s="134"/>
      <c r="CZ621" s="134"/>
      <c r="DA621" s="134"/>
      <c r="DB621" s="134"/>
      <c r="DC621" s="134"/>
      <c r="DD621" s="134"/>
      <c r="DE621" s="134"/>
      <c r="DF621" s="134"/>
      <c r="DG621" s="134"/>
      <c r="DH621" s="134"/>
      <c r="DI621" s="134"/>
      <c r="DJ621" s="134"/>
      <c r="DK621" s="134"/>
      <c r="DL621" s="134"/>
      <c r="DM621" s="134"/>
      <c r="DN621" s="134"/>
      <c r="DO621" s="134"/>
      <c r="DP621" s="134"/>
      <c r="DQ621" s="134"/>
      <c r="DR621" s="134"/>
      <c r="DS621" s="134"/>
      <c r="DT621" s="134"/>
      <c r="DU621" s="134"/>
      <c r="DV621" s="134"/>
      <c r="DW621" s="134"/>
      <c r="DX621" s="134"/>
      <c r="DY621" s="134"/>
      <c r="DZ621" s="134"/>
      <c r="EA621" s="134"/>
      <c r="EB621" s="134"/>
      <c r="EC621" s="134"/>
      <c r="ED621" s="134"/>
      <c r="EE621" s="134"/>
      <c r="EF621" s="134"/>
      <c r="EG621" s="134"/>
      <c r="EH621" s="134"/>
      <c r="EI621" s="134"/>
      <c r="EJ621" s="134"/>
    </row>
    <row r="622" spans="1:140" x14ac:dyDescent="0.2">
      <c r="A622" s="134"/>
      <c r="B622" s="134"/>
      <c r="C622" s="134"/>
      <c r="D622" s="138"/>
      <c r="E622" s="138"/>
      <c r="F622" s="138"/>
      <c r="G622" s="138"/>
      <c r="H622" s="138"/>
      <c r="I622" s="138"/>
      <c r="J622" s="138"/>
      <c r="K622" s="138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  <c r="CS622" s="134"/>
      <c r="CT622" s="134"/>
      <c r="CU622" s="134"/>
      <c r="CV622" s="134"/>
      <c r="CW622" s="134"/>
      <c r="CX622" s="134"/>
      <c r="CY622" s="134"/>
      <c r="CZ622" s="134"/>
      <c r="DA622" s="134"/>
      <c r="DB622" s="134"/>
      <c r="DC622" s="134"/>
      <c r="DD622" s="134"/>
      <c r="DE622" s="134"/>
      <c r="DF622" s="134"/>
      <c r="DG622" s="134"/>
      <c r="DH622" s="134"/>
      <c r="DI622" s="134"/>
      <c r="DJ622" s="134"/>
      <c r="DK622" s="134"/>
      <c r="DL622" s="134"/>
      <c r="DM622" s="134"/>
      <c r="DN622" s="134"/>
      <c r="DO622" s="134"/>
      <c r="DP622" s="134"/>
      <c r="DQ622" s="134"/>
      <c r="DR622" s="134"/>
      <c r="DS622" s="134"/>
      <c r="DT622" s="134"/>
      <c r="DU622" s="134"/>
      <c r="DV622" s="134"/>
      <c r="DW622" s="134"/>
      <c r="DX622" s="134"/>
      <c r="DY622" s="134"/>
      <c r="DZ622" s="134"/>
      <c r="EA622" s="134"/>
      <c r="EB622" s="134"/>
      <c r="EC622" s="134"/>
      <c r="ED622" s="134"/>
      <c r="EE622" s="134"/>
      <c r="EF622" s="134"/>
      <c r="EG622" s="134"/>
      <c r="EH622" s="134"/>
      <c r="EI622" s="134"/>
      <c r="EJ622" s="134"/>
    </row>
    <row r="623" spans="1:140" x14ac:dyDescent="0.2">
      <c r="A623" s="134"/>
      <c r="B623" s="134"/>
      <c r="C623" s="134"/>
      <c r="D623" s="138"/>
      <c r="E623" s="138"/>
      <c r="F623" s="138"/>
      <c r="G623" s="138"/>
      <c r="H623" s="138"/>
      <c r="I623" s="138"/>
      <c r="J623" s="138"/>
      <c r="K623" s="138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  <c r="CS623" s="134"/>
      <c r="CT623" s="134"/>
      <c r="CU623" s="134"/>
      <c r="CV623" s="134"/>
      <c r="CW623" s="134"/>
      <c r="CX623" s="134"/>
      <c r="CY623" s="134"/>
      <c r="CZ623" s="134"/>
      <c r="DA623" s="134"/>
      <c r="DB623" s="134"/>
      <c r="DC623" s="134"/>
      <c r="DD623" s="134"/>
      <c r="DE623" s="134"/>
      <c r="DF623" s="134"/>
      <c r="DG623" s="134"/>
      <c r="DH623" s="134"/>
      <c r="DI623" s="134"/>
      <c r="DJ623" s="134"/>
      <c r="DK623" s="134"/>
      <c r="DL623" s="134"/>
      <c r="DM623" s="134"/>
      <c r="DN623" s="134"/>
      <c r="DO623" s="134"/>
      <c r="DP623" s="134"/>
      <c r="DQ623" s="134"/>
      <c r="DR623" s="134"/>
      <c r="DS623" s="134"/>
      <c r="DT623" s="134"/>
      <c r="DU623" s="134"/>
      <c r="DV623" s="134"/>
      <c r="DW623" s="134"/>
      <c r="DX623" s="134"/>
      <c r="DY623" s="134"/>
      <c r="DZ623" s="134"/>
      <c r="EA623" s="134"/>
      <c r="EB623" s="134"/>
      <c r="EC623" s="134"/>
      <c r="ED623" s="134"/>
      <c r="EE623" s="134"/>
      <c r="EF623" s="134"/>
      <c r="EG623" s="134"/>
      <c r="EH623" s="134"/>
      <c r="EI623" s="134"/>
      <c r="EJ623" s="134"/>
    </row>
    <row r="624" spans="1:140" x14ac:dyDescent="0.2">
      <c r="A624" s="134"/>
      <c r="B624" s="134"/>
      <c r="C624" s="134"/>
      <c r="D624" s="138"/>
      <c r="E624" s="138"/>
      <c r="F624" s="138"/>
      <c r="G624" s="138"/>
      <c r="H624" s="138"/>
      <c r="I624" s="138"/>
      <c r="J624" s="138"/>
      <c r="K624" s="138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  <c r="AM624" s="134"/>
      <c r="AN624" s="134"/>
      <c r="AO624" s="134"/>
      <c r="AP624" s="134"/>
      <c r="AQ624" s="134"/>
      <c r="AR624" s="134"/>
      <c r="AS624" s="134"/>
      <c r="AT624" s="134"/>
      <c r="AU624" s="134"/>
      <c r="AV624" s="134"/>
      <c r="AW624" s="134"/>
      <c r="AX624" s="134"/>
      <c r="AY624" s="134"/>
      <c r="AZ624" s="134"/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  <c r="CS624" s="134"/>
      <c r="CT624" s="134"/>
      <c r="CU624" s="134"/>
      <c r="CV624" s="134"/>
      <c r="CW624" s="134"/>
      <c r="CX624" s="134"/>
      <c r="CY624" s="134"/>
      <c r="CZ624" s="134"/>
      <c r="DA624" s="134"/>
      <c r="DB624" s="134"/>
      <c r="DC624" s="134"/>
      <c r="DD624" s="134"/>
      <c r="DE624" s="134"/>
      <c r="DF624" s="134"/>
      <c r="DG624" s="134"/>
      <c r="DH624" s="134"/>
      <c r="DI624" s="134"/>
      <c r="DJ624" s="134"/>
      <c r="DK624" s="134"/>
      <c r="DL624" s="134"/>
      <c r="DM624" s="134"/>
      <c r="DN624" s="134"/>
      <c r="DO624" s="134"/>
      <c r="DP624" s="134"/>
      <c r="DQ624" s="134"/>
      <c r="DR624" s="134"/>
      <c r="DS624" s="134"/>
      <c r="DT624" s="134"/>
      <c r="DU624" s="134"/>
      <c r="DV624" s="134"/>
      <c r="DW624" s="134"/>
      <c r="DX624" s="134"/>
      <c r="DY624" s="134"/>
      <c r="DZ624" s="134"/>
      <c r="EA624" s="134"/>
      <c r="EB624" s="134"/>
      <c r="EC624" s="134"/>
      <c r="ED624" s="134"/>
      <c r="EE624" s="134"/>
      <c r="EF624" s="134"/>
      <c r="EG624" s="134"/>
      <c r="EH624" s="134"/>
      <c r="EI624" s="134"/>
      <c r="EJ624" s="134"/>
    </row>
    <row r="625" spans="1:140" x14ac:dyDescent="0.2">
      <c r="A625" s="134"/>
      <c r="B625" s="134"/>
      <c r="C625" s="134"/>
      <c r="D625" s="138"/>
      <c r="E625" s="138"/>
      <c r="F625" s="138"/>
      <c r="G625" s="138"/>
      <c r="H625" s="138"/>
      <c r="I625" s="138"/>
      <c r="J625" s="138"/>
      <c r="K625" s="138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  <c r="AM625" s="134"/>
      <c r="AN625" s="134"/>
      <c r="AO625" s="134"/>
      <c r="AP625" s="134"/>
      <c r="AQ625" s="134"/>
      <c r="AR625" s="134"/>
      <c r="AS625" s="134"/>
      <c r="AT625" s="134"/>
      <c r="AU625" s="134"/>
      <c r="AV625" s="134"/>
      <c r="AW625" s="134"/>
      <c r="AX625" s="134"/>
      <c r="AY625" s="134"/>
      <c r="AZ625" s="134"/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  <c r="CS625" s="134"/>
      <c r="CT625" s="134"/>
      <c r="CU625" s="134"/>
      <c r="CV625" s="134"/>
      <c r="CW625" s="134"/>
      <c r="CX625" s="134"/>
      <c r="CY625" s="134"/>
      <c r="CZ625" s="134"/>
      <c r="DA625" s="134"/>
      <c r="DB625" s="134"/>
      <c r="DC625" s="134"/>
      <c r="DD625" s="134"/>
      <c r="DE625" s="134"/>
      <c r="DF625" s="134"/>
      <c r="DG625" s="134"/>
      <c r="DH625" s="134"/>
      <c r="DI625" s="134"/>
      <c r="DJ625" s="134"/>
      <c r="DK625" s="134"/>
      <c r="DL625" s="134"/>
      <c r="DM625" s="134"/>
      <c r="DN625" s="134"/>
      <c r="DO625" s="134"/>
      <c r="DP625" s="134"/>
      <c r="DQ625" s="134"/>
      <c r="DR625" s="134"/>
      <c r="DS625" s="134"/>
      <c r="DT625" s="134"/>
      <c r="DU625" s="134"/>
      <c r="DV625" s="134"/>
      <c r="DW625" s="134"/>
      <c r="DX625" s="134"/>
      <c r="DY625" s="134"/>
      <c r="DZ625" s="134"/>
      <c r="EA625" s="134"/>
      <c r="EB625" s="134"/>
      <c r="EC625" s="134"/>
      <c r="ED625" s="134"/>
      <c r="EE625" s="134"/>
      <c r="EF625" s="134"/>
      <c r="EG625" s="134"/>
      <c r="EH625" s="134"/>
      <c r="EI625" s="134"/>
      <c r="EJ625" s="134"/>
    </row>
    <row r="626" spans="1:140" x14ac:dyDescent="0.2">
      <c r="A626" s="134"/>
      <c r="B626" s="134"/>
      <c r="C626" s="134"/>
      <c r="D626" s="138"/>
      <c r="E626" s="138"/>
      <c r="F626" s="138"/>
      <c r="G626" s="138"/>
      <c r="H626" s="138"/>
      <c r="I626" s="138"/>
      <c r="J626" s="138"/>
      <c r="K626" s="138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  <c r="AM626" s="134"/>
      <c r="AN626" s="134"/>
      <c r="AO626" s="134"/>
      <c r="AP626" s="134"/>
      <c r="AQ626" s="134"/>
      <c r="AR626" s="134"/>
      <c r="AS626" s="134"/>
      <c r="AT626" s="134"/>
      <c r="AU626" s="134"/>
      <c r="AV626" s="134"/>
      <c r="AW626" s="134"/>
      <c r="AX626" s="134"/>
      <c r="AY626" s="134"/>
      <c r="AZ626" s="134"/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  <c r="CS626" s="134"/>
      <c r="CT626" s="134"/>
      <c r="CU626" s="134"/>
      <c r="CV626" s="134"/>
      <c r="CW626" s="134"/>
      <c r="CX626" s="134"/>
      <c r="CY626" s="134"/>
      <c r="CZ626" s="134"/>
      <c r="DA626" s="134"/>
      <c r="DB626" s="134"/>
      <c r="DC626" s="134"/>
      <c r="DD626" s="134"/>
      <c r="DE626" s="134"/>
      <c r="DF626" s="134"/>
      <c r="DG626" s="134"/>
      <c r="DH626" s="134"/>
      <c r="DI626" s="134"/>
      <c r="DJ626" s="134"/>
      <c r="DK626" s="134"/>
      <c r="DL626" s="134"/>
      <c r="DM626" s="134"/>
      <c r="DN626" s="134"/>
      <c r="DO626" s="134"/>
      <c r="DP626" s="134"/>
      <c r="DQ626" s="134"/>
      <c r="DR626" s="134"/>
      <c r="DS626" s="134"/>
      <c r="DT626" s="134"/>
      <c r="DU626" s="134"/>
      <c r="DV626" s="134"/>
      <c r="DW626" s="134"/>
      <c r="DX626" s="134"/>
      <c r="DY626" s="134"/>
      <c r="DZ626" s="134"/>
      <c r="EA626" s="134"/>
      <c r="EB626" s="134"/>
      <c r="EC626" s="134"/>
      <c r="ED626" s="134"/>
      <c r="EE626" s="134"/>
      <c r="EF626" s="134"/>
      <c r="EG626" s="134"/>
      <c r="EH626" s="134"/>
      <c r="EI626" s="134"/>
      <c r="EJ626" s="134"/>
    </row>
    <row r="627" spans="1:140" x14ac:dyDescent="0.2">
      <c r="A627" s="134"/>
      <c r="B627" s="134"/>
      <c r="C627" s="134"/>
      <c r="D627" s="138"/>
      <c r="E627" s="138"/>
      <c r="F627" s="138"/>
      <c r="G627" s="138"/>
      <c r="H627" s="138"/>
      <c r="I627" s="138"/>
      <c r="J627" s="138"/>
      <c r="K627" s="138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  <c r="AM627" s="134"/>
      <c r="AN627" s="134"/>
      <c r="AO627" s="134"/>
      <c r="AP627" s="134"/>
      <c r="AQ627" s="134"/>
      <c r="AR627" s="134"/>
      <c r="AS627" s="134"/>
      <c r="AT627" s="134"/>
      <c r="AU627" s="134"/>
      <c r="AV627" s="134"/>
      <c r="AW627" s="134"/>
      <c r="AX627" s="134"/>
      <c r="AY627" s="134"/>
      <c r="AZ627" s="134"/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  <c r="CS627" s="134"/>
      <c r="CT627" s="134"/>
      <c r="CU627" s="134"/>
      <c r="CV627" s="134"/>
      <c r="CW627" s="134"/>
      <c r="CX627" s="134"/>
      <c r="CY627" s="134"/>
      <c r="CZ627" s="134"/>
      <c r="DA627" s="134"/>
      <c r="DB627" s="134"/>
      <c r="DC627" s="134"/>
      <c r="DD627" s="134"/>
      <c r="DE627" s="134"/>
      <c r="DF627" s="134"/>
      <c r="DG627" s="134"/>
      <c r="DH627" s="134"/>
      <c r="DI627" s="134"/>
      <c r="DJ627" s="134"/>
      <c r="DK627" s="134"/>
      <c r="DL627" s="134"/>
      <c r="DM627" s="134"/>
      <c r="DN627" s="134"/>
      <c r="DO627" s="134"/>
      <c r="DP627" s="134"/>
      <c r="DQ627" s="134"/>
      <c r="DR627" s="134"/>
      <c r="DS627" s="134"/>
      <c r="DT627" s="134"/>
      <c r="DU627" s="134"/>
      <c r="DV627" s="134"/>
      <c r="DW627" s="134"/>
      <c r="DX627" s="134"/>
      <c r="DY627" s="134"/>
      <c r="DZ627" s="134"/>
      <c r="EA627" s="134"/>
      <c r="EB627" s="134"/>
      <c r="EC627" s="134"/>
      <c r="ED627" s="134"/>
      <c r="EE627" s="134"/>
      <c r="EF627" s="134"/>
      <c r="EG627" s="134"/>
      <c r="EH627" s="134"/>
      <c r="EI627" s="134"/>
      <c r="EJ627" s="134"/>
    </row>
    <row r="628" spans="1:140" x14ac:dyDescent="0.2">
      <c r="A628" s="134"/>
      <c r="B628" s="134"/>
      <c r="C628" s="134"/>
      <c r="D628" s="138"/>
      <c r="E628" s="138"/>
      <c r="F628" s="138"/>
      <c r="G628" s="138"/>
      <c r="H628" s="138"/>
      <c r="I628" s="138"/>
      <c r="J628" s="138"/>
      <c r="K628" s="138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  <c r="AM628" s="134"/>
      <c r="AN628" s="134"/>
      <c r="AO628" s="134"/>
      <c r="AP628" s="134"/>
      <c r="AQ628" s="134"/>
      <c r="AR628" s="134"/>
      <c r="AS628" s="134"/>
      <c r="AT628" s="134"/>
      <c r="AU628" s="134"/>
      <c r="AV628" s="134"/>
      <c r="AW628" s="134"/>
      <c r="AX628" s="134"/>
      <c r="AY628" s="134"/>
      <c r="AZ628" s="134"/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  <c r="CS628" s="134"/>
      <c r="CT628" s="134"/>
      <c r="CU628" s="134"/>
      <c r="CV628" s="134"/>
      <c r="CW628" s="134"/>
      <c r="CX628" s="134"/>
      <c r="CY628" s="134"/>
      <c r="CZ628" s="134"/>
      <c r="DA628" s="134"/>
      <c r="DB628" s="134"/>
      <c r="DC628" s="134"/>
      <c r="DD628" s="134"/>
      <c r="DE628" s="134"/>
      <c r="DF628" s="134"/>
      <c r="DG628" s="134"/>
      <c r="DH628" s="134"/>
      <c r="DI628" s="134"/>
      <c r="DJ628" s="134"/>
      <c r="DK628" s="134"/>
      <c r="DL628" s="134"/>
      <c r="DM628" s="134"/>
      <c r="DN628" s="134"/>
      <c r="DO628" s="134"/>
      <c r="DP628" s="134"/>
      <c r="DQ628" s="134"/>
      <c r="DR628" s="134"/>
      <c r="DS628" s="134"/>
      <c r="DT628" s="134"/>
      <c r="DU628" s="134"/>
      <c r="DV628" s="134"/>
      <c r="DW628" s="134"/>
      <c r="DX628" s="134"/>
      <c r="DY628" s="134"/>
      <c r="DZ628" s="134"/>
      <c r="EA628" s="134"/>
      <c r="EB628" s="134"/>
      <c r="EC628" s="134"/>
      <c r="ED628" s="134"/>
      <c r="EE628" s="134"/>
      <c r="EF628" s="134"/>
      <c r="EG628" s="134"/>
      <c r="EH628" s="134"/>
      <c r="EI628" s="134"/>
      <c r="EJ628" s="134"/>
    </row>
    <row r="629" spans="1:140" x14ac:dyDescent="0.2">
      <c r="A629" s="134"/>
      <c r="B629" s="134"/>
      <c r="C629" s="134"/>
      <c r="D629" s="138"/>
      <c r="E629" s="138"/>
      <c r="F629" s="138"/>
      <c r="G629" s="138"/>
      <c r="H629" s="138"/>
      <c r="I629" s="138"/>
      <c r="J629" s="138"/>
      <c r="K629" s="138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  <c r="AM629" s="134"/>
      <c r="AN629" s="134"/>
      <c r="AO629" s="134"/>
      <c r="AP629" s="134"/>
      <c r="AQ629" s="134"/>
      <c r="AR629" s="134"/>
      <c r="AS629" s="134"/>
      <c r="AT629" s="134"/>
      <c r="AU629" s="134"/>
      <c r="AV629" s="134"/>
      <c r="AW629" s="134"/>
      <c r="AX629" s="134"/>
      <c r="AY629" s="134"/>
      <c r="AZ629" s="134"/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  <c r="CS629" s="134"/>
      <c r="CT629" s="134"/>
      <c r="CU629" s="134"/>
      <c r="CV629" s="134"/>
      <c r="CW629" s="134"/>
      <c r="CX629" s="134"/>
      <c r="CY629" s="134"/>
      <c r="CZ629" s="134"/>
      <c r="DA629" s="134"/>
      <c r="DB629" s="134"/>
      <c r="DC629" s="134"/>
      <c r="DD629" s="134"/>
      <c r="DE629" s="134"/>
      <c r="DF629" s="134"/>
      <c r="DG629" s="134"/>
      <c r="DH629" s="134"/>
      <c r="DI629" s="134"/>
      <c r="DJ629" s="134"/>
      <c r="DK629" s="134"/>
      <c r="DL629" s="134"/>
      <c r="DM629" s="134"/>
      <c r="DN629" s="134"/>
      <c r="DO629" s="134"/>
      <c r="DP629" s="134"/>
      <c r="DQ629" s="134"/>
      <c r="DR629" s="134"/>
      <c r="DS629" s="134"/>
      <c r="DT629" s="134"/>
      <c r="DU629" s="134"/>
      <c r="DV629" s="134"/>
      <c r="DW629" s="134"/>
      <c r="DX629" s="134"/>
      <c r="DY629" s="134"/>
      <c r="DZ629" s="134"/>
      <c r="EA629" s="134"/>
      <c r="EB629" s="134"/>
      <c r="EC629" s="134"/>
      <c r="ED629" s="134"/>
      <c r="EE629" s="134"/>
      <c r="EF629" s="134"/>
      <c r="EG629" s="134"/>
      <c r="EH629" s="134"/>
      <c r="EI629" s="134"/>
      <c r="EJ629" s="134"/>
    </row>
    <row r="630" spans="1:140" x14ac:dyDescent="0.2">
      <c r="A630" s="134"/>
      <c r="B630" s="134"/>
      <c r="C630" s="134"/>
      <c r="D630" s="138"/>
      <c r="E630" s="138"/>
      <c r="F630" s="138"/>
      <c r="G630" s="138"/>
      <c r="H630" s="138"/>
      <c r="I630" s="138"/>
      <c r="J630" s="138"/>
      <c r="K630" s="138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  <c r="AM630" s="134"/>
      <c r="AN630" s="134"/>
      <c r="AO630" s="134"/>
      <c r="AP630" s="134"/>
      <c r="AQ630" s="134"/>
      <c r="AR630" s="134"/>
      <c r="AS630" s="134"/>
      <c r="AT630" s="134"/>
      <c r="AU630" s="134"/>
      <c r="AV630" s="134"/>
      <c r="AW630" s="134"/>
      <c r="AX630" s="134"/>
      <c r="AY630" s="134"/>
      <c r="AZ630" s="134"/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  <c r="CS630" s="134"/>
      <c r="CT630" s="134"/>
      <c r="CU630" s="134"/>
      <c r="CV630" s="134"/>
      <c r="CW630" s="134"/>
      <c r="CX630" s="134"/>
      <c r="CY630" s="134"/>
      <c r="CZ630" s="134"/>
      <c r="DA630" s="134"/>
      <c r="DB630" s="134"/>
      <c r="DC630" s="134"/>
      <c r="DD630" s="134"/>
      <c r="DE630" s="134"/>
      <c r="DF630" s="134"/>
      <c r="DG630" s="134"/>
      <c r="DH630" s="134"/>
      <c r="DI630" s="134"/>
      <c r="DJ630" s="134"/>
      <c r="DK630" s="134"/>
      <c r="DL630" s="134"/>
      <c r="DM630" s="134"/>
      <c r="DN630" s="134"/>
      <c r="DO630" s="134"/>
      <c r="DP630" s="134"/>
      <c r="DQ630" s="134"/>
      <c r="DR630" s="134"/>
      <c r="DS630" s="134"/>
      <c r="DT630" s="134"/>
      <c r="DU630" s="134"/>
      <c r="DV630" s="134"/>
      <c r="DW630" s="134"/>
      <c r="DX630" s="134"/>
      <c r="DY630" s="134"/>
      <c r="DZ630" s="134"/>
      <c r="EA630" s="134"/>
      <c r="EB630" s="134"/>
      <c r="EC630" s="134"/>
      <c r="ED630" s="134"/>
      <c r="EE630" s="134"/>
      <c r="EF630" s="134"/>
      <c r="EG630" s="134"/>
      <c r="EH630" s="134"/>
      <c r="EI630" s="134"/>
      <c r="EJ630" s="134"/>
    </row>
    <row r="631" spans="1:140" x14ac:dyDescent="0.2">
      <c r="A631" s="134"/>
      <c r="B631" s="134"/>
      <c r="C631" s="134"/>
      <c r="D631" s="138"/>
      <c r="E631" s="138"/>
      <c r="F631" s="138"/>
      <c r="G631" s="138"/>
      <c r="H631" s="138"/>
      <c r="I631" s="138"/>
      <c r="J631" s="138"/>
      <c r="K631" s="138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  <c r="AM631" s="134"/>
      <c r="AN631" s="134"/>
      <c r="AO631" s="134"/>
      <c r="AP631" s="134"/>
      <c r="AQ631" s="134"/>
      <c r="AR631" s="134"/>
      <c r="AS631" s="134"/>
      <c r="AT631" s="134"/>
      <c r="AU631" s="134"/>
      <c r="AV631" s="134"/>
      <c r="AW631" s="134"/>
      <c r="AX631" s="134"/>
      <c r="AY631" s="134"/>
      <c r="AZ631" s="134"/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  <c r="CS631" s="134"/>
      <c r="CT631" s="134"/>
      <c r="CU631" s="134"/>
      <c r="CV631" s="134"/>
      <c r="CW631" s="134"/>
      <c r="CX631" s="134"/>
      <c r="CY631" s="134"/>
      <c r="CZ631" s="134"/>
      <c r="DA631" s="134"/>
      <c r="DB631" s="134"/>
      <c r="DC631" s="134"/>
      <c r="DD631" s="134"/>
      <c r="DE631" s="134"/>
      <c r="DF631" s="134"/>
      <c r="DG631" s="134"/>
      <c r="DH631" s="134"/>
      <c r="DI631" s="134"/>
      <c r="DJ631" s="134"/>
      <c r="DK631" s="134"/>
      <c r="DL631" s="134"/>
      <c r="DM631" s="134"/>
      <c r="DN631" s="134"/>
      <c r="DO631" s="134"/>
      <c r="DP631" s="134"/>
      <c r="DQ631" s="134"/>
      <c r="DR631" s="134"/>
      <c r="DS631" s="134"/>
      <c r="DT631" s="134"/>
      <c r="DU631" s="134"/>
      <c r="DV631" s="134"/>
      <c r="DW631" s="134"/>
      <c r="DX631" s="134"/>
      <c r="DY631" s="134"/>
      <c r="DZ631" s="134"/>
      <c r="EA631" s="134"/>
      <c r="EB631" s="134"/>
      <c r="EC631" s="134"/>
      <c r="ED631" s="134"/>
      <c r="EE631" s="134"/>
      <c r="EF631" s="134"/>
      <c r="EG631" s="134"/>
      <c r="EH631" s="134"/>
      <c r="EI631" s="134"/>
      <c r="EJ631" s="134"/>
    </row>
    <row r="632" spans="1:140" x14ac:dyDescent="0.2">
      <c r="A632" s="134"/>
      <c r="B632" s="134"/>
      <c r="C632" s="134"/>
      <c r="D632" s="138"/>
      <c r="E632" s="138"/>
      <c r="F632" s="138"/>
      <c r="G632" s="138"/>
      <c r="H632" s="138"/>
      <c r="I632" s="138"/>
      <c r="J632" s="138"/>
      <c r="K632" s="138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  <c r="AM632" s="134"/>
      <c r="AN632" s="134"/>
      <c r="AO632" s="134"/>
      <c r="AP632" s="134"/>
      <c r="AQ632" s="134"/>
      <c r="AR632" s="134"/>
      <c r="AS632" s="134"/>
      <c r="AT632" s="134"/>
      <c r="AU632" s="134"/>
      <c r="AV632" s="134"/>
      <c r="AW632" s="134"/>
      <c r="AX632" s="134"/>
      <c r="AY632" s="134"/>
      <c r="AZ632" s="134"/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  <c r="CS632" s="134"/>
      <c r="CT632" s="134"/>
      <c r="CU632" s="134"/>
      <c r="CV632" s="134"/>
      <c r="CW632" s="134"/>
      <c r="CX632" s="134"/>
      <c r="CY632" s="134"/>
      <c r="CZ632" s="134"/>
      <c r="DA632" s="134"/>
      <c r="DB632" s="134"/>
      <c r="DC632" s="134"/>
      <c r="DD632" s="134"/>
      <c r="DE632" s="134"/>
      <c r="DF632" s="134"/>
      <c r="DG632" s="134"/>
      <c r="DH632" s="134"/>
      <c r="DI632" s="134"/>
      <c r="DJ632" s="134"/>
      <c r="DK632" s="134"/>
      <c r="DL632" s="134"/>
      <c r="DM632" s="134"/>
      <c r="DN632" s="134"/>
      <c r="DO632" s="134"/>
      <c r="DP632" s="134"/>
      <c r="DQ632" s="134"/>
      <c r="DR632" s="134"/>
      <c r="DS632" s="134"/>
      <c r="DT632" s="134"/>
      <c r="DU632" s="134"/>
      <c r="DV632" s="134"/>
      <c r="DW632" s="134"/>
      <c r="DX632" s="134"/>
      <c r="DY632" s="134"/>
      <c r="DZ632" s="134"/>
      <c r="EA632" s="134"/>
      <c r="EB632" s="134"/>
      <c r="EC632" s="134"/>
      <c r="ED632" s="134"/>
      <c r="EE632" s="134"/>
      <c r="EF632" s="134"/>
      <c r="EG632" s="134"/>
      <c r="EH632" s="134"/>
      <c r="EI632" s="134"/>
      <c r="EJ632" s="134"/>
    </row>
    <row r="633" spans="1:140" x14ac:dyDescent="0.2">
      <c r="A633" s="134"/>
      <c r="B633" s="134"/>
      <c r="C633" s="134"/>
      <c r="D633" s="138"/>
      <c r="E633" s="138"/>
      <c r="F633" s="138"/>
      <c r="G633" s="138"/>
      <c r="H633" s="138"/>
      <c r="I633" s="138"/>
      <c r="J633" s="138"/>
      <c r="K633" s="138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  <c r="AM633" s="134"/>
      <c r="AN633" s="134"/>
      <c r="AO633" s="134"/>
      <c r="AP633" s="134"/>
      <c r="AQ633" s="134"/>
      <c r="AR633" s="134"/>
      <c r="AS633" s="134"/>
      <c r="AT633" s="134"/>
      <c r="AU633" s="134"/>
      <c r="AV633" s="134"/>
      <c r="AW633" s="134"/>
      <c r="AX633" s="134"/>
      <c r="AY633" s="134"/>
      <c r="AZ633" s="134"/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  <c r="CS633" s="134"/>
      <c r="CT633" s="134"/>
      <c r="CU633" s="134"/>
      <c r="CV633" s="134"/>
      <c r="CW633" s="134"/>
      <c r="CX633" s="134"/>
      <c r="CY633" s="134"/>
      <c r="CZ633" s="134"/>
      <c r="DA633" s="134"/>
      <c r="DB633" s="134"/>
      <c r="DC633" s="134"/>
      <c r="DD633" s="134"/>
      <c r="DE633" s="134"/>
      <c r="DF633" s="134"/>
      <c r="DG633" s="134"/>
      <c r="DH633" s="134"/>
      <c r="DI633" s="134"/>
      <c r="DJ633" s="134"/>
      <c r="DK633" s="134"/>
      <c r="DL633" s="134"/>
      <c r="DM633" s="134"/>
      <c r="DN633" s="134"/>
      <c r="DO633" s="134"/>
      <c r="DP633" s="134"/>
      <c r="DQ633" s="134"/>
      <c r="DR633" s="134"/>
      <c r="DS633" s="134"/>
      <c r="DT633" s="134"/>
      <c r="DU633" s="134"/>
      <c r="DV633" s="134"/>
      <c r="DW633" s="134"/>
      <c r="DX633" s="134"/>
      <c r="DY633" s="134"/>
      <c r="DZ633" s="134"/>
      <c r="EA633" s="134"/>
      <c r="EB633" s="134"/>
      <c r="EC633" s="134"/>
      <c r="ED633" s="134"/>
      <c r="EE633" s="134"/>
      <c r="EF633" s="134"/>
      <c r="EG633" s="134"/>
      <c r="EH633" s="134"/>
      <c r="EI633" s="134"/>
      <c r="EJ633" s="134"/>
    </row>
    <row r="634" spans="1:140" x14ac:dyDescent="0.2">
      <c r="A634" s="134"/>
      <c r="B634" s="134"/>
      <c r="C634" s="134"/>
      <c r="D634" s="138"/>
      <c r="E634" s="138"/>
      <c r="F634" s="138"/>
      <c r="G634" s="138"/>
      <c r="H634" s="138"/>
      <c r="I634" s="138"/>
      <c r="J634" s="138"/>
      <c r="K634" s="138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  <c r="AM634" s="134"/>
      <c r="AN634" s="134"/>
      <c r="AO634" s="134"/>
      <c r="AP634" s="134"/>
      <c r="AQ634" s="134"/>
      <c r="AR634" s="134"/>
      <c r="AS634" s="134"/>
      <c r="AT634" s="134"/>
      <c r="AU634" s="134"/>
      <c r="AV634" s="134"/>
      <c r="AW634" s="134"/>
      <c r="AX634" s="134"/>
      <c r="AY634" s="134"/>
      <c r="AZ634" s="134"/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  <c r="CS634" s="134"/>
      <c r="CT634" s="134"/>
      <c r="CU634" s="134"/>
      <c r="CV634" s="134"/>
      <c r="CW634" s="134"/>
      <c r="CX634" s="134"/>
      <c r="CY634" s="134"/>
      <c r="CZ634" s="134"/>
      <c r="DA634" s="134"/>
      <c r="DB634" s="134"/>
      <c r="DC634" s="134"/>
      <c r="DD634" s="134"/>
      <c r="DE634" s="134"/>
      <c r="DF634" s="134"/>
      <c r="DG634" s="134"/>
      <c r="DH634" s="134"/>
      <c r="DI634" s="134"/>
      <c r="DJ634" s="134"/>
      <c r="DK634" s="134"/>
      <c r="DL634" s="134"/>
      <c r="DM634" s="134"/>
      <c r="DN634" s="134"/>
      <c r="DO634" s="134"/>
      <c r="DP634" s="134"/>
      <c r="DQ634" s="134"/>
      <c r="DR634" s="134"/>
      <c r="DS634" s="134"/>
      <c r="DT634" s="134"/>
      <c r="DU634" s="134"/>
      <c r="DV634" s="134"/>
      <c r="DW634" s="134"/>
      <c r="DX634" s="134"/>
      <c r="DY634" s="134"/>
      <c r="DZ634" s="134"/>
      <c r="EA634" s="134"/>
      <c r="EB634" s="134"/>
      <c r="EC634" s="134"/>
      <c r="ED634" s="134"/>
      <c r="EE634" s="134"/>
      <c r="EF634" s="134"/>
      <c r="EG634" s="134"/>
      <c r="EH634" s="134"/>
      <c r="EI634" s="134"/>
      <c r="EJ634" s="134"/>
    </row>
    <row r="635" spans="1:140" x14ac:dyDescent="0.2">
      <c r="A635" s="134"/>
      <c r="B635" s="134"/>
      <c r="C635" s="134"/>
      <c r="D635" s="138"/>
      <c r="E635" s="138"/>
      <c r="F635" s="138"/>
      <c r="G635" s="138"/>
      <c r="H635" s="138"/>
      <c r="I635" s="138"/>
      <c r="J635" s="138"/>
      <c r="K635" s="138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  <c r="AM635" s="134"/>
      <c r="AN635" s="134"/>
      <c r="AO635" s="134"/>
      <c r="AP635" s="134"/>
      <c r="AQ635" s="134"/>
      <c r="AR635" s="134"/>
      <c r="AS635" s="134"/>
      <c r="AT635" s="134"/>
      <c r="AU635" s="134"/>
      <c r="AV635" s="134"/>
      <c r="AW635" s="134"/>
      <c r="AX635" s="134"/>
      <c r="AY635" s="134"/>
      <c r="AZ635" s="134"/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  <c r="CS635" s="134"/>
      <c r="CT635" s="134"/>
      <c r="CU635" s="134"/>
      <c r="CV635" s="134"/>
      <c r="CW635" s="134"/>
      <c r="CX635" s="134"/>
      <c r="CY635" s="134"/>
      <c r="CZ635" s="134"/>
      <c r="DA635" s="134"/>
      <c r="DB635" s="134"/>
      <c r="DC635" s="134"/>
      <c r="DD635" s="134"/>
      <c r="DE635" s="134"/>
      <c r="DF635" s="134"/>
      <c r="DG635" s="134"/>
      <c r="DH635" s="134"/>
      <c r="DI635" s="134"/>
      <c r="DJ635" s="134"/>
      <c r="DK635" s="134"/>
      <c r="DL635" s="134"/>
      <c r="DM635" s="134"/>
      <c r="DN635" s="134"/>
      <c r="DO635" s="134"/>
      <c r="DP635" s="134"/>
      <c r="DQ635" s="134"/>
      <c r="DR635" s="134"/>
      <c r="DS635" s="134"/>
      <c r="DT635" s="134"/>
      <c r="DU635" s="134"/>
      <c r="DV635" s="134"/>
      <c r="DW635" s="134"/>
      <c r="DX635" s="134"/>
      <c r="DY635" s="134"/>
      <c r="DZ635" s="134"/>
      <c r="EA635" s="134"/>
      <c r="EB635" s="134"/>
      <c r="EC635" s="134"/>
      <c r="ED635" s="134"/>
      <c r="EE635" s="134"/>
      <c r="EF635" s="134"/>
      <c r="EG635" s="134"/>
      <c r="EH635" s="134"/>
      <c r="EI635" s="134"/>
      <c r="EJ635" s="134"/>
    </row>
    <row r="636" spans="1:140" x14ac:dyDescent="0.2">
      <c r="A636" s="134"/>
      <c r="B636" s="134"/>
      <c r="C636" s="134"/>
      <c r="D636" s="138"/>
      <c r="E636" s="138"/>
      <c r="F636" s="138"/>
      <c r="G636" s="138"/>
      <c r="H636" s="138"/>
      <c r="I636" s="138"/>
      <c r="J636" s="138"/>
      <c r="K636" s="138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  <c r="AM636" s="134"/>
      <c r="AN636" s="134"/>
      <c r="AO636" s="134"/>
      <c r="AP636" s="134"/>
      <c r="AQ636" s="134"/>
      <c r="AR636" s="134"/>
      <c r="AS636" s="134"/>
      <c r="AT636" s="134"/>
      <c r="AU636" s="134"/>
      <c r="AV636" s="134"/>
      <c r="AW636" s="134"/>
      <c r="AX636" s="134"/>
      <c r="AY636" s="134"/>
      <c r="AZ636" s="134"/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  <c r="CS636" s="134"/>
      <c r="CT636" s="134"/>
      <c r="CU636" s="134"/>
      <c r="CV636" s="134"/>
      <c r="CW636" s="134"/>
      <c r="CX636" s="134"/>
      <c r="CY636" s="134"/>
      <c r="CZ636" s="134"/>
      <c r="DA636" s="134"/>
      <c r="DB636" s="134"/>
      <c r="DC636" s="134"/>
      <c r="DD636" s="134"/>
      <c r="DE636" s="134"/>
      <c r="DF636" s="134"/>
      <c r="DG636" s="134"/>
      <c r="DH636" s="134"/>
      <c r="DI636" s="134"/>
      <c r="DJ636" s="134"/>
      <c r="DK636" s="134"/>
      <c r="DL636" s="134"/>
      <c r="DM636" s="134"/>
      <c r="DN636" s="134"/>
      <c r="DO636" s="134"/>
      <c r="DP636" s="134"/>
      <c r="DQ636" s="134"/>
      <c r="DR636" s="134"/>
      <c r="DS636" s="134"/>
      <c r="DT636" s="134"/>
      <c r="DU636" s="134"/>
      <c r="DV636" s="134"/>
      <c r="DW636" s="134"/>
      <c r="DX636" s="134"/>
      <c r="DY636" s="134"/>
      <c r="DZ636" s="134"/>
      <c r="EA636" s="134"/>
      <c r="EB636" s="134"/>
      <c r="EC636" s="134"/>
      <c r="ED636" s="134"/>
      <c r="EE636" s="134"/>
      <c r="EF636" s="134"/>
      <c r="EG636" s="134"/>
      <c r="EH636" s="134"/>
      <c r="EI636" s="134"/>
      <c r="EJ636" s="134"/>
    </row>
    <row r="637" spans="1:140" x14ac:dyDescent="0.2">
      <c r="A637" s="134"/>
      <c r="B637" s="134"/>
      <c r="C637" s="134"/>
      <c r="D637" s="138"/>
      <c r="E637" s="138"/>
      <c r="F637" s="138"/>
      <c r="G637" s="138"/>
      <c r="H637" s="138"/>
      <c r="I637" s="138"/>
      <c r="J637" s="138"/>
      <c r="K637" s="138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  <c r="AM637" s="134"/>
      <c r="AN637" s="134"/>
      <c r="AO637" s="134"/>
      <c r="AP637" s="134"/>
      <c r="AQ637" s="134"/>
      <c r="AR637" s="134"/>
      <c r="AS637" s="134"/>
      <c r="AT637" s="134"/>
      <c r="AU637" s="134"/>
      <c r="AV637" s="134"/>
      <c r="AW637" s="134"/>
      <c r="AX637" s="134"/>
      <c r="AY637" s="134"/>
      <c r="AZ637" s="134"/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  <c r="CS637" s="134"/>
      <c r="CT637" s="134"/>
      <c r="CU637" s="134"/>
      <c r="CV637" s="134"/>
      <c r="CW637" s="134"/>
      <c r="CX637" s="134"/>
      <c r="CY637" s="134"/>
      <c r="CZ637" s="134"/>
      <c r="DA637" s="134"/>
      <c r="DB637" s="134"/>
      <c r="DC637" s="134"/>
      <c r="DD637" s="134"/>
      <c r="DE637" s="134"/>
      <c r="DF637" s="134"/>
      <c r="DG637" s="134"/>
      <c r="DH637" s="134"/>
      <c r="DI637" s="134"/>
      <c r="DJ637" s="134"/>
      <c r="DK637" s="134"/>
      <c r="DL637" s="134"/>
      <c r="DM637" s="134"/>
      <c r="DN637" s="134"/>
      <c r="DO637" s="134"/>
      <c r="DP637" s="134"/>
      <c r="DQ637" s="134"/>
      <c r="DR637" s="134"/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</row>
    <row r="638" spans="1:140" x14ac:dyDescent="0.2">
      <c r="A638" s="134"/>
      <c r="B638" s="134"/>
      <c r="C638" s="134"/>
      <c r="D638" s="138"/>
      <c r="E638" s="138"/>
      <c r="F638" s="138"/>
      <c r="G638" s="138"/>
      <c r="H638" s="138"/>
      <c r="I638" s="138"/>
      <c r="J638" s="138"/>
      <c r="K638" s="138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  <c r="AM638" s="134"/>
      <c r="AN638" s="134"/>
      <c r="AO638" s="134"/>
      <c r="AP638" s="134"/>
      <c r="AQ638" s="134"/>
      <c r="AR638" s="134"/>
      <c r="AS638" s="134"/>
      <c r="AT638" s="134"/>
      <c r="AU638" s="134"/>
      <c r="AV638" s="134"/>
      <c r="AW638" s="134"/>
      <c r="AX638" s="134"/>
      <c r="AY638" s="134"/>
      <c r="AZ638" s="134"/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  <c r="CS638" s="134"/>
      <c r="CT638" s="134"/>
      <c r="CU638" s="134"/>
      <c r="CV638" s="134"/>
      <c r="CW638" s="134"/>
      <c r="CX638" s="134"/>
      <c r="CY638" s="134"/>
      <c r="CZ638" s="134"/>
      <c r="DA638" s="134"/>
      <c r="DB638" s="134"/>
      <c r="DC638" s="134"/>
      <c r="DD638" s="134"/>
      <c r="DE638" s="134"/>
      <c r="DF638" s="134"/>
      <c r="DG638" s="134"/>
      <c r="DH638" s="134"/>
      <c r="DI638" s="134"/>
      <c r="DJ638" s="134"/>
      <c r="DK638" s="134"/>
      <c r="DL638" s="134"/>
      <c r="DM638" s="134"/>
      <c r="DN638" s="134"/>
      <c r="DO638" s="134"/>
      <c r="DP638" s="134"/>
      <c r="DQ638" s="134"/>
      <c r="DR638" s="134"/>
      <c r="DS638" s="134"/>
      <c r="DT638" s="134"/>
      <c r="DU638" s="134"/>
      <c r="DV638" s="134"/>
      <c r="DW638" s="134"/>
      <c r="DX638" s="134"/>
      <c r="DY638" s="134"/>
      <c r="DZ638" s="134"/>
      <c r="EA638" s="134"/>
      <c r="EB638" s="134"/>
      <c r="EC638" s="134"/>
      <c r="ED638" s="134"/>
      <c r="EE638" s="134"/>
      <c r="EF638" s="134"/>
      <c r="EG638" s="134"/>
      <c r="EH638" s="134"/>
      <c r="EI638" s="134"/>
      <c r="EJ638" s="134"/>
    </row>
    <row r="639" spans="1:140" x14ac:dyDescent="0.2">
      <c r="A639" s="134"/>
      <c r="B639" s="134"/>
      <c r="C639" s="134"/>
      <c r="D639" s="138"/>
      <c r="E639" s="138"/>
      <c r="F639" s="138"/>
      <c r="G639" s="138"/>
      <c r="H639" s="138"/>
      <c r="I639" s="138"/>
      <c r="J639" s="138"/>
      <c r="K639" s="138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  <c r="AM639" s="134"/>
      <c r="AN639" s="134"/>
      <c r="AO639" s="134"/>
      <c r="AP639" s="134"/>
      <c r="AQ639" s="134"/>
      <c r="AR639" s="134"/>
      <c r="AS639" s="134"/>
      <c r="AT639" s="134"/>
      <c r="AU639" s="134"/>
      <c r="AV639" s="134"/>
      <c r="AW639" s="134"/>
      <c r="AX639" s="134"/>
      <c r="AY639" s="134"/>
      <c r="AZ639" s="134"/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  <c r="CS639" s="134"/>
      <c r="CT639" s="134"/>
      <c r="CU639" s="134"/>
      <c r="CV639" s="134"/>
      <c r="CW639" s="134"/>
      <c r="CX639" s="134"/>
      <c r="CY639" s="134"/>
      <c r="CZ639" s="134"/>
      <c r="DA639" s="134"/>
      <c r="DB639" s="134"/>
      <c r="DC639" s="134"/>
      <c r="DD639" s="134"/>
      <c r="DE639" s="134"/>
      <c r="DF639" s="134"/>
      <c r="DG639" s="134"/>
      <c r="DH639" s="134"/>
      <c r="DI639" s="134"/>
      <c r="DJ639" s="134"/>
      <c r="DK639" s="134"/>
      <c r="DL639" s="134"/>
      <c r="DM639" s="134"/>
      <c r="DN639" s="134"/>
      <c r="DO639" s="134"/>
      <c r="DP639" s="134"/>
      <c r="DQ639" s="134"/>
      <c r="DR639" s="134"/>
      <c r="DS639" s="134"/>
      <c r="DT639" s="134"/>
      <c r="DU639" s="134"/>
      <c r="DV639" s="134"/>
      <c r="DW639" s="134"/>
      <c r="DX639" s="134"/>
      <c r="DY639" s="134"/>
      <c r="DZ639" s="134"/>
      <c r="EA639" s="134"/>
      <c r="EB639" s="134"/>
      <c r="EC639" s="134"/>
      <c r="ED639" s="134"/>
      <c r="EE639" s="134"/>
      <c r="EF639" s="134"/>
      <c r="EG639" s="134"/>
      <c r="EH639" s="134"/>
      <c r="EI639" s="134"/>
      <c r="EJ639" s="134"/>
    </row>
    <row r="640" spans="1:140" x14ac:dyDescent="0.2">
      <c r="A640" s="134"/>
      <c r="B640" s="134"/>
      <c r="C640" s="134"/>
      <c r="D640" s="138"/>
      <c r="E640" s="138"/>
      <c r="F640" s="138"/>
      <c r="G640" s="138"/>
      <c r="H640" s="138"/>
      <c r="I640" s="138"/>
      <c r="J640" s="138"/>
      <c r="K640" s="138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  <c r="AM640" s="134"/>
      <c r="AN640" s="134"/>
      <c r="AO640" s="134"/>
      <c r="AP640" s="134"/>
      <c r="AQ640" s="134"/>
      <c r="AR640" s="134"/>
      <c r="AS640" s="134"/>
      <c r="AT640" s="134"/>
      <c r="AU640" s="134"/>
      <c r="AV640" s="134"/>
      <c r="AW640" s="134"/>
      <c r="AX640" s="134"/>
      <c r="AY640" s="134"/>
      <c r="AZ640" s="134"/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  <c r="CS640" s="134"/>
      <c r="CT640" s="134"/>
      <c r="CU640" s="134"/>
      <c r="CV640" s="134"/>
      <c r="CW640" s="134"/>
      <c r="CX640" s="134"/>
      <c r="CY640" s="134"/>
      <c r="CZ640" s="134"/>
      <c r="DA640" s="134"/>
      <c r="DB640" s="134"/>
      <c r="DC640" s="134"/>
      <c r="DD640" s="134"/>
      <c r="DE640" s="134"/>
      <c r="DF640" s="134"/>
      <c r="DG640" s="134"/>
      <c r="DH640" s="134"/>
      <c r="DI640" s="134"/>
      <c r="DJ640" s="134"/>
      <c r="DK640" s="134"/>
      <c r="DL640" s="134"/>
      <c r="DM640" s="134"/>
      <c r="DN640" s="134"/>
      <c r="DO640" s="134"/>
      <c r="DP640" s="134"/>
      <c r="DQ640" s="134"/>
      <c r="DR640" s="134"/>
      <c r="DS640" s="134"/>
      <c r="DT640" s="134"/>
      <c r="DU640" s="134"/>
      <c r="DV640" s="134"/>
      <c r="DW640" s="134"/>
      <c r="DX640" s="134"/>
      <c r="DY640" s="134"/>
      <c r="DZ640" s="134"/>
      <c r="EA640" s="134"/>
      <c r="EB640" s="134"/>
      <c r="EC640" s="134"/>
      <c r="ED640" s="134"/>
      <c r="EE640" s="134"/>
      <c r="EF640" s="134"/>
      <c r="EG640" s="134"/>
      <c r="EH640" s="134"/>
      <c r="EI640" s="134"/>
      <c r="EJ640" s="134"/>
    </row>
    <row r="641" spans="1:140" x14ac:dyDescent="0.2">
      <c r="A641" s="134"/>
      <c r="B641" s="134"/>
      <c r="C641" s="134"/>
      <c r="D641" s="138"/>
      <c r="E641" s="138"/>
      <c r="F641" s="138"/>
      <c r="G641" s="138"/>
      <c r="H641" s="138"/>
      <c r="I641" s="138"/>
      <c r="J641" s="138"/>
      <c r="K641" s="138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  <c r="CS641" s="134"/>
      <c r="CT641" s="134"/>
      <c r="CU641" s="134"/>
      <c r="CV641" s="134"/>
      <c r="CW641" s="134"/>
      <c r="CX641" s="134"/>
      <c r="CY641" s="134"/>
      <c r="CZ641" s="134"/>
      <c r="DA641" s="134"/>
      <c r="DB641" s="134"/>
      <c r="DC641" s="134"/>
      <c r="DD641" s="134"/>
      <c r="DE641" s="134"/>
      <c r="DF641" s="134"/>
      <c r="DG641" s="134"/>
      <c r="DH641" s="134"/>
      <c r="DI641" s="134"/>
      <c r="DJ641" s="134"/>
      <c r="DK641" s="134"/>
      <c r="DL641" s="134"/>
      <c r="DM641" s="134"/>
      <c r="DN641" s="134"/>
      <c r="DO641" s="134"/>
      <c r="DP641" s="134"/>
      <c r="DQ641" s="134"/>
      <c r="DR641" s="134"/>
      <c r="DS641" s="134"/>
      <c r="DT641" s="134"/>
      <c r="DU641" s="134"/>
      <c r="DV641" s="134"/>
      <c r="DW641" s="134"/>
      <c r="DX641" s="134"/>
      <c r="DY641" s="134"/>
      <c r="DZ641" s="134"/>
      <c r="EA641" s="134"/>
      <c r="EB641" s="134"/>
      <c r="EC641" s="134"/>
      <c r="ED641" s="134"/>
      <c r="EE641" s="134"/>
      <c r="EF641" s="134"/>
      <c r="EG641" s="134"/>
      <c r="EH641" s="134"/>
      <c r="EI641" s="134"/>
      <c r="EJ641" s="134"/>
    </row>
    <row r="642" spans="1:140" x14ac:dyDescent="0.2">
      <c r="A642" s="134"/>
      <c r="B642" s="134"/>
      <c r="C642" s="134"/>
      <c r="D642" s="138"/>
      <c r="E642" s="138"/>
      <c r="F642" s="138"/>
      <c r="G642" s="138"/>
      <c r="H642" s="138"/>
      <c r="I642" s="138"/>
      <c r="J642" s="138"/>
      <c r="K642" s="138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  <c r="AM642" s="134"/>
      <c r="AN642" s="134"/>
      <c r="AO642" s="134"/>
      <c r="AP642" s="134"/>
      <c r="AQ642" s="134"/>
      <c r="AR642" s="134"/>
      <c r="AS642" s="134"/>
      <c r="AT642" s="134"/>
      <c r="AU642" s="134"/>
      <c r="AV642" s="134"/>
      <c r="AW642" s="134"/>
      <c r="AX642" s="134"/>
      <c r="AY642" s="134"/>
      <c r="AZ642" s="134"/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  <c r="CS642" s="134"/>
      <c r="CT642" s="134"/>
      <c r="CU642" s="134"/>
      <c r="CV642" s="134"/>
      <c r="CW642" s="134"/>
      <c r="CX642" s="134"/>
      <c r="CY642" s="134"/>
      <c r="CZ642" s="134"/>
      <c r="DA642" s="134"/>
      <c r="DB642" s="134"/>
      <c r="DC642" s="134"/>
      <c r="DD642" s="134"/>
      <c r="DE642" s="134"/>
      <c r="DF642" s="134"/>
      <c r="DG642" s="134"/>
      <c r="DH642" s="134"/>
      <c r="DI642" s="134"/>
      <c r="DJ642" s="134"/>
      <c r="DK642" s="134"/>
      <c r="DL642" s="134"/>
      <c r="DM642" s="134"/>
      <c r="DN642" s="134"/>
      <c r="DO642" s="134"/>
      <c r="DP642" s="134"/>
      <c r="DQ642" s="134"/>
      <c r="DR642" s="134"/>
      <c r="DS642" s="134"/>
      <c r="DT642" s="134"/>
      <c r="DU642" s="134"/>
      <c r="DV642" s="134"/>
      <c r="DW642" s="134"/>
      <c r="DX642" s="134"/>
      <c r="DY642" s="134"/>
      <c r="DZ642" s="134"/>
      <c r="EA642" s="134"/>
      <c r="EB642" s="134"/>
      <c r="EC642" s="134"/>
      <c r="ED642" s="134"/>
      <c r="EE642" s="134"/>
      <c r="EF642" s="134"/>
      <c r="EG642" s="134"/>
      <c r="EH642" s="134"/>
      <c r="EI642" s="134"/>
      <c r="EJ642" s="134"/>
    </row>
    <row r="643" spans="1:140" x14ac:dyDescent="0.2">
      <c r="A643" s="134"/>
      <c r="B643" s="134"/>
      <c r="C643" s="134"/>
      <c r="D643" s="138"/>
      <c r="E643" s="138"/>
      <c r="F643" s="138"/>
      <c r="G643" s="138"/>
      <c r="H643" s="138"/>
      <c r="I643" s="138"/>
      <c r="J643" s="138"/>
      <c r="K643" s="138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  <c r="AM643" s="134"/>
      <c r="AN643" s="134"/>
      <c r="AO643" s="134"/>
      <c r="AP643" s="134"/>
      <c r="AQ643" s="134"/>
      <c r="AR643" s="134"/>
      <c r="AS643" s="134"/>
      <c r="AT643" s="134"/>
      <c r="AU643" s="134"/>
      <c r="AV643" s="134"/>
      <c r="AW643" s="134"/>
      <c r="AX643" s="134"/>
      <c r="AY643" s="134"/>
      <c r="AZ643" s="134"/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  <c r="CS643" s="134"/>
      <c r="CT643" s="134"/>
      <c r="CU643" s="134"/>
      <c r="CV643" s="134"/>
      <c r="CW643" s="134"/>
      <c r="CX643" s="134"/>
      <c r="CY643" s="134"/>
      <c r="CZ643" s="134"/>
      <c r="DA643" s="134"/>
      <c r="DB643" s="134"/>
      <c r="DC643" s="134"/>
      <c r="DD643" s="134"/>
      <c r="DE643" s="134"/>
      <c r="DF643" s="134"/>
      <c r="DG643" s="134"/>
      <c r="DH643" s="134"/>
      <c r="DI643" s="134"/>
      <c r="DJ643" s="134"/>
      <c r="DK643" s="134"/>
      <c r="DL643" s="134"/>
      <c r="DM643" s="134"/>
      <c r="DN643" s="134"/>
      <c r="DO643" s="134"/>
      <c r="DP643" s="134"/>
      <c r="DQ643" s="134"/>
      <c r="DR643" s="134"/>
      <c r="DS643" s="134"/>
      <c r="DT643" s="134"/>
      <c r="DU643" s="134"/>
      <c r="DV643" s="134"/>
      <c r="DW643" s="134"/>
      <c r="DX643" s="134"/>
      <c r="DY643" s="134"/>
      <c r="DZ643" s="134"/>
      <c r="EA643" s="134"/>
      <c r="EB643" s="134"/>
      <c r="EC643" s="134"/>
      <c r="ED643" s="134"/>
      <c r="EE643" s="134"/>
      <c r="EF643" s="134"/>
      <c r="EG643" s="134"/>
      <c r="EH643" s="134"/>
      <c r="EI643" s="134"/>
      <c r="EJ643" s="134"/>
    </row>
    <row r="644" spans="1:140" x14ac:dyDescent="0.2">
      <c r="A644" s="134"/>
      <c r="B644" s="134"/>
      <c r="C644" s="134"/>
      <c r="D644" s="138"/>
      <c r="E644" s="138"/>
      <c r="F644" s="138"/>
      <c r="G644" s="138"/>
      <c r="H644" s="138"/>
      <c r="I644" s="138"/>
      <c r="J644" s="138"/>
      <c r="K644" s="138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  <c r="AM644" s="134"/>
      <c r="AN644" s="134"/>
      <c r="AO644" s="134"/>
      <c r="AP644" s="134"/>
      <c r="AQ644" s="134"/>
      <c r="AR644" s="134"/>
      <c r="AS644" s="134"/>
      <c r="AT644" s="134"/>
      <c r="AU644" s="134"/>
      <c r="AV644" s="134"/>
      <c r="AW644" s="134"/>
      <c r="AX644" s="134"/>
      <c r="AY644" s="134"/>
      <c r="AZ644" s="134"/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  <c r="CS644" s="134"/>
      <c r="CT644" s="134"/>
      <c r="CU644" s="134"/>
      <c r="CV644" s="134"/>
      <c r="CW644" s="134"/>
      <c r="CX644" s="134"/>
      <c r="CY644" s="134"/>
      <c r="CZ644" s="134"/>
      <c r="DA644" s="134"/>
      <c r="DB644" s="134"/>
      <c r="DC644" s="134"/>
      <c r="DD644" s="134"/>
      <c r="DE644" s="134"/>
      <c r="DF644" s="134"/>
      <c r="DG644" s="134"/>
      <c r="DH644" s="134"/>
      <c r="DI644" s="134"/>
      <c r="DJ644" s="134"/>
      <c r="DK644" s="134"/>
      <c r="DL644" s="134"/>
      <c r="DM644" s="134"/>
      <c r="DN644" s="134"/>
      <c r="DO644" s="134"/>
      <c r="DP644" s="134"/>
      <c r="DQ644" s="134"/>
      <c r="DR644" s="134"/>
      <c r="DS644" s="134"/>
      <c r="DT644" s="134"/>
      <c r="DU644" s="134"/>
      <c r="DV644" s="134"/>
      <c r="DW644" s="134"/>
      <c r="DX644" s="134"/>
      <c r="DY644" s="134"/>
      <c r="DZ644" s="134"/>
      <c r="EA644" s="134"/>
      <c r="EB644" s="134"/>
      <c r="EC644" s="134"/>
      <c r="ED644" s="134"/>
      <c r="EE644" s="134"/>
      <c r="EF644" s="134"/>
      <c r="EG644" s="134"/>
      <c r="EH644" s="134"/>
      <c r="EI644" s="134"/>
      <c r="EJ644" s="134"/>
    </row>
    <row r="645" spans="1:140" x14ac:dyDescent="0.2">
      <c r="A645" s="134"/>
      <c r="B645" s="134"/>
      <c r="C645" s="134"/>
      <c r="D645" s="138"/>
      <c r="E645" s="138"/>
      <c r="F645" s="138"/>
      <c r="G645" s="138"/>
      <c r="H645" s="138"/>
      <c r="I645" s="138"/>
      <c r="J645" s="138"/>
      <c r="K645" s="138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  <c r="AM645" s="134"/>
      <c r="AN645" s="134"/>
      <c r="AO645" s="134"/>
      <c r="AP645" s="134"/>
      <c r="AQ645" s="134"/>
      <c r="AR645" s="134"/>
      <c r="AS645" s="134"/>
      <c r="AT645" s="134"/>
      <c r="AU645" s="134"/>
      <c r="AV645" s="134"/>
      <c r="AW645" s="134"/>
      <c r="AX645" s="134"/>
      <c r="AY645" s="134"/>
      <c r="AZ645" s="134"/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  <c r="CS645" s="134"/>
      <c r="CT645" s="134"/>
      <c r="CU645" s="134"/>
      <c r="CV645" s="134"/>
      <c r="CW645" s="134"/>
      <c r="CX645" s="134"/>
      <c r="CY645" s="134"/>
      <c r="CZ645" s="134"/>
      <c r="DA645" s="134"/>
      <c r="DB645" s="134"/>
      <c r="DC645" s="134"/>
      <c r="DD645" s="134"/>
      <c r="DE645" s="134"/>
      <c r="DF645" s="134"/>
      <c r="DG645" s="134"/>
      <c r="DH645" s="134"/>
      <c r="DI645" s="134"/>
      <c r="DJ645" s="134"/>
      <c r="DK645" s="134"/>
      <c r="DL645" s="134"/>
      <c r="DM645" s="134"/>
      <c r="DN645" s="134"/>
      <c r="DO645" s="134"/>
      <c r="DP645" s="134"/>
      <c r="DQ645" s="134"/>
      <c r="DR645" s="134"/>
      <c r="DS645" s="134"/>
      <c r="DT645" s="134"/>
      <c r="DU645" s="134"/>
      <c r="DV645" s="134"/>
      <c r="DW645" s="134"/>
      <c r="DX645" s="134"/>
      <c r="DY645" s="134"/>
      <c r="DZ645" s="134"/>
      <c r="EA645" s="134"/>
      <c r="EB645" s="134"/>
      <c r="EC645" s="134"/>
      <c r="ED645" s="134"/>
      <c r="EE645" s="134"/>
      <c r="EF645" s="134"/>
      <c r="EG645" s="134"/>
      <c r="EH645" s="134"/>
      <c r="EI645" s="134"/>
      <c r="EJ645" s="134"/>
    </row>
    <row r="646" spans="1:140" x14ac:dyDescent="0.2">
      <c r="A646" s="134"/>
      <c r="B646" s="134"/>
      <c r="C646" s="134"/>
      <c r="D646" s="138"/>
      <c r="E646" s="138"/>
      <c r="F646" s="138"/>
      <c r="G646" s="138"/>
      <c r="H646" s="138"/>
      <c r="I646" s="138"/>
      <c r="J646" s="138"/>
      <c r="K646" s="138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  <c r="AM646" s="134"/>
      <c r="AN646" s="134"/>
      <c r="AO646" s="134"/>
      <c r="AP646" s="134"/>
      <c r="AQ646" s="134"/>
      <c r="AR646" s="134"/>
      <c r="AS646" s="134"/>
      <c r="AT646" s="134"/>
      <c r="AU646" s="134"/>
      <c r="AV646" s="134"/>
      <c r="AW646" s="134"/>
      <c r="AX646" s="134"/>
      <c r="AY646" s="134"/>
      <c r="AZ646" s="134"/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  <c r="CS646" s="134"/>
      <c r="CT646" s="134"/>
      <c r="CU646" s="134"/>
      <c r="CV646" s="134"/>
      <c r="CW646" s="134"/>
      <c r="CX646" s="134"/>
      <c r="CY646" s="134"/>
      <c r="CZ646" s="134"/>
      <c r="DA646" s="134"/>
      <c r="DB646" s="134"/>
      <c r="DC646" s="134"/>
      <c r="DD646" s="134"/>
      <c r="DE646" s="134"/>
      <c r="DF646" s="134"/>
      <c r="DG646" s="134"/>
      <c r="DH646" s="134"/>
      <c r="DI646" s="134"/>
      <c r="DJ646" s="134"/>
      <c r="DK646" s="134"/>
      <c r="DL646" s="134"/>
      <c r="DM646" s="134"/>
      <c r="DN646" s="134"/>
      <c r="DO646" s="134"/>
      <c r="DP646" s="134"/>
      <c r="DQ646" s="134"/>
      <c r="DR646" s="134"/>
      <c r="DS646" s="134"/>
      <c r="DT646" s="134"/>
      <c r="DU646" s="134"/>
      <c r="DV646" s="134"/>
      <c r="DW646" s="134"/>
      <c r="DX646" s="134"/>
      <c r="DY646" s="134"/>
      <c r="DZ646" s="134"/>
      <c r="EA646" s="134"/>
      <c r="EB646" s="134"/>
      <c r="EC646" s="134"/>
      <c r="ED646" s="134"/>
      <c r="EE646" s="134"/>
      <c r="EF646" s="134"/>
      <c r="EG646" s="134"/>
      <c r="EH646" s="134"/>
      <c r="EI646" s="134"/>
      <c r="EJ646" s="134"/>
    </row>
    <row r="647" spans="1:140" x14ac:dyDescent="0.2">
      <c r="A647" s="134"/>
      <c r="B647" s="134"/>
      <c r="C647" s="134"/>
      <c r="D647" s="138"/>
      <c r="E647" s="138"/>
      <c r="F647" s="138"/>
      <c r="G647" s="138"/>
      <c r="H647" s="138"/>
      <c r="I647" s="138"/>
      <c r="J647" s="138"/>
      <c r="K647" s="138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  <c r="AM647" s="134"/>
      <c r="AN647" s="134"/>
      <c r="AO647" s="134"/>
      <c r="AP647" s="134"/>
      <c r="AQ647" s="134"/>
      <c r="AR647" s="134"/>
      <c r="AS647" s="134"/>
      <c r="AT647" s="134"/>
      <c r="AU647" s="134"/>
      <c r="AV647" s="134"/>
      <c r="AW647" s="134"/>
      <c r="AX647" s="134"/>
      <c r="AY647" s="134"/>
      <c r="AZ647" s="134"/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  <c r="CS647" s="134"/>
      <c r="CT647" s="134"/>
      <c r="CU647" s="134"/>
      <c r="CV647" s="134"/>
      <c r="CW647" s="134"/>
      <c r="CX647" s="134"/>
      <c r="CY647" s="134"/>
      <c r="CZ647" s="134"/>
      <c r="DA647" s="134"/>
      <c r="DB647" s="134"/>
      <c r="DC647" s="134"/>
      <c r="DD647" s="134"/>
      <c r="DE647" s="134"/>
      <c r="DF647" s="134"/>
      <c r="DG647" s="134"/>
      <c r="DH647" s="134"/>
      <c r="DI647" s="134"/>
      <c r="DJ647" s="134"/>
      <c r="DK647" s="134"/>
      <c r="DL647" s="134"/>
      <c r="DM647" s="134"/>
      <c r="DN647" s="134"/>
      <c r="DO647" s="134"/>
      <c r="DP647" s="134"/>
      <c r="DQ647" s="134"/>
      <c r="DR647" s="134"/>
      <c r="DS647" s="134"/>
      <c r="DT647" s="134"/>
      <c r="DU647" s="134"/>
      <c r="DV647" s="134"/>
      <c r="DW647" s="134"/>
      <c r="DX647" s="134"/>
      <c r="DY647" s="134"/>
      <c r="DZ647" s="134"/>
      <c r="EA647" s="134"/>
      <c r="EB647" s="134"/>
      <c r="EC647" s="134"/>
      <c r="ED647" s="134"/>
      <c r="EE647" s="134"/>
      <c r="EF647" s="134"/>
      <c r="EG647" s="134"/>
      <c r="EH647" s="134"/>
      <c r="EI647" s="134"/>
      <c r="EJ647" s="134"/>
    </row>
    <row r="648" spans="1:140" x14ac:dyDescent="0.2">
      <c r="A648" s="134"/>
      <c r="B648" s="134"/>
      <c r="C648" s="134"/>
      <c r="D648" s="138"/>
      <c r="E648" s="138"/>
      <c r="F648" s="138"/>
      <c r="G648" s="138"/>
      <c r="H648" s="138"/>
      <c r="I648" s="138"/>
      <c r="J648" s="138"/>
      <c r="K648" s="138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  <c r="AM648" s="134"/>
      <c r="AN648" s="134"/>
      <c r="AO648" s="134"/>
      <c r="AP648" s="134"/>
      <c r="AQ648" s="134"/>
      <c r="AR648" s="134"/>
      <c r="AS648" s="134"/>
      <c r="AT648" s="134"/>
      <c r="AU648" s="134"/>
      <c r="AV648" s="134"/>
      <c r="AW648" s="134"/>
      <c r="AX648" s="134"/>
      <c r="AY648" s="134"/>
      <c r="AZ648" s="134"/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  <c r="CS648" s="134"/>
      <c r="CT648" s="134"/>
      <c r="CU648" s="134"/>
      <c r="CV648" s="134"/>
      <c r="CW648" s="134"/>
      <c r="CX648" s="134"/>
      <c r="CY648" s="134"/>
      <c r="CZ648" s="134"/>
      <c r="DA648" s="134"/>
      <c r="DB648" s="134"/>
      <c r="DC648" s="134"/>
      <c r="DD648" s="134"/>
      <c r="DE648" s="134"/>
      <c r="DF648" s="134"/>
      <c r="DG648" s="134"/>
      <c r="DH648" s="134"/>
      <c r="DI648" s="134"/>
      <c r="DJ648" s="134"/>
      <c r="DK648" s="134"/>
      <c r="DL648" s="134"/>
      <c r="DM648" s="134"/>
      <c r="DN648" s="134"/>
      <c r="DO648" s="134"/>
      <c r="DP648" s="134"/>
      <c r="DQ648" s="134"/>
      <c r="DR648" s="134"/>
      <c r="DS648" s="134"/>
      <c r="DT648" s="134"/>
      <c r="DU648" s="134"/>
      <c r="DV648" s="134"/>
      <c r="DW648" s="134"/>
      <c r="DX648" s="134"/>
      <c r="DY648" s="134"/>
      <c r="DZ648" s="134"/>
      <c r="EA648" s="134"/>
      <c r="EB648" s="134"/>
      <c r="EC648" s="134"/>
      <c r="ED648" s="134"/>
      <c r="EE648" s="134"/>
      <c r="EF648" s="134"/>
      <c r="EG648" s="134"/>
      <c r="EH648" s="134"/>
      <c r="EI648" s="134"/>
      <c r="EJ648" s="134"/>
    </row>
    <row r="649" spans="1:140" x14ac:dyDescent="0.2">
      <c r="A649" s="134"/>
      <c r="B649" s="134"/>
      <c r="C649" s="134"/>
      <c r="D649" s="138"/>
      <c r="E649" s="138"/>
      <c r="F649" s="138"/>
      <c r="G649" s="138"/>
      <c r="H649" s="138"/>
      <c r="I649" s="138"/>
      <c r="J649" s="138"/>
      <c r="K649" s="138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  <c r="AM649" s="134"/>
      <c r="AN649" s="134"/>
      <c r="AO649" s="134"/>
      <c r="AP649" s="134"/>
      <c r="AQ649" s="134"/>
      <c r="AR649" s="134"/>
      <c r="AS649" s="134"/>
      <c r="AT649" s="134"/>
      <c r="AU649" s="134"/>
      <c r="AV649" s="134"/>
      <c r="AW649" s="134"/>
      <c r="AX649" s="134"/>
      <c r="AY649" s="134"/>
      <c r="AZ649" s="134"/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  <c r="CS649" s="134"/>
      <c r="CT649" s="134"/>
      <c r="CU649" s="134"/>
      <c r="CV649" s="134"/>
      <c r="CW649" s="134"/>
      <c r="CX649" s="134"/>
      <c r="CY649" s="134"/>
      <c r="CZ649" s="134"/>
      <c r="DA649" s="134"/>
      <c r="DB649" s="134"/>
      <c r="DC649" s="134"/>
      <c r="DD649" s="134"/>
      <c r="DE649" s="134"/>
      <c r="DF649" s="134"/>
      <c r="DG649" s="134"/>
      <c r="DH649" s="134"/>
      <c r="DI649" s="134"/>
      <c r="DJ649" s="134"/>
      <c r="DK649" s="134"/>
      <c r="DL649" s="134"/>
      <c r="DM649" s="134"/>
      <c r="DN649" s="134"/>
      <c r="DO649" s="134"/>
      <c r="DP649" s="134"/>
      <c r="DQ649" s="134"/>
      <c r="DR649" s="134"/>
      <c r="DS649" s="134"/>
      <c r="DT649" s="134"/>
      <c r="DU649" s="134"/>
      <c r="DV649" s="134"/>
      <c r="DW649" s="134"/>
      <c r="DX649" s="134"/>
      <c r="DY649" s="134"/>
      <c r="DZ649" s="134"/>
      <c r="EA649" s="134"/>
      <c r="EB649" s="134"/>
      <c r="EC649" s="134"/>
      <c r="ED649" s="134"/>
      <c r="EE649" s="134"/>
      <c r="EF649" s="134"/>
      <c r="EG649" s="134"/>
      <c r="EH649" s="134"/>
      <c r="EI649" s="134"/>
      <c r="EJ649" s="134"/>
    </row>
    <row r="650" spans="1:140" x14ac:dyDescent="0.2">
      <c r="A650" s="134"/>
      <c r="B650" s="134"/>
      <c r="C650" s="134"/>
      <c r="D650" s="138"/>
      <c r="E650" s="138"/>
      <c r="F650" s="138"/>
      <c r="G650" s="138"/>
      <c r="H650" s="138"/>
      <c r="I650" s="138"/>
      <c r="J650" s="138"/>
      <c r="K650" s="138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  <c r="AM650" s="134"/>
      <c r="AN650" s="134"/>
      <c r="AO650" s="134"/>
      <c r="AP650" s="134"/>
      <c r="AQ650" s="134"/>
      <c r="AR650" s="134"/>
      <c r="AS650" s="134"/>
      <c r="AT650" s="134"/>
      <c r="AU650" s="134"/>
      <c r="AV650" s="134"/>
      <c r="AW650" s="134"/>
      <c r="AX650" s="134"/>
      <c r="AY650" s="134"/>
      <c r="AZ650" s="134"/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  <c r="CS650" s="134"/>
      <c r="CT650" s="134"/>
      <c r="CU650" s="134"/>
      <c r="CV650" s="134"/>
      <c r="CW650" s="134"/>
      <c r="CX650" s="134"/>
      <c r="CY650" s="134"/>
      <c r="CZ650" s="134"/>
      <c r="DA650" s="134"/>
      <c r="DB650" s="134"/>
      <c r="DC650" s="134"/>
      <c r="DD650" s="134"/>
      <c r="DE650" s="134"/>
      <c r="DF650" s="134"/>
      <c r="DG650" s="134"/>
      <c r="DH650" s="134"/>
      <c r="DI650" s="134"/>
      <c r="DJ650" s="134"/>
      <c r="DK650" s="134"/>
      <c r="DL650" s="134"/>
      <c r="DM650" s="134"/>
      <c r="DN650" s="134"/>
      <c r="DO650" s="134"/>
      <c r="DP650" s="134"/>
      <c r="DQ650" s="134"/>
      <c r="DR650" s="134"/>
      <c r="DS650" s="134"/>
      <c r="DT650" s="134"/>
      <c r="DU650" s="134"/>
      <c r="DV650" s="134"/>
      <c r="DW650" s="134"/>
      <c r="DX650" s="134"/>
      <c r="DY650" s="134"/>
      <c r="DZ650" s="134"/>
      <c r="EA650" s="134"/>
      <c r="EB650" s="134"/>
      <c r="EC650" s="134"/>
      <c r="ED650" s="134"/>
      <c r="EE650" s="134"/>
      <c r="EF650" s="134"/>
      <c r="EG650" s="134"/>
      <c r="EH650" s="134"/>
      <c r="EI650" s="134"/>
      <c r="EJ650" s="134"/>
    </row>
    <row r="651" spans="1:140" x14ac:dyDescent="0.2">
      <c r="A651" s="134"/>
      <c r="B651" s="134"/>
      <c r="C651" s="134"/>
      <c r="D651" s="138"/>
      <c r="E651" s="138"/>
      <c r="F651" s="138"/>
      <c r="G651" s="138"/>
      <c r="H651" s="138"/>
      <c r="I651" s="138"/>
      <c r="J651" s="138"/>
      <c r="K651" s="138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  <c r="AM651" s="134"/>
      <c r="AN651" s="134"/>
      <c r="AO651" s="134"/>
      <c r="AP651" s="134"/>
      <c r="AQ651" s="134"/>
      <c r="AR651" s="134"/>
      <c r="AS651" s="134"/>
      <c r="AT651" s="134"/>
      <c r="AU651" s="134"/>
      <c r="AV651" s="134"/>
      <c r="AW651" s="134"/>
      <c r="AX651" s="134"/>
      <c r="AY651" s="134"/>
      <c r="AZ651" s="134"/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  <c r="CS651" s="134"/>
      <c r="CT651" s="134"/>
      <c r="CU651" s="134"/>
      <c r="CV651" s="134"/>
      <c r="CW651" s="134"/>
      <c r="CX651" s="134"/>
      <c r="CY651" s="134"/>
      <c r="CZ651" s="134"/>
      <c r="DA651" s="134"/>
      <c r="DB651" s="134"/>
      <c r="DC651" s="134"/>
      <c r="DD651" s="134"/>
      <c r="DE651" s="134"/>
      <c r="DF651" s="134"/>
      <c r="DG651" s="134"/>
      <c r="DH651" s="134"/>
      <c r="DI651" s="134"/>
      <c r="DJ651" s="134"/>
      <c r="DK651" s="134"/>
      <c r="DL651" s="134"/>
      <c r="DM651" s="134"/>
      <c r="DN651" s="134"/>
      <c r="DO651" s="134"/>
      <c r="DP651" s="134"/>
      <c r="DQ651" s="134"/>
      <c r="DR651" s="134"/>
      <c r="DS651" s="134"/>
      <c r="DT651" s="134"/>
      <c r="DU651" s="134"/>
      <c r="DV651" s="134"/>
      <c r="DW651" s="134"/>
      <c r="DX651" s="134"/>
      <c r="DY651" s="134"/>
      <c r="DZ651" s="134"/>
      <c r="EA651" s="134"/>
      <c r="EB651" s="134"/>
      <c r="EC651" s="134"/>
      <c r="ED651" s="134"/>
      <c r="EE651" s="134"/>
      <c r="EF651" s="134"/>
      <c r="EG651" s="134"/>
      <c r="EH651" s="134"/>
      <c r="EI651" s="134"/>
      <c r="EJ651" s="134"/>
    </row>
    <row r="652" spans="1:140" x14ac:dyDescent="0.2">
      <c r="A652" s="134"/>
      <c r="B652" s="134"/>
      <c r="C652" s="134"/>
      <c r="D652" s="138"/>
      <c r="E652" s="138"/>
      <c r="F652" s="138"/>
      <c r="G652" s="138"/>
      <c r="H652" s="138"/>
      <c r="I652" s="138"/>
      <c r="J652" s="138"/>
      <c r="K652" s="138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  <c r="AM652" s="134"/>
      <c r="AN652" s="134"/>
      <c r="AO652" s="134"/>
      <c r="AP652" s="134"/>
      <c r="AQ652" s="134"/>
      <c r="AR652" s="134"/>
      <c r="AS652" s="134"/>
      <c r="AT652" s="134"/>
      <c r="AU652" s="134"/>
      <c r="AV652" s="134"/>
      <c r="AW652" s="134"/>
      <c r="AX652" s="134"/>
      <c r="AY652" s="134"/>
      <c r="AZ652" s="134"/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  <c r="CS652" s="134"/>
      <c r="CT652" s="134"/>
      <c r="CU652" s="134"/>
      <c r="CV652" s="134"/>
      <c r="CW652" s="134"/>
      <c r="CX652" s="134"/>
      <c r="CY652" s="134"/>
      <c r="CZ652" s="134"/>
      <c r="DA652" s="134"/>
      <c r="DB652" s="134"/>
      <c r="DC652" s="134"/>
      <c r="DD652" s="134"/>
      <c r="DE652" s="134"/>
      <c r="DF652" s="134"/>
      <c r="DG652" s="134"/>
      <c r="DH652" s="134"/>
      <c r="DI652" s="134"/>
      <c r="DJ652" s="134"/>
      <c r="DK652" s="134"/>
      <c r="DL652" s="134"/>
      <c r="DM652" s="134"/>
      <c r="DN652" s="134"/>
      <c r="DO652" s="134"/>
      <c r="DP652" s="134"/>
      <c r="DQ652" s="134"/>
      <c r="DR652" s="134"/>
      <c r="DS652" s="134"/>
      <c r="DT652" s="134"/>
      <c r="DU652" s="134"/>
      <c r="DV652" s="134"/>
      <c r="DW652" s="134"/>
      <c r="DX652" s="134"/>
      <c r="DY652" s="134"/>
      <c r="DZ652" s="134"/>
      <c r="EA652" s="134"/>
      <c r="EB652" s="134"/>
      <c r="EC652" s="134"/>
      <c r="ED652" s="134"/>
      <c r="EE652" s="134"/>
      <c r="EF652" s="134"/>
      <c r="EG652" s="134"/>
      <c r="EH652" s="134"/>
      <c r="EI652" s="134"/>
      <c r="EJ652" s="134"/>
    </row>
    <row r="653" spans="1:140" x14ac:dyDescent="0.2">
      <c r="A653" s="134"/>
      <c r="B653" s="134"/>
      <c r="C653" s="134"/>
      <c r="D653" s="138"/>
      <c r="E653" s="138"/>
      <c r="F653" s="138"/>
      <c r="G653" s="138"/>
      <c r="H653" s="138"/>
      <c r="I653" s="138"/>
      <c r="J653" s="138"/>
      <c r="K653" s="138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  <c r="AM653" s="134"/>
      <c r="AN653" s="134"/>
      <c r="AO653" s="134"/>
      <c r="AP653" s="134"/>
      <c r="AQ653" s="134"/>
      <c r="AR653" s="134"/>
      <c r="AS653" s="134"/>
      <c r="AT653" s="134"/>
      <c r="AU653" s="134"/>
      <c r="AV653" s="134"/>
      <c r="AW653" s="134"/>
      <c r="AX653" s="134"/>
      <c r="AY653" s="134"/>
      <c r="AZ653" s="134"/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  <c r="CS653" s="134"/>
      <c r="CT653" s="134"/>
      <c r="CU653" s="134"/>
      <c r="CV653" s="134"/>
      <c r="CW653" s="134"/>
      <c r="CX653" s="134"/>
      <c r="CY653" s="134"/>
      <c r="CZ653" s="134"/>
      <c r="DA653" s="134"/>
      <c r="DB653" s="134"/>
      <c r="DC653" s="134"/>
      <c r="DD653" s="134"/>
      <c r="DE653" s="134"/>
      <c r="DF653" s="134"/>
      <c r="DG653" s="134"/>
      <c r="DH653" s="134"/>
      <c r="DI653" s="134"/>
      <c r="DJ653" s="134"/>
      <c r="DK653" s="134"/>
      <c r="DL653" s="134"/>
      <c r="DM653" s="134"/>
      <c r="DN653" s="134"/>
      <c r="DO653" s="134"/>
      <c r="DP653" s="134"/>
      <c r="DQ653" s="134"/>
      <c r="DR653" s="134"/>
      <c r="DS653" s="134"/>
      <c r="DT653" s="134"/>
      <c r="DU653" s="134"/>
      <c r="DV653" s="134"/>
      <c r="DW653" s="134"/>
      <c r="DX653" s="134"/>
      <c r="DY653" s="134"/>
      <c r="DZ653" s="134"/>
      <c r="EA653" s="134"/>
      <c r="EB653" s="134"/>
      <c r="EC653" s="134"/>
      <c r="ED653" s="134"/>
      <c r="EE653" s="134"/>
      <c r="EF653" s="134"/>
      <c r="EG653" s="134"/>
      <c r="EH653" s="134"/>
      <c r="EI653" s="134"/>
      <c r="EJ653" s="134"/>
    </row>
    <row r="654" spans="1:140" x14ac:dyDescent="0.2">
      <c r="A654" s="134"/>
      <c r="B654" s="134"/>
      <c r="C654" s="134"/>
      <c r="D654" s="138"/>
      <c r="E654" s="138"/>
      <c r="F654" s="138"/>
      <c r="G654" s="138"/>
      <c r="H654" s="138"/>
      <c r="I654" s="138"/>
      <c r="J654" s="138"/>
      <c r="K654" s="138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  <c r="AM654" s="134"/>
      <c r="AN654" s="134"/>
      <c r="AO654" s="134"/>
      <c r="AP654" s="134"/>
      <c r="AQ654" s="134"/>
      <c r="AR654" s="134"/>
      <c r="AS654" s="134"/>
      <c r="AT654" s="134"/>
      <c r="AU654" s="134"/>
      <c r="AV654" s="134"/>
      <c r="AW654" s="134"/>
      <c r="AX654" s="134"/>
      <c r="AY654" s="134"/>
      <c r="AZ654" s="134"/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  <c r="CS654" s="134"/>
      <c r="CT654" s="134"/>
      <c r="CU654" s="134"/>
      <c r="CV654" s="134"/>
      <c r="CW654" s="134"/>
      <c r="CX654" s="134"/>
      <c r="CY654" s="134"/>
      <c r="CZ654" s="134"/>
      <c r="DA654" s="134"/>
      <c r="DB654" s="134"/>
      <c r="DC654" s="134"/>
      <c r="DD654" s="134"/>
      <c r="DE654" s="134"/>
      <c r="DF654" s="134"/>
      <c r="DG654" s="134"/>
      <c r="DH654" s="134"/>
      <c r="DI654" s="134"/>
      <c r="DJ654" s="134"/>
      <c r="DK654" s="134"/>
      <c r="DL654" s="134"/>
      <c r="DM654" s="134"/>
      <c r="DN654" s="134"/>
      <c r="DO654" s="134"/>
      <c r="DP654" s="134"/>
      <c r="DQ654" s="134"/>
      <c r="DR654" s="134"/>
      <c r="DS654" s="134"/>
      <c r="DT654" s="134"/>
      <c r="DU654" s="134"/>
      <c r="DV654" s="134"/>
      <c r="DW654" s="134"/>
      <c r="DX654" s="134"/>
      <c r="DY654" s="134"/>
      <c r="DZ654" s="134"/>
      <c r="EA654" s="134"/>
      <c r="EB654" s="134"/>
      <c r="EC654" s="134"/>
      <c r="ED654" s="134"/>
      <c r="EE654" s="134"/>
      <c r="EF654" s="134"/>
      <c r="EG654" s="134"/>
      <c r="EH654" s="134"/>
      <c r="EI654" s="134"/>
      <c r="EJ654" s="134"/>
    </row>
    <row r="655" spans="1:140" x14ac:dyDescent="0.2">
      <c r="A655" s="134"/>
      <c r="B655" s="134"/>
      <c r="C655" s="134"/>
      <c r="D655" s="138"/>
      <c r="E655" s="138"/>
      <c r="F655" s="138"/>
      <c r="G655" s="138"/>
      <c r="H655" s="138"/>
      <c r="I655" s="138"/>
      <c r="J655" s="138"/>
      <c r="K655" s="138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  <c r="AM655" s="134"/>
      <c r="AN655" s="134"/>
      <c r="AO655" s="134"/>
      <c r="AP655" s="134"/>
      <c r="AQ655" s="134"/>
      <c r="AR655" s="134"/>
      <c r="AS655" s="134"/>
      <c r="AT655" s="134"/>
      <c r="AU655" s="134"/>
      <c r="AV655" s="134"/>
      <c r="AW655" s="134"/>
      <c r="AX655" s="134"/>
      <c r="AY655" s="134"/>
      <c r="AZ655" s="134"/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  <c r="CS655" s="134"/>
      <c r="CT655" s="134"/>
      <c r="CU655" s="134"/>
      <c r="CV655" s="134"/>
      <c r="CW655" s="134"/>
      <c r="CX655" s="134"/>
      <c r="CY655" s="134"/>
      <c r="CZ655" s="134"/>
      <c r="DA655" s="134"/>
      <c r="DB655" s="134"/>
      <c r="DC655" s="134"/>
      <c r="DD655" s="134"/>
      <c r="DE655" s="134"/>
      <c r="DF655" s="134"/>
      <c r="DG655" s="134"/>
      <c r="DH655" s="134"/>
      <c r="DI655" s="134"/>
      <c r="DJ655" s="134"/>
      <c r="DK655" s="134"/>
      <c r="DL655" s="134"/>
      <c r="DM655" s="134"/>
      <c r="DN655" s="134"/>
      <c r="DO655" s="134"/>
      <c r="DP655" s="134"/>
      <c r="DQ655" s="134"/>
      <c r="DR655" s="134"/>
      <c r="DS655" s="134"/>
      <c r="DT655" s="134"/>
      <c r="DU655" s="134"/>
      <c r="DV655" s="134"/>
      <c r="DW655" s="134"/>
      <c r="DX655" s="134"/>
      <c r="DY655" s="134"/>
      <c r="DZ655" s="134"/>
      <c r="EA655" s="134"/>
      <c r="EB655" s="134"/>
      <c r="EC655" s="134"/>
      <c r="ED655" s="134"/>
      <c r="EE655" s="134"/>
      <c r="EF655" s="134"/>
      <c r="EG655" s="134"/>
      <c r="EH655" s="134"/>
      <c r="EI655" s="134"/>
      <c r="EJ655" s="134"/>
    </row>
    <row r="656" spans="1:140" x14ac:dyDescent="0.2">
      <c r="A656" s="134"/>
      <c r="B656" s="134"/>
      <c r="C656" s="134"/>
      <c r="D656" s="138"/>
      <c r="E656" s="138"/>
      <c r="F656" s="138"/>
      <c r="G656" s="138"/>
      <c r="H656" s="138"/>
      <c r="I656" s="138"/>
      <c r="J656" s="138"/>
      <c r="K656" s="138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  <c r="AM656" s="134"/>
      <c r="AN656" s="134"/>
      <c r="AO656" s="134"/>
      <c r="AP656" s="134"/>
      <c r="AQ656" s="134"/>
      <c r="AR656" s="134"/>
      <c r="AS656" s="134"/>
      <c r="AT656" s="134"/>
      <c r="AU656" s="134"/>
      <c r="AV656" s="134"/>
      <c r="AW656" s="134"/>
      <c r="AX656" s="134"/>
      <c r="AY656" s="134"/>
      <c r="AZ656" s="134"/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  <c r="CS656" s="134"/>
      <c r="CT656" s="134"/>
      <c r="CU656" s="134"/>
      <c r="CV656" s="134"/>
      <c r="CW656" s="134"/>
      <c r="CX656" s="134"/>
      <c r="CY656" s="134"/>
      <c r="CZ656" s="134"/>
      <c r="DA656" s="134"/>
      <c r="DB656" s="134"/>
      <c r="DC656" s="134"/>
      <c r="DD656" s="134"/>
      <c r="DE656" s="134"/>
      <c r="DF656" s="134"/>
      <c r="DG656" s="134"/>
      <c r="DH656" s="134"/>
      <c r="DI656" s="134"/>
      <c r="DJ656" s="134"/>
      <c r="DK656" s="134"/>
      <c r="DL656" s="134"/>
      <c r="DM656" s="134"/>
      <c r="DN656" s="134"/>
      <c r="DO656" s="134"/>
      <c r="DP656" s="134"/>
      <c r="DQ656" s="134"/>
      <c r="DR656" s="134"/>
      <c r="DS656" s="134"/>
      <c r="DT656" s="134"/>
      <c r="DU656" s="134"/>
      <c r="DV656" s="134"/>
      <c r="DW656" s="134"/>
      <c r="DX656" s="134"/>
      <c r="DY656" s="134"/>
      <c r="DZ656" s="134"/>
      <c r="EA656" s="134"/>
      <c r="EB656" s="134"/>
      <c r="EC656" s="134"/>
      <c r="ED656" s="134"/>
      <c r="EE656" s="134"/>
      <c r="EF656" s="134"/>
      <c r="EG656" s="134"/>
      <c r="EH656" s="134"/>
      <c r="EI656" s="134"/>
      <c r="EJ656" s="134"/>
    </row>
    <row r="657" spans="1:140" x14ac:dyDescent="0.2">
      <c r="A657" s="134"/>
      <c r="B657" s="134"/>
      <c r="C657" s="134"/>
      <c r="D657" s="138"/>
      <c r="E657" s="138"/>
      <c r="F657" s="138"/>
      <c r="G657" s="138"/>
      <c r="H657" s="138"/>
      <c r="I657" s="138"/>
      <c r="J657" s="138"/>
      <c r="K657" s="138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  <c r="AM657" s="134"/>
      <c r="AN657" s="134"/>
      <c r="AO657" s="134"/>
      <c r="AP657" s="134"/>
      <c r="AQ657" s="134"/>
      <c r="AR657" s="134"/>
      <c r="AS657" s="134"/>
      <c r="AT657" s="134"/>
      <c r="AU657" s="134"/>
      <c r="AV657" s="134"/>
      <c r="AW657" s="134"/>
      <c r="AX657" s="134"/>
      <c r="AY657" s="134"/>
      <c r="AZ657" s="134"/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  <c r="CS657" s="134"/>
      <c r="CT657" s="134"/>
      <c r="CU657" s="134"/>
      <c r="CV657" s="134"/>
      <c r="CW657" s="134"/>
      <c r="CX657" s="134"/>
      <c r="CY657" s="134"/>
      <c r="CZ657" s="134"/>
      <c r="DA657" s="134"/>
      <c r="DB657" s="134"/>
      <c r="DC657" s="134"/>
      <c r="DD657" s="134"/>
      <c r="DE657" s="134"/>
      <c r="DF657" s="134"/>
      <c r="DG657" s="134"/>
      <c r="DH657" s="134"/>
      <c r="DI657" s="134"/>
      <c r="DJ657" s="134"/>
      <c r="DK657" s="134"/>
      <c r="DL657" s="134"/>
      <c r="DM657" s="134"/>
      <c r="DN657" s="134"/>
      <c r="DO657" s="134"/>
      <c r="DP657" s="134"/>
      <c r="DQ657" s="134"/>
      <c r="DR657" s="134"/>
      <c r="DS657" s="134"/>
      <c r="DT657" s="134"/>
      <c r="DU657" s="134"/>
      <c r="DV657" s="134"/>
      <c r="DW657" s="134"/>
      <c r="DX657" s="134"/>
      <c r="DY657" s="134"/>
      <c r="DZ657" s="134"/>
      <c r="EA657" s="134"/>
      <c r="EB657" s="134"/>
      <c r="EC657" s="134"/>
      <c r="ED657" s="134"/>
      <c r="EE657" s="134"/>
      <c r="EF657" s="134"/>
      <c r="EG657" s="134"/>
      <c r="EH657" s="134"/>
      <c r="EI657" s="134"/>
      <c r="EJ657" s="134"/>
    </row>
    <row r="658" spans="1:140" x14ac:dyDescent="0.2">
      <c r="A658" s="134"/>
      <c r="B658" s="134"/>
      <c r="C658" s="134"/>
      <c r="D658" s="138"/>
      <c r="E658" s="138"/>
      <c r="F658" s="138"/>
      <c r="G658" s="138"/>
      <c r="H658" s="138"/>
      <c r="I658" s="138"/>
      <c r="J658" s="138"/>
      <c r="K658" s="138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  <c r="AM658" s="134"/>
      <c r="AN658" s="134"/>
      <c r="AO658" s="134"/>
      <c r="AP658" s="134"/>
      <c r="AQ658" s="134"/>
      <c r="AR658" s="134"/>
      <c r="AS658" s="134"/>
      <c r="AT658" s="134"/>
      <c r="AU658" s="134"/>
      <c r="AV658" s="134"/>
      <c r="AW658" s="134"/>
      <c r="AX658" s="134"/>
      <c r="AY658" s="134"/>
      <c r="AZ658" s="134"/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  <c r="CS658" s="134"/>
      <c r="CT658" s="134"/>
      <c r="CU658" s="134"/>
      <c r="CV658" s="134"/>
      <c r="CW658" s="134"/>
      <c r="CX658" s="134"/>
      <c r="CY658" s="134"/>
      <c r="CZ658" s="134"/>
      <c r="DA658" s="134"/>
      <c r="DB658" s="134"/>
      <c r="DC658" s="134"/>
      <c r="DD658" s="134"/>
      <c r="DE658" s="134"/>
      <c r="DF658" s="134"/>
      <c r="DG658" s="134"/>
      <c r="DH658" s="134"/>
      <c r="DI658" s="134"/>
      <c r="DJ658" s="134"/>
      <c r="DK658" s="134"/>
      <c r="DL658" s="134"/>
      <c r="DM658" s="134"/>
      <c r="DN658" s="134"/>
      <c r="DO658" s="134"/>
      <c r="DP658" s="134"/>
      <c r="DQ658" s="134"/>
      <c r="DR658" s="134"/>
      <c r="DS658" s="134"/>
      <c r="DT658" s="134"/>
      <c r="DU658" s="134"/>
      <c r="DV658" s="134"/>
      <c r="DW658" s="134"/>
      <c r="DX658" s="134"/>
      <c r="DY658" s="134"/>
      <c r="DZ658" s="134"/>
      <c r="EA658" s="134"/>
      <c r="EB658" s="134"/>
      <c r="EC658" s="134"/>
      <c r="ED658" s="134"/>
      <c r="EE658" s="134"/>
      <c r="EF658" s="134"/>
      <c r="EG658" s="134"/>
      <c r="EH658" s="134"/>
      <c r="EI658" s="134"/>
      <c r="EJ658" s="134"/>
    </row>
    <row r="659" spans="1:140" x14ac:dyDescent="0.2">
      <c r="A659" s="134"/>
      <c r="B659" s="134"/>
      <c r="C659" s="134"/>
      <c r="D659" s="138"/>
      <c r="E659" s="138"/>
      <c r="F659" s="138"/>
      <c r="G659" s="138"/>
      <c r="H659" s="138"/>
      <c r="I659" s="138"/>
      <c r="J659" s="138"/>
      <c r="K659" s="138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  <c r="AM659" s="134"/>
      <c r="AN659" s="134"/>
      <c r="AO659" s="134"/>
      <c r="AP659" s="134"/>
      <c r="AQ659" s="134"/>
      <c r="AR659" s="134"/>
      <c r="AS659" s="134"/>
      <c r="AT659" s="134"/>
      <c r="AU659" s="134"/>
      <c r="AV659" s="134"/>
      <c r="AW659" s="134"/>
      <c r="AX659" s="134"/>
      <c r="AY659" s="134"/>
      <c r="AZ659" s="134"/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  <c r="CS659" s="134"/>
      <c r="CT659" s="134"/>
      <c r="CU659" s="134"/>
      <c r="CV659" s="134"/>
      <c r="CW659" s="134"/>
      <c r="CX659" s="134"/>
      <c r="CY659" s="134"/>
      <c r="CZ659" s="134"/>
      <c r="DA659" s="134"/>
      <c r="DB659" s="134"/>
      <c r="DC659" s="134"/>
      <c r="DD659" s="134"/>
      <c r="DE659" s="134"/>
      <c r="DF659" s="134"/>
      <c r="DG659" s="134"/>
      <c r="DH659" s="134"/>
      <c r="DI659" s="134"/>
      <c r="DJ659" s="134"/>
      <c r="DK659" s="134"/>
      <c r="DL659" s="134"/>
      <c r="DM659" s="134"/>
      <c r="DN659" s="134"/>
      <c r="DO659" s="134"/>
      <c r="DP659" s="134"/>
      <c r="DQ659" s="134"/>
      <c r="DR659" s="134"/>
      <c r="DS659" s="134"/>
      <c r="DT659" s="134"/>
      <c r="DU659" s="134"/>
      <c r="DV659" s="134"/>
      <c r="DW659" s="134"/>
      <c r="DX659" s="134"/>
      <c r="DY659" s="134"/>
      <c r="DZ659" s="134"/>
      <c r="EA659" s="134"/>
      <c r="EB659" s="134"/>
      <c r="EC659" s="134"/>
      <c r="ED659" s="134"/>
      <c r="EE659" s="134"/>
      <c r="EF659" s="134"/>
      <c r="EG659" s="134"/>
      <c r="EH659" s="134"/>
      <c r="EI659" s="134"/>
      <c r="EJ659" s="134"/>
    </row>
    <row r="660" spans="1:140" x14ac:dyDescent="0.2">
      <c r="A660" s="134"/>
      <c r="B660" s="134"/>
      <c r="C660" s="134"/>
      <c r="D660" s="138"/>
      <c r="E660" s="138"/>
      <c r="F660" s="138"/>
      <c r="G660" s="138"/>
      <c r="H660" s="138"/>
      <c r="I660" s="138"/>
      <c r="J660" s="138"/>
      <c r="K660" s="138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  <c r="AM660" s="134"/>
      <c r="AN660" s="134"/>
      <c r="AO660" s="134"/>
      <c r="AP660" s="134"/>
      <c r="AQ660" s="134"/>
      <c r="AR660" s="134"/>
      <c r="AS660" s="134"/>
      <c r="AT660" s="134"/>
      <c r="AU660" s="134"/>
      <c r="AV660" s="134"/>
      <c r="AW660" s="134"/>
      <c r="AX660" s="134"/>
      <c r="AY660" s="134"/>
      <c r="AZ660" s="134"/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  <c r="CS660" s="134"/>
      <c r="CT660" s="134"/>
      <c r="CU660" s="134"/>
      <c r="CV660" s="134"/>
      <c r="CW660" s="134"/>
      <c r="CX660" s="134"/>
      <c r="CY660" s="134"/>
      <c r="CZ660" s="134"/>
      <c r="DA660" s="134"/>
      <c r="DB660" s="134"/>
      <c r="DC660" s="134"/>
      <c r="DD660" s="134"/>
      <c r="DE660" s="134"/>
      <c r="DF660" s="134"/>
      <c r="DG660" s="134"/>
      <c r="DH660" s="134"/>
      <c r="DI660" s="134"/>
      <c r="DJ660" s="134"/>
      <c r="DK660" s="134"/>
      <c r="DL660" s="134"/>
      <c r="DM660" s="134"/>
      <c r="DN660" s="134"/>
      <c r="DO660" s="134"/>
      <c r="DP660" s="134"/>
      <c r="DQ660" s="134"/>
      <c r="DR660" s="134"/>
      <c r="DS660" s="134"/>
      <c r="DT660" s="134"/>
      <c r="DU660" s="134"/>
      <c r="DV660" s="134"/>
      <c r="DW660" s="134"/>
      <c r="DX660" s="134"/>
      <c r="DY660" s="134"/>
      <c r="DZ660" s="134"/>
      <c r="EA660" s="134"/>
      <c r="EB660" s="134"/>
      <c r="EC660" s="134"/>
      <c r="ED660" s="134"/>
      <c r="EE660" s="134"/>
      <c r="EF660" s="134"/>
      <c r="EG660" s="134"/>
      <c r="EH660" s="134"/>
      <c r="EI660" s="134"/>
      <c r="EJ660" s="134"/>
    </row>
    <row r="661" spans="1:140" x14ac:dyDescent="0.2">
      <c r="A661" s="134"/>
      <c r="B661" s="134"/>
      <c r="C661" s="134"/>
      <c r="D661" s="138"/>
      <c r="E661" s="138"/>
      <c r="F661" s="138"/>
      <c r="G661" s="138"/>
      <c r="H661" s="138"/>
      <c r="I661" s="138"/>
      <c r="J661" s="138"/>
      <c r="K661" s="138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  <c r="AM661" s="134"/>
      <c r="AN661" s="134"/>
      <c r="AO661" s="134"/>
      <c r="AP661" s="134"/>
      <c r="AQ661" s="134"/>
      <c r="AR661" s="134"/>
      <c r="AS661" s="134"/>
      <c r="AT661" s="134"/>
      <c r="AU661" s="134"/>
      <c r="AV661" s="134"/>
      <c r="AW661" s="134"/>
      <c r="AX661" s="134"/>
      <c r="AY661" s="134"/>
      <c r="AZ661" s="134"/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  <c r="CS661" s="134"/>
      <c r="CT661" s="134"/>
      <c r="CU661" s="134"/>
      <c r="CV661" s="134"/>
      <c r="CW661" s="134"/>
      <c r="CX661" s="134"/>
      <c r="CY661" s="134"/>
      <c r="CZ661" s="134"/>
      <c r="DA661" s="134"/>
      <c r="DB661" s="134"/>
      <c r="DC661" s="134"/>
      <c r="DD661" s="134"/>
      <c r="DE661" s="134"/>
      <c r="DF661" s="134"/>
      <c r="DG661" s="134"/>
      <c r="DH661" s="134"/>
      <c r="DI661" s="134"/>
      <c r="DJ661" s="134"/>
      <c r="DK661" s="134"/>
      <c r="DL661" s="134"/>
      <c r="DM661" s="134"/>
      <c r="DN661" s="134"/>
      <c r="DO661" s="134"/>
      <c r="DP661" s="134"/>
      <c r="DQ661" s="134"/>
      <c r="DR661" s="134"/>
      <c r="DS661" s="134"/>
      <c r="DT661" s="134"/>
      <c r="DU661" s="134"/>
      <c r="DV661" s="134"/>
      <c r="DW661" s="134"/>
      <c r="DX661" s="134"/>
      <c r="DY661" s="134"/>
      <c r="DZ661" s="134"/>
      <c r="EA661" s="134"/>
      <c r="EB661" s="134"/>
      <c r="EC661" s="134"/>
      <c r="ED661" s="134"/>
      <c r="EE661" s="134"/>
      <c r="EF661" s="134"/>
      <c r="EG661" s="134"/>
      <c r="EH661" s="134"/>
      <c r="EI661" s="134"/>
      <c r="EJ661" s="134"/>
    </row>
    <row r="662" spans="1:140" x14ac:dyDescent="0.2">
      <c r="A662" s="134"/>
      <c r="B662" s="134"/>
      <c r="C662" s="134"/>
      <c r="D662" s="138"/>
      <c r="E662" s="138"/>
      <c r="F662" s="138"/>
      <c r="G662" s="138"/>
      <c r="H662" s="138"/>
      <c r="I662" s="138"/>
      <c r="J662" s="138"/>
      <c r="K662" s="138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  <c r="AM662" s="134"/>
      <c r="AN662" s="134"/>
      <c r="AO662" s="134"/>
      <c r="AP662" s="134"/>
      <c r="AQ662" s="134"/>
      <c r="AR662" s="134"/>
      <c r="AS662" s="134"/>
      <c r="AT662" s="134"/>
      <c r="AU662" s="134"/>
      <c r="AV662" s="134"/>
      <c r="AW662" s="134"/>
      <c r="AX662" s="134"/>
      <c r="AY662" s="134"/>
      <c r="AZ662" s="134"/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  <c r="CS662" s="134"/>
      <c r="CT662" s="134"/>
      <c r="CU662" s="134"/>
      <c r="CV662" s="134"/>
      <c r="CW662" s="134"/>
      <c r="CX662" s="134"/>
      <c r="CY662" s="134"/>
      <c r="CZ662" s="134"/>
      <c r="DA662" s="134"/>
      <c r="DB662" s="134"/>
      <c r="DC662" s="134"/>
      <c r="DD662" s="134"/>
      <c r="DE662" s="134"/>
      <c r="DF662" s="134"/>
      <c r="DG662" s="134"/>
      <c r="DH662" s="134"/>
      <c r="DI662" s="134"/>
      <c r="DJ662" s="134"/>
      <c r="DK662" s="134"/>
      <c r="DL662" s="134"/>
      <c r="DM662" s="134"/>
      <c r="DN662" s="134"/>
      <c r="DO662" s="134"/>
      <c r="DP662" s="134"/>
      <c r="DQ662" s="134"/>
      <c r="DR662" s="134"/>
      <c r="DS662" s="134"/>
      <c r="DT662" s="134"/>
      <c r="DU662" s="134"/>
      <c r="DV662" s="134"/>
      <c r="DW662" s="134"/>
      <c r="DX662" s="134"/>
      <c r="DY662" s="134"/>
      <c r="DZ662" s="134"/>
      <c r="EA662" s="134"/>
      <c r="EB662" s="134"/>
      <c r="EC662" s="134"/>
      <c r="ED662" s="134"/>
      <c r="EE662" s="134"/>
      <c r="EF662" s="134"/>
      <c r="EG662" s="134"/>
      <c r="EH662" s="134"/>
      <c r="EI662" s="134"/>
      <c r="EJ662" s="134"/>
    </row>
    <row r="663" spans="1:140" x14ac:dyDescent="0.2">
      <c r="A663" s="134"/>
      <c r="B663" s="134"/>
      <c r="C663" s="134"/>
      <c r="D663" s="138"/>
      <c r="E663" s="138"/>
      <c r="F663" s="138"/>
      <c r="G663" s="138"/>
      <c r="H663" s="138"/>
      <c r="I663" s="138"/>
      <c r="J663" s="138"/>
      <c r="K663" s="138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  <c r="AM663" s="134"/>
      <c r="AN663" s="134"/>
      <c r="AO663" s="134"/>
      <c r="AP663" s="134"/>
      <c r="AQ663" s="134"/>
      <c r="AR663" s="134"/>
      <c r="AS663" s="134"/>
      <c r="AT663" s="134"/>
      <c r="AU663" s="134"/>
      <c r="AV663" s="134"/>
      <c r="AW663" s="134"/>
      <c r="AX663" s="134"/>
      <c r="AY663" s="134"/>
      <c r="AZ663" s="134"/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  <c r="CS663" s="134"/>
      <c r="CT663" s="134"/>
      <c r="CU663" s="134"/>
      <c r="CV663" s="134"/>
      <c r="CW663" s="134"/>
      <c r="CX663" s="134"/>
      <c r="CY663" s="134"/>
      <c r="CZ663" s="134"/>
      <c r="DA663" s="134"/>
      <c r="DB663" s="134"/>
      <c r="DC663" s="134"/>
      <c r="DD663" s="134"/>
      <c r="DE663" s="134"/>
      <c r="DF663" s="134"/>
      <c r="DG663" s="134"/>
      <c r="DH663" s="134"/>
      <c r="DI663" s="134"/>
      <c r="DJ663" s="134"/>
      <c r="DK663" s="134"/>
      <c r="DL663" s="134"/>
      <c r="DM663" s="134"/>
      <c r="DN663" s="134"/>
      <c r="DO663" s="134"/>
      <c r="DP663" s="134"/>
      <c r="DQ663" s="134"/>
      <c r="DR663" s="134"/>
      <c r="DS663" s="134"/>
      <c r="DT663" s="134"/>
      <c r="DU663" s="134"/>
      <c r="DV663" s="134"/>
      <c r="DW663" s="134"/>
      <c r="DX663" s="134"/>
      <c r="DY663" s="134"/>
      <c r="DZ663" s="134"/>
      <c r="EA663" s="134"/>
      <c r="EB663" s="134"/>
      <c r="EC663" s="134"/>
      <c r="ED663" s="134"/>
      <c r="EE663" s="134"/>
      <c r="EF663" s="134"/>
      <c r="EG663" s="134"/>
      <c r="EH663" s="134"/>
      <c r="EI663" s="134"/>
      <c r="EJ663" s="134"/>
    </row>
    <row r="664" spans="1:140" x14ac:dyDescent="0.2">
      <c r="A664" s="134"/>
      <c r="B664" s="134"/>
      <c r="C664" s="134"/>
      <c r="D664" s="138"/>
      <c r="E664" s="138"/>
      <c r="F664" s="138"/>
      <c r="G664" s="138"/>
      <c r="H664" s="138"/>
      <c r="I664" s="138"/>
      <c r="J664" s="138"/>
      <c r="K664" s="138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  <c r="AM664" s="134"/>
      <c r="AN664" s="134"/>
      <c r="AO664" s="134"/>
      <c r="AP664" s="134"/>
      <c r="AQ664" s="134"/>
      <c r="AR664" s="134"/>
      <c r="AS664" s="134"/>
      <c r="AT664" s="134"/>
      <c r="AU664" s="134"/>
      <c r="AV664" s="134"/>
      <c r="AW664" s="134"/>
      <c r="AX664" s="134"/>
      <c r="AY664" s="134"/>
      <c r="AZ664" s="134"/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  <c r="CS664" s="134"/>
      <c r="CT664" s="134"/>
      <c r="CU664" s="134"/>
      <c r="CV664" s="134"/>
      <c r="CW664" s="134"/>
      <c r="CX664" s="134"/>
      <c r="CY664" s="134"/>
      <c r="CZ664" s="134"/>
      <c r="DA664" s="134"/>
      <c r="DB664" s="134"/>
      <c r="DC664" s="134"/>
      <c r="DD664" s="134"/>
      <c r="DE664" s="134"/>
      <c r="DF664" s="134"/>
      <c r="DG664" s="134"/>
      <c r="DH664" s="134"/>
      <c r="DI664" s="134"/>
      <c r="DJ664" s="134"/>
      <c r="DK664" s="134"/>
      <c r="DL664" s="134"/>
      <c r="DM664" s="134"/>
      <c r="DN664" s="134"/>
      <c r="DO664" s="134"/>
      <c r="DP664" s="134"/>
      <c r="DQ664" s="134"/>
      <c r="DR664" s="134"/>
      <c r="DS664" s="134"/>
      <c r="DT664" s="134"/>
      <c r="DU664" s="134"/>
      <c r="DV664" s="134"/>
      <c r="DW664" s="134"/>
      <c r="DX664" s="134"/>
      <c r="DY664" s="134"/>
      <c r="DZ664" s="134"/>
      <c r="EA664" s="134"/>
      <c r="EB664" s="134"/>
      <c r="EC664" s="134"/>
      <c r="ED664" s="134"/>
      <c r="EE664" s="134"/>
      <c r="EF664" s="134"/>
      <c r="EG664" s="134"/>
      <c r="EH664" s="134"/>
      <c r="EI664" s="134"/>
      <c r="EJ664" s="134"/>
    </row>
    <row r="665" spans="1:140" x14ac:dyDescent="0.2">
      <c r="A665" s="134"/>
      <c r="B665" s="134"/>
      <c r="C665" s="134"/>
      <c r="D665" s="138"/>
      <c r="E665" s="138"/>
      <c r="F665" s="138"/>
      <c r="G665" s="138"/>
      <c r="H665" s="138"/>
      <c r="I665" s="138"/>
      <c r="J665" s="138"/>
      <c r="K665" s="138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  <c r="AM665" s="134"/>
      <c r="AN665" s="134"/>
      <c r="AO665" s="134"/>
      <c r="AP665" s="134"/>
      <c r="AQ665" s="134"/>
      <c r="AR665" s="134"/>
      <c r="AS665" s="134"/>
      <c r="AT665" s="134"/>
      <c r="AU665" s="134"/>
      <c r="AV665" s="134"/>
      <c r="AW665" s="134"/>
      <c r="AX665" s="134"/>
      <c r="AY665" s="134"/>
      <c r="AZ665" s="134"/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  <c r="CS665" s="134"/>
      <c r="CT665" s="134"/>
      <c r="CU665" s="134"/>
      <c r="CV665" s="134"/>
      <c r="CW665" s="134"/>
      <c r="CX665" s="134"/>
      <c r="CY665" s="134"/>
      <c r="CZ665" s="134"/>
      <c r="DA665" s="134"/>
      <c r="DB665" s="134"/>
      <c r="DC665" s="134"/>
      <c r="DD665" s="134"/>
      <c r="DE665" s="134"/>
      <c r="DF665" s="134"/>
      <c r="DG665" s="134"/>
      <c r="DH665" s="134"/>
      <c r="DI665" s="134"/>
      <c r="DJ665" s="134"/>
      <c r="DK665" s="134"/>
      <c r="DL665" s="134"/>
      <c r="DM665" s="134"/>
      <c r="DN665" s="134"/>
      <c r="DO665" s="134"/>
      <c r="DP665" s="134"/>
      <c r="DQ665" s="134"/>
      <c r="DR665" s="134"/>
      <c r="DS665" s="134"/>
      <c r="DT665" s="134"/>
      <c r="DU665" s="134"/>
      <c r="DV665" s="134"/>
      <c r="DW665" s="134"/>
      <c r="DX665" s="134"/>
      <c r="DY665" s="134"/>
      <c r="DZ665" s="134"/>
      <c r="EA665" s="134"/>
      <c r="EB665" s="134"/>
      <c r="EC665" s="134"/>
      <c r="ED665" s="134"/>
      <c r="EE665" s="134"/>
      <c r="EF665" s="134"/>
      <c r="EG665" s="134"/>
      <c r="EH665" s="134"/>
      <c r="EI665" s="134"/>
      <c r="EJ665" s="134"/>
    </row>
    <row r="666" spans="1:140" x14ac:dyDescent="0.2">
      <c r="A666" s="134"/>
      <c r="B666" s="134"/>
      <c r="C666" s="134"/>
      <c r="D666" s="138"/>
      <c r="E666" s="138"/>
      <c r="F666" s="138"/>
      <c r="G666" s="138"/>
      <c r="H666" s="138"/>
      <c r="I666" s="138"/>
      <c r="J666" s="138"/>
      <c r="K666" s="138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  <c r="CS666" s="134"/>
      <c r="CT666" s="134"/>
      <c r="CU666" s="134"/>
      <c r="CV666" s="134"/>
      <c r="CW666" s="134"/>
      <c r="CX666" s="134"/>
      <c r="CY666" s="134"/>
      <c r="CZ666" s="134"/>
      <c r="DA666" s="134"/>
      <c r="DB666" s="134"/>
      <c r="DC666" s="134"/>
      <c r="DD666" s="134"/>
      <c r="DE666" s="134"/>
      <c r="DF666" s="134"/>
      <c r="DG666" s="134"/>
      <c r="DH666" s="134"/>
      <c r="DI666" s="134"/>
      <c r="DJ666" s="134"/>
      <c r="DK666" s="134"/>
      <c r="DL666" s="134"/>
      <c r="DM666" s="134"/>
      <c r="DN666" s="134"/>
      <c r="DO666" s="134"/>
      <c r="DP666" s="134"/>
      <c r="DQ666" s="134"/>
      <c r="DR666" s="134"/>
      <c r="DS666" s="134"/>
      <c r="DT666" s="134"/>
      <c r="DU666" s="134"/>
      <c r="DV666" s="134"/>
      <c r="DW666" s="134"/>
      <c r="DX666" s="134"/>
      <c r="DY666" s="134"/>
      <c r="DZ666" s="134"/>
      <c r="EA666" s="134"/>
      <c r="EB666" s="134"/>
      <c r="EC666" s="134"/>
      <c r="ED666" s="134"/>
      <c r="EE666" s="134"/>
      <c r="EF666" s="134"/>
      <c r="EG666" s="134"/>
      <c r="EH666" s="134"/>
      <c r="EI666" s="134"/>
      <c r="EJ666" s="134"/>
    </row>
    <row r="667" spans="1:140" x14ac:dyDescent="0.2">
      <c r="A667" s="134"/>
      <c r="B667" s="134"/>
      <c r="C667" s="134"/>
      <c r="D667" s="138"/>
      <c r="E667" s="138"/>
      <c r="F667" s="138"/>
      <c r="G667" s="138"/>
      <c r="H667" s="138"/>
      <c r="I667" s="138"/>
      <c r="J667" s="138"/>
      <c r="K667" s="138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  <c r="AM667" s="134"/>
      <c r="AN667" s="134"/>
      <c r="AO667" s="134"/>
      <c r="AP667" s="134"/>
      <c r="AQ667" s="134"/>
      <c r="AR667" s="134"/>
      <c r="AS667" s="134"/>
      <c r="AT667" s="134"/>
      <c r="AU667" s="134"/>
      <c r="AV667" s="134"/>
      <c r="AW667" s="134"/>
      <c r="AX667" s="134"/>
      <c r="AY667" s="134"/>
      <c r="AZ667" s="134"/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  <c r="CS667" s="134"/>
      <c r="CT667" s="134"/>
      <c r="CU667" s="134"/>
      <c r="CV667" s="134"/>
      <c r="CW667" s="134"/>
      <c r="CX667" s="134"/>
      <c r="CY667" s="134"/>
      <c r="CZ667" s="134"/>
      <c r="DA667" s="134"/>
      <c r="DB667" s="134"/>
      <c r="DC667" s="134"/>
      <c r="DD667" s="134"/>
      <c r="DE667" s="134"/>
      <c r="DF667" s="134"/>
      <c r="DG667" s="134"/>
      <c r="DH667" s="134"/>
      <c r="DI667" s="134"/>
      <c r="DJ667" s="134"/>
      <c r="DK667" s="134"/>
      <c r="DL667" s="134"/>
      <c r="DM667" s="134"/>
      <c r="DN667" s="134"/>
      <c r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</row>
    <row r="668" spans="1:140" x14ac:dyDescent="0.2">
      <c r="A668" s="134"/>
      <c r="B668" s="134"/>
      <c r="C668" s="134"/>
      <c r="D668" s="138"/>
      <c r="E668" s="138"/>
      <c r="F668" s="138"/>
      <c r="G668" s="138"/>
      <c r="H668" s="138"/>
      <c r="I668" s="138"/>
      <c r="J668" s="138"/>
      <c r="K668" s="138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  <c r="AM668" s="134"/>
      <c r="AN668" s="134"/>
      <c r="AO668" s="134"/>
      <c r="AP668" s="134"/>
      <c r="AQ668" s="134"/>
      <c r="AR668" s="134"/>
      <c r="AS668" s="134"/>
      <c r="AT668" s="134"/>
      <c r="AU668" s="134"/>
      <c r="AV668" s="134"/>
      <c r="AW668" s="134"/>
      <c r="AX668" s="134"/>
      <c r="AY668" s="134"/>
      <c r="AZ668" s="134"/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  <c r="CS668" s="134"/>
      <c r="CT668" s="134"/>
      <c r="CU668" s="134"/>
      <c r="CV668" s="134"/>
      <c r="CW668" s="134"/>
      <c r="CX668" s="134"/>
      <c r="CY668" s="134"/>
      <c r="CZ668" s="134"/>
      <c r="DA668" s="134"/>
      <c r="DB668" s="134"/>
      <c r="DC668" s="134"/>
      <c r="DD668" s="134"/>
      <c r="DE668" s="134"/>
      <c r="DF668" s="134"/>
      <c r="DG668" s="134"/>
      <c r="DH668" s="134"/>
      <c r="DI668" s="134"/>
      <c r="DJ668" s="134"/>
      <c r="DK668" s="134"/>
      <c r="DL668" s="134"/>
      <c r="DM668" s="134"/>
      <c r="DN668" s="134"/>
      <c r="DO668" s="134"/>
      <c r="DP668" s="134"/>
      <c r="DQ668" s="134"/>
      <c r="DR668" s="134"/>
      <c r="DS668" s="134"/>
      <c r="DT668" s="134"/>
      <c r="DU668" s="134"/>
      <c r="DV668" s="134"/>
      <c r="DW668" s="134"/>
      <c r="DX668" s="134"/>
      <c r="DY668" s="134"/>
      <c r="DZ668" s="134"/>
      <c r="EA668" s="134"/>
      <c r="EB668" s="134"/>
      <c r="EC668" s="134"/>
      <c r="ED668" s="134"/>
      <c r="EE668" s="134"/>
      <c r="EF668" s="134"/>
      <c r="EG668" s="134"/>
      <c r="EH668" s="134"/>
      <c r="EI668" s="134"/>
      <c r="EJ668" s="134"/>
    </row>
    <row r="669" spans="1:140" x14ac:dyDescent="0.2">
      <c r="A669" s="134"/>
      <c r="B669" s="134"/>
      <c r="C669" s="134"/>
      <c r="D669" s="138"/>
      <c r="E669" s="138"/>
      <c r="F669" s="138"/>
      <c r="G669" s="138"/>
      <c r="H669" s="138"/>
      <c r="I669" s="138"/>
      <c r="J669" s="138"/>
      <c r="K669" s="138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  <c r="AM669" s="134"/>
      <c r="AN669" s="134"/>
      <c r="AO669" s="134"/>
      <c r="AP669" s="134"/>
      <c r="AQ669" s="134"/>
      <c r="AR669" s="134"/>
      <c r="AS669" s="134"/>
      <c r="AT669" s="134"/>
      <c r="AU669" s="134"/>
      <c r="AV669" s="134"/>
      <c r="AW669" s="134"/>
      <c r="AX669" s="134"/>
      <c r="AY669" s="134"/>
      <c r="AZ669" s="134"/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  <c r="CS669" s="134"/>
      <c r="CT669" s="134"/>
      <c r="CU669" s="134"/>
      <c r="CV669" s="134"/>
      <c r="CW669" s="134"/>
      <c r="CX669" s="134"/>
      <c r="CY669" s="134"/>
      <c r="CZ669" s="134"/>
      <c r="DA669" s="134"/>
      <c r="DB669" s="134"/>
      <c r="DC669" s="134"/>
      <c r="DD669" s="134"/>
      <c r="DE669" s="134"/>
      <c r="DF669" s="134"/>
      <c r="DG669" s="134"/>
      <c r="DH669" s="134"/>
      <c r="DI669" s="134"/>
      <c r="DJ669" s="134"/>
      <c r="DK669" s="134"/>
      <c r="DL669" s="134"/>
      <c r="DM669" s="134"/>
      <c r="DN669" s="134"/>
      <c r="DO669" s="134"/>
      <c r="DP669" s="134"/>
      <c r="DQ669" s="134"/>
      <c r="DR669" s="134"/>
      <c r="DS669" s="134"/>
      <c r="DT669" s="134"/>
      <c r="DU669" s="134"/>
      <c r="DV669" s="134"/>
      <c r="DW669" s="134"/>
      <c r="DX669" s="134"/>
      <c r="DY669" s="134"/>
      <c r="DZ669" s="134"/>
      <c r="EA669" s="134"/>
      <c r="EB669" s="134"/>
      <c r="EC669" s="134"/>
      <c r="ED669" s="134"/>
      <c r="EE669" s="134"/>
      <c r="EF669" s="134"/>
      <c r="EG669" s="134"/>
      <c r="EH669" s="134"/>
      <c r="EI669" s="134"/>
      <c r="EJ669" s="134"/>
    </row>
    <row r="670" spans="1:140" x14ac:dyDescent="0.2">
      <c r="A670" s="134"/>
      <c r="B670" s="134"/>
      <c r="C670" s="134"/>
      <c r="D670" s="138"/>
      <c r="E670" s="138"/>
      <c r="F670" s="138"/>
      <c r="G670" s="138"/>
      <c r="H670" s="138"/>
      <c r="I670" s="138"/>
      <c r="J670" s="138"/>
      <c r="K670" s="138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  <c r="AM670" s="134"/>
      <c r="AN670" s="134"/>
      <c r="AO670" s="134"/>
      <c r="AP670" s="134"/>
      <c r="AQ670" s="134"/>
      <c r="AR670" s="134"/>
      <c r="AS670" s="134"/>
      <c r="AT670" s="134"/>
      <c r="AU670" s="134"/>
      <c r="AV670" s="134"/>
      <c r="AW670" s="134"/>
      <c r="AX670" s="134"/>
      <c r="AY670" s="134"/>
      <c r="AZ670" s="134"/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  <c r="CS670" s="134"/>
      <c r="CT670" s="134"/>
      <c r="CU670" s="134"/>
      <c r="CV670" s="134"/>
      <c r="CW670" s="134"/>
      <c r="CX670" s="134"/>
      <c r="CY670" s="134"/>
      <c r="CZ670" s="134"/>
      <c r="DA670" s="134"/>
      <c r="DB670" s="134"/>
      <c r="DC670" s="134"/>
      <c r="DD670" s="134"/>
      <c r="DE670" s="134"/>
      <c r="DF670" s="134"/>
      <c r="DG670" s="134"/>
      <c r="DH670" s="134"/>
      <c r="DI670" s="134"/>
      <c r="DJ670" s="134"/>
      <c r="DK670" s="134"/>
      <c r="DL670" s="134"/>
      <c r="DM670" s="134"/>
      <c r="DN670" s="134"/>
      <c r="DO670" s="134"/>
      <c r="DP670" s="134"/>
      <c r="DQ670" s="134"/>
      <c r="DR670" s="134"/>
      <c r="DS670" s="134"/>
      <c r="DT670" s="134"/>
      <c r="DU670" s="134"/>
      <c r="DV670" s="134"/>
      <c r="DW670" s="134"/>
      <c r="DX670" s="134"/>
      <c r="DY670" s="134"/>
      <c r="DZ670" s="134"/>
      <c r="EA670" s="134"/>
      <c r="EB670" s="134"/>
      <c r="EC670" s="134"/>
      <c r="ED670" s="134"/>
      <c r="EE670" s="134"/>
      <c r="EF670" s="134"/>
      <c r="EG670" s="134"/>
      <c r="EH670" s="134"/>
      <c r="EI670" s="134"/>
      <c r="EJ670" s="134"/>
    </row>
    <row r="671" spans="1:140" x14ac:dyDescent="0.2">
      <c r="A671" s="134"/>
      <c r="B671" s="134"/>
      <c r="C671" s="134"/>
      <c r="D671" s="138"/>
      <c r="E671" s="138"/>
      <c r="F671" s="138"/>
      <c r="G671" s="138"/>
      <c r="H671" s="138"/>
      <c r="I671" s="138"/>
      <c r="J671" s="138"/>
      <c r="K671" s="138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  <c r="AW671" s="134"/>
      <c r="AX671" s="134"/>
      <c r="AY671" s="134"/>
      <c r="AZ671" s="134"/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  <c r="CS671" s="134"/>
      <c r="CT671" s="134"/>
      <c r="CU671" s="134"/>
      <c r="CV671" s="134"/>
      <c r="CW671" s="134"/>
      <c r="CX671" s="134"/>
      <c r="CY671" s="134"/>
      <c r="CZ671" s="134"/>
      <c r="DA671" s="134"/>
      <c r="DB671" s="134"/>
      <c r="DC671" s="134"/>
      <c r="DD671" s="134"/>
      <c r="DE671" s="134"/>
      <c r="DF671" s="134"/>
      <c r="DG671" s="134"/>
      <c r="DH671" s="134"/>
      <c r="DI671" s="134"/>
      <c r="DJ671" s="134"/>
      <c r="DK671" s="134"/>
      <c r="DL671" s="134"/>
      <c r="DM671" s="134"/>
      <c r="DN671" s="134"/>
      <c r="DO671" s="134"/>
      <c r="DP671" s="134"/>
      <c r="DQ671" s="134"/>
      <c r="DR671" s="134"/>
      <c r="DS671" s="134"/>
      <c r="DT671" s="134"/>
      <c r="DU671" s="134"/>
      <c r="DV671" s="134"/>
      <c r="DW671" s="134"/>
      <c r="DX671" s="134"/>
      <c r="DY671" s="134"/>
      <c r="DZ671" s="134"/>
      <c r="EA671" s="134"/>
      <c r="EB671" s="134"/>
      <c r="EC671" s="134"/>
      <c r="ED671" s="134"/>
      <c r="EE671" s="134"/>
      <c r="EF671" s="134"/>
      <c r="EG671" s="134"/>
      <c r="EH671" s="134"/>
      <c r="EI671" s="134"/>
      <c r="EJ671" s="134"/>
    </row>
    <row r="672" spans="1:140" x14ac:dyDescent="0.2">
      <c r="A672" s="134"/>
      <c r="B672" s="134"/>
      <c r="C672" s="134"/>
      <c r="D672" s="138"/>
      <c r="E672" s="138"/>
      <c r="F672" s="138"/>
      <c r="G672" s="138"/>
      <c r="H672" s="138"/>
      <c r="I672" s="138"/>
      <c r="J672" s="138"/>
      <c r="K672" s="138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  <c r="AM672" s="134"/>
      <c r="AN672" s="134"/>
      <c r="AO672" s="134"/>
      <c r="AP672" s="134"/>
      <c r="AQ672" s="134"/>
      <c r="AR672" s="134"/>
      <c r="AS672" s="134"/>
      <c r="AT672" s="134"/>
      <c r="AU672" s="134"/>
      <c r="AV672" s="134"/>
      <c r="AW672" s="134"/>
      <c r="AX672" s="134"/>
      <c r="AY672" s="134"/>
      <c r="AZ672" s="134"/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  <c r="CS672" s="134"/>
      <c r="CT672" s="134"/>
      <c r="CU672" s="134"/>
      <c r="CV672" s="134"/>
      <c r="CW672" s="134"/>
      <c r="CX672" s="134"/>
      <c r="CY672" s="134"/>
      <c r="CZ672" s="134"/>
      <c r="DA672" s="134"/>
      <c r="DB672" s="134"/>
      <c r="DC672" s="134"/>
      <c r="DD672" s="134"/>
      <c r="DE672" s="134"/>
      <c r="DF672" s="134"/>
      <c r="DG672" s="134"/>
      <c r="DH672" s="134"/>
      <c r="DI672" s="134"/>
      <c r="DJ672" s="134"/>
      <c r="DK672" s="134"/>
      <c r="DL672" s="134"/>
      <c r="DM672" s="134"/>
      <c r="DN672" s="134"/>
      <c r="DO672" s="134"/>
      <c r="DP672" s="134"/>
      <c r="DQ672" s="134"/>
      <c r="DR672" s="134"/>
      <c r="DS672" s="134"/>
      <c r="DT672" s="134"/>
      <c r="DU672" s="134"/>
      <c r="DV672" s="134"/>
      <c r="DW672" s="134"/>
      <c r="DX672" s="134"/>
      <c r="DY672" s="134"/>
      <c r="DZ672" s="134"/>
      <c r="EA672" s="134"/>
      <c r="EB672" s="134"/>
      <c r="EC672" s="134"/>
      <c r="ED672" s="134"/>
      <c r="EE672" s="134"/>
      <c r="EF672" s="134"/>
      <c r="EG672" s="134"/>
      <c r="EH672" s="134"/>
      <c r="EI672" s="134"/>
      <c r="EJ672" s="134"/>
    </row>
    <row r="673" spans="1:140" x14ac:dyDescent="0.2">
      <c r="A673" s="134"/>
      <c r="B673" s="134"/>
      <c r="C673" s="134"/>
      <c r="D673" s="138"/>
      <c r="E673" s="138"/>
      <c r="F673" s="138"/>
      <c r="G673" s="138"/>
      <c r="H673" s="138"/>
      <c r="I673" s="138"/>
      <c r="J673" s="138"/>
      <c r="K673" s="138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  <c r="AM673" s="134"/>
      <c r="AN673" s="134"/>
      <c r="AO673" s="134"/>
      <c r="AP673" s="134"/>
      <c r="AQ673" s="134"/>
      <c r="AR673" s="134"/>
      <c r="AS673" s="134"/>
      <c r="AT673" s="134"/>
      <c r="AU673" s="134"/>
      <c r="AV673" s="134"/>
      <c r="AW673" s="134"/>
      <c r="AX673" s="134"/>
      <c r="AY673" s="134"/>
      <c r="AZ673" s="134"/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  <c r="CS673" s="134"/>
      <c r="CT673" s="134"/>
      <c r="CU673" s="134"/>
      <c r="CV673" s="134"/>
      <c r="CW673" s="134"/>
      <c r="CX673" s="134"/>
      <c r="CY673" s="134"/>
      <c r="CZ673" s="134"/>
      <c r="DA673" s="134"/>
      <c r="DB673" s="134"/>
      <c r="DC673" s="134"/>
      <c r="DD673" s="134"/>
      <c r="DE673" s="134"/>
      <c r="DF673" s="134"/>
      <c r="DG673" s="134"/>
      <c r="DH673" s="134"/>
      <c r="DI673" s="134"/>
      <c r="DJ673" s="134"/>
      <c r="DK673" s="134"/>
      <c r="DL673" s="134"/>
      <c r="DM673" s="134"/>
      <c r="DN673" s="134"/>
      <c r="DO673" s="134"/>
      <c r="DP673" s="134"/>
      <c r="DQ673" s="134"/>
      <c r="DR673" s="134"/>
      <c r="DS673" s="134"/>
      <c r="DT673" s="134"/>
      <c r="DU673" s="134"/>
      <c r="DV673" s="134"/>
      <c r="DW673" s="134"/>
      <c r="DX673" s="134"/>
      <c r="DY673" s="134"/>
      <c r="DZ673" s="134"/>
      <c r="EA673" s="134"/>
      <c r="EB673" s="134"/>
      <c r="EC673" s="134"/>
      <c r="ED673" s="134"/>
      <c r="EE673" s="134"/>
      <c r="EF673" s="134"/>
      <c r="EG673" s="134"/>
      <c r="EH673" s="134"/>
      <c r="EI673" s="134"/>
      <c r="EJ673" s="134"/>
    </row>
    <row r="674" spans="1:140" x14ac:dyDescent="0.2">
      <c r="A674" s="134"/>
      <c r="B674" s="134"/>
      <c r="C674" s="134"/>
      <c r="D674" s="138"/>
      <c r="E674" s="138"/>
      <c r="F674" s="138"/>
      <c r="G674" s="138"/>
      <c r="H674" s="138"/>
      <c r="I674" s="138"/>
      <c r="J674" s="138"/>
      <c r="K674" s="138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  <c r="AM674" s="134"/>
      <c r="AN674" s="134"/>
      <c r="AO674" s="134"/>
      <c r="AP674" s="134"/>
      <c r="AQ674" s="134"/>
      <c r="AR674" s="134"/>
      <c r="AS674" s="134"/>
      <c r="AT674" s="134"/>
      <c r="AU674" s="134"/>
      <c r="AV674" s="134"/>
      <c r="AW674" s="134"/>
      <c r="AX674" s="134"/>
      <c r="AY674" s="134"/>
      <c r="AZ674" s="134"/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  <c r="CS674" s="134"/>
      <c r="CT674" s="134"/>
      <c r="CU674" s="134"/>
      <c r="CV674" s="134"/>
      <c r="CW674" s="134"/>
      <c r="CX674" s="134"/>
      <c r="CY674" s="134"/>
      <c r="CZ674" s="134"/>
      <c r="DA674" s="134"/>
      <c r="DB674" s="134"/>
      <c r="DC674" s="134"/>
      <c r="DD674" s="134"/>
      <c r="DE674" s="134"/>
      <c r="DF674" s="134"/>
      <c r="DG674" s="134"/>
      <c r="DH674" s="134"/>
      <c r="DI674" s="134"/>
      <c r="DJ674" s="134"/>
      <c r="DK674" s="134"/>
      <c r="DL674" s="134"/>
      <c r="DM674" s="134"/>
      <c r="DN674" s="134"/>
      <c r="DO674" s="134"/>
      <c r="DP674" s="134"/>
      <c r="DQ674" s="134"/>
      <c r="DR674" s="134"/>
      <c r="DS674" s="134"/>
      <c r="DT674" s="134"/>
      <c r="DU674" s="134"/>
      <c r="DV674" s="134"/>
      <c r="DW674" s="134"/>
      <c r="DX674" s="134"/>
      <c r="DY674" s="134"/>
      <c r="DZ674" s="134"/>
      <c r="EA674" s="134"/>
      <c r="EB674" s="134"/>
      <c r="EC674" s="134"/>
      <c r="ED674" s="134"/>
      <c r="EE674" s="134"/>
      <c r="EF674" s="134"/>
      <c r="EG674" s="134"/>
      <c r="EH674" s="134"/>
      <c r="EI674" s="134"/>
      <c r="EJ674" s="134"/>
    </row>
    <row r="675" spans="1:140" x14ac:dyDescent="0.2">
      <c r="A675" s="134"/>
      <c r="B675" s="134"/>
      <c r="C675" s="134"/>
      <c r="D675" s="138"/>
      <c r="E675" s="138"/>
      <c r="F675" s="138"/>
      <c r="G675" s="138"/>
      <c r="H675" s="138"/>
      <c r="I675" s="138"/>
      <c r="J675" s="138"/>
      <c r="K675" s="138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  <c r="AM675" s="134"/>
      <c r="AN675" s="134"/>
      <c r="AO675" s="134"/>
      <c r="AP675" s="134"/>
      <c r="AQ675" s="134"/>
      <c r="AR675" s="134"/>
      <c r="AS675" s="134"/>
      <c r="AT675" s="134"/>
      <c r="AU675" s="134"/>
      <c r="AV675" s="134"/>
      <c r="AW675" s="134"/>
      <c r="AX675" s="134"/>
      <c r="AY675" s="134"/>
      <c r="AZ675" s="134"/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  <c r="CS675" s="134"/>
      <c r="CT675" s="134"/>
      <c r="CU675" s="134"/>
      <c r="CV675" s="134"/>
      <c r="CW675" s="134"/>
      <c r="CX675" s="134"/>
      <c r="CY675" s="134"/>
      <c r="CZ675" s="134"/>
      <c r="DA675" s="134"/>
      <c r="DB675" s="134"/>
      <c r="DC675" s="134"/>
      <c r="DD675" s="134"/>
      <c r="DE675" s="134"/>
      <c r="DF675" s="134"/>
      <c r="DG675" s="134"/>
      <c r="DH675" s="134"/>
      <c r="DI675" s="134"/>
      <c r="DJ675" s="134"/>
      <c r="DK675" s="134"/>
      <c r="DL675" s="134"/>
      <c r="DM675" s="134"/>
      <c r="DN675" s="134"/>
      <c r="DO675" s="134"/>
      <c r="DP675" s="134"/>
      <c r="DQ675" s="134"/>
      <c r="DR675" s="134"/>
      <c r="DS675" s="134"/>
      <c r="DT675" s="134"/>
      <c r="DU675" s="134"/>
      <c r="DV675" s="134"/>
      <c r="DW675" s="134"/>
      <c r="DX675" s="134"/>
      <c r="DY675" s="134"/>
      <c r="DZ675" s="134"/>
      <c r="EA675" s="134"/>
      <c r="EB675" s="134"/>
      <c r="EC675" s="134"/>
      <c r="ED675" s="134"/>
      <c r="EE675" s="134"/>
      <c r="EF675" s="134"/>
      <c r="EG675" s="134"/>
      <c r="EH675" s="134"/>
      <c r="EI675" s="134"/>
      <c r="EJ675" s="134"/>
    </row>
    <row r="676" spans="1:140" x14ac:dyDescent="0.2">
      <c r="A676" s="134"/>
      <c r="B676" s="134"/>
      <c r="C676" s="134"/>
      <c r="D676" s="138"/>
      <c r="E676" s="138"/>
      <c r="F676" s="138"/>
      <c r="G676" s="138"/>
      <c r="H676" s="138"/>
      <c r="I676" s="138"/>
      <c r="J676" s="138"/>
      <c r="K676" s="138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  <c r="AM676" s="134"/>
      <c r="AN676" s="134"/>
      <c r="AO676" s="134"/>
      <c r="AP676" s="134"/>
      <c r="AQ676" s="134"/>
      <c r="AR676" s="134"/>
      <c r="AS676" s="134"/>
      <c r="AT676" s="134"/>
      <c r="AU676" s="134"/>
      <c r="AV676" s="134"/>
      <c r="AW676" s="134"/>
      <c r="AX676" s="134"/>
      <c r="AY676" s="134"/>
      <c r="AZ676" s="134"/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  <c r="CS676" s="134"/>
      <c r="CT676" s="134"/>
      <c r="CU676" s="134"/>
      <c r="CV676" s="134"/>
      <c r="CW676" s="134"/>
      <c r="CX676" s="134"/>
      <c r="CY676" s="134"/>
      <c r="CZ676" s="134"/>
      <c r="DA676" s="134"/>
      <c r="DB676" s="134"/>
      <c r="DC676" s="134"/>
      <c r="DD676" s="134"/>
      <c r="DE676" s="134"/>
      <c r="DF676" s="134"/>
      <c r="DG676" s="134"/>
      <c r="DH676" s="134"/>
      <c r="DI676" s="134"/>
      <c r="DJ676" s="134"/>
      <c r="DK676" s="134"/>
      <c r="DL676" s="134"/>
      <c r="DM676" s="134"/>
      <c r="DN676" s="134"/>
      <c r="DO676" s="134"/>
      <c r="DP676" s="134"/>
      <c r="DQ676" s="134"/>
      <c r="DR676" s="134"/>
      <c r="DS676" s="134"/>
      <c r="DT676" s="134"/>
      <c r="DU676" s="134"/>
      <c r="DV676" s="134"/>
      <c r="DW676" s="134"/>
      <c r="DX676" s="134"/>
      <c r="DY676" s="134"/>
      <c r="DZ676" s="134"/>
      <c r="EA676" s="134"/>
      <c r="EB676" s="134"/>
      <c r="EC676" s="134"/>
      <c r="ED676" s="134"/>
      <c r="EE676" s="134"/>
      <c r="EF676" s="134"/>
      <c r="EG676" s="134"/>
      <c r="EH676" s="134"/>
      <c r="EI676" s="134"/>
      <c r="EJ676" s="134"/>
    </row>
    <row r="677" spans="1:140" x14ac:dyDescent="0.2">
      <c r="A677" s="134"/>
      <c r="B677" s="134"/>
      <c r="C677" s="134"/>
      <c r="D677" s="138"/>
      <c r="E677" s="138"/>
      <c r="F677" s="138"/>
      <c r="G677" s="138"/>
      <c r="H677" s="138"/>
      <c r="I677" s="138"/>
      <c r="J677" s="138"/>
      <c r="K677" s="138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  <c r="AM677" s="134"/>
      <c r="AN677" s="134"/>
      <c r="AO677" s="134"/>
      <c r="AP677" s="134"/>
      <c r="AQ677" s="134"/>
      <c r="AR677" s="134"/>
      <c r="AS677" s="134"/>
      <c r="AT677" s="134"/>
      <c r="AU677" s="134"/>
      <c r="AV677" s="134"/>
      <c r="AW677" s="134"/>
      <c r="AX677" s="134"/>
      <c r="AY677" s="134"/>
      <c r="AZ677" s="134"/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  <c r="CS677" s="134"/>
      <c r="CT677" s="134"/>
      <c r="CU677" s="134"/>
      <c r="CV677" s="134"/>
      <c r="CW677" s="134"/>
      <c r="CX677" s="134"/>
      <c r="CY677" s="134"/>
      <c r="CZ677" s="134"/>
      <c r="DA677" s="134"/>
      <c r="DB677" s="134"/>
      <c r="DC677" s="134"/>
      <c r="DD677" s="134"/>
      <c r="DE677" s="134"/>
      <c r="DF677" s="134"/>
      <c r="DG677" s="134"/>
      <c r="DH677" s="134"/>
      <c r="DI677" s="134"/>
      <c r="DJ677" s="134"/>
      <c r="DK677" s="134"/>
      <c r="DL677" s="134"/>
      <c r="DM677" s="134"/>
      <c r="DN677" s="134"/>
      <c r="DO677" s="134"/>
      <c r="DP677" s="134"/>
      <c r="DQ677" s="134"/>
      <c r="DR677" s="134"/>
      <c r="DS677" s="134"/>
      <c r="DT677" s="134"/>
      <c r="DU677" s="134"/>
      <c r="DV677" s="134"/>
      <c r="DW677" s="134"/>
      <c r="DX677" s="134"/>
      <c r="DY677" s="134"/>
      <c r="DZ677" s="134"/>
      <c r="EA677" s="134"/>
      <c r="EB677" s="134"/>
      <c r="EC677" s="134"/>
      <c r="ED677" s="134"/>
      <c r="EE677" s="134"/>
      <c r="EF677" s="134"/>
      <c r="EG677" s="134"/>
      <c r="EH677" s="134"/>
      <c r="EI677" s="134"/>
      <c r="EJ677" s="134"/>
    </row>
    <row r="678" spans="1:140" x14ac:dyDescent="0.2">
      <c r="A678" s="134"/>
      <c r="B678" s="134"/>
      <c r="C678" s="134"/>
      <c r="D678" s="138"/>
      <c r="E678" s="138"/>
      <c r="F678" s="138"/>
      <c r="G678" s="138"/>
      <c r="H678" s="138"/>
      <c r="I678" s="138"/>
      <c r="J678" s="138"/>
      <c r="K678" s="138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  <c r="AM678" s="134"/>
      <c r="AN678" s="134"/>
      <c r="AO678" s="134"/>
      <c r="AP678" s="134"/>
      <c r="AQ678" s="134"/>
      <c r="AR678" s="134"/>
      <c r="AS678" s="134"/>
      <c r="AT678" s="134"/>
      <c r="AU678" s="134"/>
      <c r="AV678" s="134"/>
      <c r="AW678" s="134"/>
      <c r="AX678" s="134"/>
      <c r="AY678" s="134"/>
      <c r="AZ678" s="134"/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  <c r="CS678" s="134"/>
      <c r="CT678" s="134"/>
      <c r="CU678" s="134"/>
      <c r="CV678" s="134"/>
      <c r="CW678" s="134"/>
      <c r="CX678" s="134"/>
      <c r="CY678" s="134"/>
      <c r="CZ678" s="134"/>
      <c r="DA678" s="134"/>
      <c r="DB678" s="134"/>
      <c r="DC678" s="134"/>
      <c r="DD678" s="134"/>
      <c r="DE678" s="134"/>
      <c r="DF678" s="134"/>
      <c r="DG678" s="134"/>
      <c r="DH678" s="134"/>
      <c r="DI678" s="134"/>
      <c r="DJ678" s="134"/>
      <c r="DK678" s="134"/>
      <c r="DL678" s="134"/>
      <c r="DM678" s="134"/>
      <c r="DN678" s="134"/>
      <c r="DO678" s="134"/>
      <c r="DP678" s="134"/>
      <c r="DQ678" s="134"/>
      <c r="DR678" s="134"/>
      <c r="DS678" s="134"/>
      <c r="DT678" s="134"/>
      <c r="DU678" s="134"/>
      <c r="DV678" s="134"/>
      <c r="DW678" s="134"/>
      <c r="DX678" s="134"/>
      <c r="DY678" s="134"/>
      <c r="DZ678" s="134"/>
      <c r="EA678" s="134"/>
      <c r="EB678" s="134"/>
      <c r="EC678" s="134"/>
      <c r="ED678" s="134"/>
      <c r="EE678" s="134"/>
      <c r="EF678" s="134"/>
      <c r="EG678" s="134"/>
      <c r="EH678" s="134"/>
      <c r="EI678" s="134"/>
      <c r="EJ678" s="134"/>
    </row>
    <row r="679" spans="1:140" x14ac:dyDescent="0.2">
      <c r="A679" s="134"/>
      <c r="B679" s="134"/>
      <c r="C679" s="134"/>
      <c r="D679" s="138"/>
      <c r="E679" s="138"/>
      <c r="F679" s="138"/>
      <c r="G679" s="138"/>
      <c r="H679" s="138"/>
      <c r="I679" s="138"/>
      <c r="J679" s="138"/>
      <c r="K679" s="138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  <c r="AM679" s="134"/>
      <c r="AN679" s="134"/>
      <c r="AO679" s="134"/>
      <c r="AP679" s="134"/>
      <c r="AQ679" s="134"/>
      <c r="AR679" s="134"/>
      <c r="AS679" s="134"/>
      <c r="AT679" s="134"/>
      <c r="AU679" s="134"/>
      <c r="AV679" s="134"/>
      <c r="AW679" s="134"/>
      <c r="AX679" s="134"/>
      <c r="AY679" s="134"/>
      <c r="AZ679" s="134"/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  <c r="CS679" s="134"/>
      <c r="CT679" s="134"/>
      <c r="CU679" s="134"/>
      <c r="CV679" s="134"/>
      <c r="CW679" s="134"/>
      <c r="CX679" s="134"/>
      <c r="CY679" s="134"/>
      <c r="CZ679" s="134"/>
      <c r="DA679" s="134"/>
      <c r="DB679" s="134"/>
      <c r="DC679" s="134"/>
      <c r="DD679" s="134"/>
      <c r="DE679" s="134"/>
      <c r="DF679" s="134"/>
      <c r="DG679" s="134"/>
      <c r="DH679" s="134"/>
      <c r="DI679" s="134"/>
      <c r="DJ679" s="134"/>
      <c r="DK679" s="134"/>
      <c r="DL679" s="134"/>
      <c r="DM679" s="134"/>
      <c r="DN679" s="134"/>
      <c r="DO679" s="134"/>
      <c r="DP679" s="134"/>
      <c r="DQ679" s="134"/>
      <c r="DR679" s="134"/>
      <c r="DS679" s="134"/>
      <c r="DT679" s="134"/>
      <c r="DU679" s="134"/>
      <c r="DV679" s="134"/>
      <c r="DW679" s="134"/>
      <c r="DX679" s="134"/>
      <c r="DY679" s="134"/>
      <c r="DZ679" s="134"/>
      <c r="EA679" s="134"/>
      <c r="EB679" s="134"/>
      <c r="EC679" s="134"/>
      <c r="ED679" s="134"/>
      <c r="EE679" s="134"/>
      <c r="EF679" s="134"/>
      <c r="EG679" s="134"/>
      <c r="EH679" s="134"/>
      <c r="EI679" s="134"/>
      <c r="EJ679" s="134"/>
    </row>
    <row r="680" spans="1:140" x14ac:dyDescent="0.2">
      <c r="A680" s="134"/>
      <c r="B680" s="134"/>
      <c r="C680" s="134"/>
      <c r="D680" s="138"/>
      <c r="E680" s="138"/>
      <c r="F680" s="138"/>
      <c r="G680" s="138"/>
      <c r="H680" s="138"/>
      <c r="I680" s="138"/>
      <c r="J680" s="138"/>
      <c r="K680" s="138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  <c r="AM680" s="134"/>
      <c r="AN680" s="134"/>
      <c r="AO680" s="134"/>
      <c r="AP680" s="134"/>
      <c r="AQ680" s="134"/>
      <c r="AR680" s="134"/>
      <c r="AS680" s="134"/>
      <c r="AT680" s="134"/>
      <c r="AU680" s="134"/>
      <c r="AV680" s="134"/>
      <c r="AW680" s="134"/>
      <c r="AX680" s="134"/>
      <c r="AY680" s="134"/>
      <c r="AZ680" s="134"/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  <c r="CS680" s="134"/>
      <c r="CT680" s="134"/>
      <c r="CU680" s="134"/>
      <c r="CV680" s="134"/>
      <c r="CW680" s="134"/>
      <c r="CX680" s="134"/>
      <c r="CY680" s="134"/>
      <c r="CZ680" s="134"/>
      <c r="DA680" s="134"/>
      <c r="DB680" s="134"/>
      <c r="DC680" s="134"/>
      <c r="DD680" s="134"/>
      <c r="DE680" s="134"/>
      <c r="DF680" s="134"/>
      <c r="DG680" s="134"/>
      <c r="DH680" s="134"/>
      <c r="DI680" s="134"/>
      <c r="DJ680" s="134"/>
      <c r="DK680" s="134"/>
      <c r="DL680" s="134"/>
      <c r="DM680" s="134"/>
      <c r="DN680" s="134"/>
      <c r="DO680" s="134"/>
      <c r="DP680" s="134"/>
      <c r="DQ680" s="134"/>
      <c r="DR680" s="134"/>
      <c r="DS680" s="134"/>
      <c r="DT680" s="134"/>
      <c r="DU680" s="134"/>
      <c r="DV680" s="134"/>
      <c r="DW680" s="134"/>
      <c r="DX680" s="134"/>
      <c r="DY680" s="134"/>
      <c r="DZ680" s="134"/>
      <c r="EA680" s="134"/>
      <c r="EB680" s="134"/>
      <c r="EC680" s="134"/>
      <c r="ED680" s="134"/>
      <c r="EE680" s="134"/>
      <c r="EF680" s="134"/>
      <c r="EG680" s="134"/>
      <c r="EH680" s="134"/>
      <c r="EI680" s="134"/>
      <c r="EJ680" s="134"/>
    </row>
    <row r="681" spans="1:140" x14ac:dyDescent="0.2">
      <c r="A681" s="134"/>
      <c r="B681" s="134"/>
      <c r="C681" s="134"/>
      <c r="D681" s="138"/>
      <c r="E681" s="138"/>
      <c r="F681" s="138"/>
      <c r="G681" s="138"/>
      <c r="H681" s="138"/>
      <c r="I681" s="138"/>
      <c r="J681" s="138"/>
      <c r="K681" s="138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  <c r="AM681" s="134"/>
      <c r="AN681" s="134"/>
      <c r="AO681" s="134"/>
      <c r="AP681" s="134"/>
      <c r="AQ681" s="134"/>
      <c r="AR681" s="134"/>
      <c r="AS681" s="134"/>
      <c r="AT681" s="134"/>
      <c r="AU681" s="134"/>
      <c r="AV681" s="134"/>
      <c r="AW681" s="134"/>
      <c r="AX681" s="134"/>
      <c r="AY681" s="134"/>
      <c r="AZ681" s="134"/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  <c r="CS681" s="134"/>
      <c r="CT681" s="134"/>
      <c r="CU681" s="134"/>
      <c r="CV681" s="134"/>
      <c r="CW681" s="134"/>
      <c r="CX681" s="134"/>
      <c r="CY681" s="134"/>
      <c r="CZ681" s="134"/>
      <c r="DA681" s="134"/>
      <c r="DB681" s="134"/>
      <c r="DC681" s="134"/>
      <c r="DD681" s="134"/>
      <c r="DE681" s="134"/>
      <c r="DF681" s="134"/>
      <c r="DG681" s="134"/>
      <c r="DH681" s="134"/>
      <c r="DI681" s="134"/>
      <c r="DJ681" s="134"/>
      <c r="DK681" s="134"/>
      <c r="DL681" s="134"/>
      <c r="DM681" s="134"/>
      <c r="DN681" s="134"/>
      <c r="DO681" s="134"/>
      <c r="DP681" s="134"/>
      <c r="DQ681" s="134"/>
      <c r="DR681" s="134"/>
      <c r="DS681" s="134"/>
      <c r="DT681" s="134"/>
      <c r="DU681" s="134"/>
      <c r="DV681" s="134"/>
      <c r="DW681" s="134"/>
      <c r="DX681" s="134"/>
      <c r="DY681" s="134"/>
      <c r="DZ681" s="134"/>
      <c r="EA681" s="134"/>
      <c r="EB681" s="134"/>
      <c r="EC681" s="134"/>
      <c r="ED681" s="134"/>
      <c r="EE681" s="134"/>
      <c r="EF681" s="134"/>
      <c r="EG681" s="134"/>
      <c r="EH681" s="134"/>
      <c r="EI681" s="134"/>
      <c r="EJ681" s="134"/>
    </row>
    <row r="682" spans="1:140" x14ac:dyDescent="0.2">
      <c r="A682" s="134"/>
      <c r="B682" s="134"/>
      <c r="C682" s="134"/>
      <c r="D682" s="138"/>
      <c r="E682" s="138"/>
      <c r="F682" s="138"/>
      <c r="G682" s="138"/>
      <c r="H682" s="138"/>
      <c r="I682" s="138"/>
      <c r="J682" s="138"/>
      <c r="K682" s="138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  <c r="AM682" s="134"/>
      <c r="AN682" s="134"/>
      <c r="AO682" s="134"/>
      <c r="AP682" s="134"/>
      <c r="AQ682" s="134"/>
      <c r="AR682" s="134"/>
      <c r="AS682" s="134"/>
      <c r="AT682" s="134"/>
      <c r="AU682" s="134"/>
      <c r="AV682" s="134"/>
      <c r="AW682" s="134"/>
      <c r="AX682" s="134"/>
      <c r="AY682" s="134"/>
      <c r="AZ682" s="134"/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  <c r="CS682" s="134"/>
      <c r="CT682" s="134"/>
      <c r="CU682" s="134"/>
      <c r="CV682" s="134"/>
      <c r="CW682" s="134"/>
      <c r="CX682" s="134"/>
      <c r="CY682" s="134"/>
      <c r="CZ682" s="134"/>
      <c r="DA682" s="134"/>
      <c r="DB682" s="134"/>
      <c r="DC682" s="134"/>
      <c r="DD682" s="134"/>
      <c r="DE682" s="134"/>
      <c r="DF682" s="134"/>
      <c r="DG682" s="134"/>
      <c r="DH682" s="134"/>
      <c r="DI682" s="134"/>
      <c r="DJ682" s="134"/>
      <c r="DK682" s="134"/>
      <c r="DL682" s="134"/>
      <c r="DM682" s="134"/>
      <c r="DN682" s="134"/>
      <c r="DO682" s="134"/>
      <c r="DP682" s="134"/>
      <c r="DQ682" s="134"/>
      <c r="DR682" s="134"/>
      <c r="DS682" s="134"/>
      <c r="DT682" s="134"/>
      <c r="DU682" s="134"/>
      <c r="DV682" s="134"/>
      <c r="DW682" s="134"/>
      <c r="DX682" s="134"/>
      <c r="DY682" s="134"/>
      <c r="DZ682" s="134"/>
      <c r="EA682" s="134"/>
      <c r="EB682" s="134"/>
      <c r="EC682" s="134"/>
      <c r="ED682" s="134"/>
      <c r="EE682" s="134"/>
      <c r="EF682" s="134"/>
      <c r="EG682" s="134"/>
      <c r="EH682" s="134"/>
      <c r="EI682" s="134"/>
      <c r="EJ682" s="134"/>
    </row>
    <row r="683" spans="1:140" x14ac:dyDescent="0.2">
      <c r="A683" s="134"/>
      <c r="B683" s="134"/>
      <c r="C683" s="134"/>
      <c r="D683" s="138"/>
      <c r="E683" s="138"/>
      <c r="F683" s="138"/>
      <c r="G683" s="138"/>
      <c r="H683" s="138"/>
      <c r="I683" s="138"/>
      <c r="J683" s="138"/>
      <c r="K683" s="138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  <c r="AM683" s="134"/>
      <c r="AN683" s="134"/>
      <c r="AO683" s="134"/>
      <c r="AP683" s="134"/>
      <c r="AQ683" s="134"/>
      <c r="AR683" s="134"/>
      <c r="AS683" s="134"/>
      <c r="AT683" s="134"/>
      <c r="AU683" s="134"/>
      <c r="AV683" s="134"/>
      <c r="AW683" s="134"/>
      <c r="AX683" s="134"/>
      <c r="AY683" s="134"/>
      <c r="AZ683" s="134"/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  <c r="CS683" s="134"/>
      <c r="CT683" s="134"/>
      <c r="CU683" s="134"/>
      <c r="CV683" s="134"/>
      <c r="CW683" s="134"/>
      <c r="CX683" s="134"/>
      <c r="CY683" s="134"/>
      <c r="CZ683" s="134"/>
      <c r="DA683" s="134"/>
      <c r="DB683" s="134"/>
      <c r="DC683" s="134"/>
      <c r="DD683" s="134"/>
      <c r="DE683" s="134"/>
      <c r="DF683" s="134"/>
      <c r="DG683" s="134"/>
      <c r="DH683" s="134"/>
      <c r="DI683" s="134"/>
      <c r="DJ683" s="134"/>
      <c r="DK683" s="134"/>
      <c r="DL683" s="134"/>
      <c r="DM683" s="134"/>
      <c r="DN683" s="134"/>
      <c r="DO683" s="134"/>
      <c r="DP683" s="134"/>
      <c r="DQ683" s="134"/>
      <c r="DR683" s="134"/>
      <c r="DS683" s="134"/>
      <c r="DT683" s="134"/>
      <c r="DU683" s="134"/>
      <c r="DV683" s="134"/>
      <c r="DW683" s="134"/>
      <c r="DX683" s="134"/>
      <c r="DY683" s="134"/>
      <c r="DZ683" s="134"/>
      <c r="EA683" s="134"/>
      <c r="EB683" s="134"/>
      <c r="EC683" s="134"/>
      <c r="ED683" s="134"/>
      <c r="EE683" s="134"/>
      <c r="EF683" s="134"/>
      <c r="EG683" s="134"/>
      <c r="EH683" s="134"/>
      <c r="EI683" s="134"/>
      <c r="EJ683" s="134"/>
    </row>
    <row r="684" spans="1:140" x14ac:dyDescent="0.2">
      <c r="A684" s="134"/>
      <c r="B684" s="134"/>
      <c r="C684" s="134"/>
      <c r="D684" s="138"/>
      <c r="E684" s="138"/>
      <c r="F684" s="138"/>
      <c r="G684" s="138"/>
      <c r="H684" s="138"/>
      <c r="I684" s="138"/>
      <c r="J684" s="138"/>
      <c r="K684" s="138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  <c r="AM684" s="134"/>
      <c r="AN684" s="134"/>
      <c r="AO684" s="134"/>
      <c r="AP684" s="134"/>
      <c r="AQ684" s="134"/>
      <c r="AR684" s="134"/>
      <c r="AS684" s="134"/>
      <c r="AT684" s="134"/>
      <c r="AU684" s="134"/>
      <c r="AV684" s="134"/>
      <c r="AW684" s="134"/>
      <c r="AX684" s="134"/>
      <c r="AY684" s="134"/>
      <c r="AZ684" s="134"/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  <c r="CS684" s="134"/>
      <c r="CT684" s="134"/>
      <c r="CU684" s="134"/>
      <c r="CV684" s="134"/>
      <c r="CW684" s="134"/>
      <c r="CX684" s="134"/>
      <c r="CY684" s="134"/>
      <c r="CZ684" s="134"/>
      <c r="DA684" s="134"/>
      <c r="DB684" s="134"/>
      <c r="DC684" s="134"/>
      <c r="DD684" s="134"/>
      <c r="DE684" s="134"/>
      <c r="DF684" s="134"/>
      <c r="DG684" s="134"/>
      <c r="DH684" s="134"/>
      <c r="DI684" s="134"/>
      <c r="DJ684" s="134"/>
      <c r="DK684" s="134"/>
      <c r="DL684" s="134"/>
      <c r="DM684" s="134"/>
      <c r="DN684" s="134"/>
      <c r="DO684" s="134"/>
      <c r="DP684" s="134"/>
      <c r="DQ684" s="134"/>
      <c r="DR684" s="134"/>
      <c r="DS684" s="134"/>
      <c r="DT684" s="134"/>
      <c r="DU684" s="134"/>
      <c r="DV684" s="134"/>
      <c r="DW684" s="134"/>
      <c r="DX684" s="134"/>
      <c r="DY684" s="134"/>
      <c r="DZ684" s="134"/>
      <c r="EA684" s="134"/>
      <c r="EB684" s="134"/>
      <c r="EC684" s="134"/>
      <c r="ED684" s="134"/>
      <c r="EE684" s="134"/>
      <c r="EF684" s="134"/>
      <c r="EG684" s="134"/>
      <c r="EH684" s="134"/>
      <c r="EI684" s="134"/>
      <c r="EJ684" s="134"/>
    </row>
    <row r="685" spans="1:140" x14ac:dyDescent="0.2">
      <c r="A685" s="134"/>
      <c r="B685" s="134"/>
      <c r="C685" s="134"/>
      <c r="D685" s="138"/>
      <c r="E685" s="138"/>
      <c r="F685" s="138"/>
      <c r="G685" s="138"/>
      <c r="H685" s="138"/>
      <c r="I685" s="138"/>
      <c r="J685" s="138"/>
      <c r="K685" s="138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  <c r="AM685" s="134"/>
      <c r="AN685" s="134"/>
      <c r="AO685" s="134"/>
      <c r="AP685" s="134"/>
      <c r="AQ685" s="134"/>
      <c r="AR685" s="134"/>
      <c r="AS685" s="134"/>
      <c r="AT685" s="134"/>
      <c r="AU685" s="134"/>
      <c r="AV685" s="134"/>
      <c r="AW685" s="134"/>
      <c r="AX685" s="134"/>
      <c r="AY685" s="134"/>
      <c r="AZ685" s="134"/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  <c r="CS685" s="134"/>
      <c r="CT685" s="134"/>
      <c r="CU685" s="134"/>
      <c r="CV685" s="134"/>
      <c r="CW685" s="134"/>
      <c r="CX685" s="134"/>
      <c r="CY685" s="134"/>
      <c r="CZ685" s="134"/>
      <c r="DA685" s="134"/>
      <c r="DB685" s="134"/>
      <c r="DC685" s="134"/>
      <c r="DD685" s="134"/>
      <c r="DE685" s="134"/>
      <c r="DF685" s="134"/>
      <c r="DG685" s="134"/>
      <c r="DH685" s="134"/>
      <c r="DI685" s="134"/>
      <c r="DJ685" s="134"/>
      <c r="DK685" s="134"/>
      <c r="DL685" s="134"/>
      <c r="DM685" s="134"/>
      <c r="DN685" s="134"/>
      <c r="DO685" s="134"/>
      <c r="DP685" s="134"/>
      <c r="DQ685" s="134"/>
      <c r="DR685" s="134"/>
      <c r="DS685" s="134"/>
      <c r="DT685" s="134"/>
      <c r="DU685" s="134"/>
      <c r="DV685" s="134"/>
      <c r="DW685" s="134"/>
      <c r="DX685" s="134"/>
      <c r="DY685" s="134"/>
      <c r="DZ685" s="134"/>
      <c r="EA685" s="134"/>
      <c r="EB685" s="134"/>
      <c r="EC685" s="134"/>
      <c r="ED685" s="134"/>
      <c r="EE685" s="134"/>
      <c r="EF685" s="134"/>
      <c r="EG685" s="134"/>
      <c r="EH685" s="134"/>
      <c r="EI685" s="134"/>
      <c r="EJ685" s="134"/>
    </row>
    <row r="686" spans="1:140" x14ac:dyDescent="0.2">
      <c r="A686" s="134"/>
      <c r="B686" s="134"/>
      <c r="C686" s="134"/>
      <c r="D686" s="138"/>
      <c r="E686" s="138"/>
      <c r="F686" s="138"/>
      <c r="G686" s="138"/>
      <c r="H686" s="138"/>
      <c r="I686" s="138"/>
      <c r="J686" s="138"/>
      <c r="K686" s="138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  <c r="AM686" s="134"/>
      <c r="AN686" s="134"/>
      <c r="AO686" s="134"/>
      <c r="AP686" s="134"/>
      <c r="AQ686" s="134"/>
      <c r="AR686" s="134"/>
      <c r="AS686" s="134"/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  <c r="CS686" s="134"/>
      <c r="CT686" s="134"/>
      <c r="CU686" s="134"/>
      <c r="CV686" s="134"/>
      <c r="CW686" s="134"/>
      <c r="CX686" s="134"/>
      <c r="CY686" s="134"/>
      <c r="CZ686" s="134"/>
      <c r="DA686" s="134"/>
      <c r="DB686" s="134"/>
      <c r="DC686" s="134"/>
      <c r="DD686" s="134"/>
      <c r="DE686" s="134"/>
      <c r="DF686" s="134"/>
      <c r="DG686" s="134"/>
      <c r="DH686" s="134"/>
      <c r="DI686" s="134"/>
      <c r="DJ686" s="134"/>
      <c r="DK686" s="134"/>
      <c r="DL686" s="134"/>
      <c r="DM686" s="134"/>
      <c r="DN686" s="134"/>
      <c r="DO686" s="134"/>
      <c r="DP686" s="134"/>
      <c r="DQ686" s="134"/>
      <c r="DR686" s="134"/>
      <c r="DS686" s="134"/>
      <c r="DT686" s="134"/>
      <c r="DU686" s="134"/>
      <c r="DV686" s="134"/>
      <c r="DW686" s="134"/>
      <c r="DX686" s="134"/>
      <c r="DY686" s="134"/>
      <c r="DZ686" s="134"/>
      <c r="EA686" s="134"/>
      <c r="EB686" s="134"/>
      <c r="EC686" s="134"/>
      <c r="ED686" s="134"/>
      <c r="EE686" s="134"/>
      <c r="EF686" s="134"/>
      <c r="EG686" s="134"/>
      <c r="EH686" s="134"/>
      <c r="EI686" s="134"/>
      <c r="EJ686" s="134"/>
    </row>
    <row r="687" spans="1:140" x14ac:dyDescent="0.2">
      <c r="A687" s="134"/>
      <c r="B687" s="134"/>
      <c r="C687" s="134"/>
      <c r="D687" s="138"/>
      <c r="E687" s="138"/>
      <c r="F687" s="138"/>
      <c r="G687" s="138"/>
      <c r="H687" s="138"/>
      <c r="I687" s="138"/>
      <c r="J687" s="138"/>
      <c r="K687" s="138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  <c r="AM687" s="134"/>
      <c r="AN687" s="134"/>
      <c r="AO687" s="134"/>
      <c r="AP687" s="134"/>
      <c r="AQ687" s="134"/>
      <c r="AR687" s="134"/>
      <c r="AS687" s="134"/>
      <c r="AT687" s="134"/>
      <c r="AU687" s="134"/>
      <c r="AV687" s="134"/>
      <c r="AW687" s="134"/>
      <c r="AX687" s="134"/>
      <c r="AY687" s="134"/>
      <c r="AZ687" s="134"/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  <c r="CS687" s="134"/>
      <c r="CT687" s="134"/>
      <c r="CU687" s="134"/>
      <c r="CV687" s="134"/>
      <c r="CW687" s="134"/>
      <c r="CX687" s="134"/>
      <c r="CY687" s="134"/>
      <c r="CZ687" s="134"/>
      <c r="DA687" s="134"/>
      <c r="DB687" s="134"/>
      <c r="DC687" s="134"/>
      <c r="DD687" s="134"/>
      <c r="DE687" s="134"/>
      <c r="DF687" s="134"/>
      <c r="DG687" s="134"/>
      <c r="DH687" s="134"/>
      <c r="DI687" s="134"/>
      <c r="DJ687" s="134"/>
      <c r="DK687" s="134"/>
      <c r="DL687" s="134"/>
      <c r="DM687" s="134"/>
      <c r="DN687" s="134"/>
      <c r="DO687" s="134"/>
      <c r="DP687" s="134"/>
      <c r="DQ687" s="134"/>
      <c r="DR687" s="134"/>
      <c r="DS687" s="134"/>
      <c r="DT687" s="134"/>
      <c r="DU687" s="134"/>
      <c r="DV687" s="134"/>
      <c r="DW687" s="134"/>
      <c r="DX687" s="134"/>
      <c r="DY687" s="134"/>
      <c r="DZ687" s="134"/>
      <c r="EA687" s="134"/>
      <c r="EB687" s="134"/>
      <c r="EC687" s="134"/>
      <c r="ED687" s="134"/>
      <c r="EE687" s="134"/>
      <c r="EF687" s="134"/>
      <c r="EG687" s="134"/>
      <c r="EH687" s="134"/>
      <c r="EI687" s="134"/>
      <c r="EJ687" s="134"/>
    </row>
    <row r="688" spans="1:140" x14ac:dyDescent="0.2">
      <c r="A688" s="134"/>
      <c r="B688" s="134"/>
      <c r="C688" s="134"/>
      <c r="D688" s="138"/>
      <c r="E688" s="138"/>
      <c r="F688" s="138"/>
      <c r="G688" s="138"/>
      <c r="H688" s="138"/>
      <c r="I688" s="138"/>
      <c r="J688" s="138"/>
      <c r="K688" s="138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  <c r="AM688" s="134"/>
      <c r="AN688" s="134"/>
      <c r="AO688" s="134"/>
      <c r="AP688" s="134"/>
      <c r="AQ688" s="134"/>
      <c r="AR688" s="134"/>
      <c r="AS688" s="134"/>
      <c r="AT688" s="134"/>
      <c r="AU688" s="134"/>
      <c r="AV688" s="134"/>
      <c r="AW688" s="134"/>
      <c r="AX688" s="134"/>
      <c r="AY688" s="134"/>
      <c r="AZ688" s="134"/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  <c r="CS688" s="134"/>
      <c r="CT688" s="134"/>
      <c r="CU688" s="134"/>
      <c r="CV688" s="134"/>
      <c r="CW688" s="134"/>
      <c r="CX688" s="134"/>
      <c r="CY688" s="134"/>
      <c r="CZ688" s="134"/>
      <c r="DA688" s="134"/>
      <c r="DB688" s="134"/>
      <c r="DC688" s="134"/>
      <c r="DD688" s="134"/>
      <c r="DE688" s="134"/>
      <c r="DF688" s="134"/>
      <c r="DG688" s="134"/>
      <c r="DH688" s="134"/>
      <c r="DI688" s="134"/>
      <c r="DJ688" s="134"/>
      <c r="DK688" s="134"/>
      <c r="DL688" s="134"/>
      <c r="DM688" s="134"/>
      <c r="DN688" s="134"/>
      <c r="DO688" s="134"/>
      <c r="DP688" s="134"/>
      <c r="DQ688" s="134"/>
      <c r="DR688" s="134"/>
      <c r="DS688" s="134"/>
      <c r="DT688" s="134"/>
      <c r="DU688" s="134"/>
      <c r="DV688" s="134"/>
      <c r="DW688" s="134"/>
      <c r="DX688" s="134"/>
      <c r="DY688" s="134"/>
      <c r="DZ688" s="134"/>
      <c r="EA688" s="134"/>
      <c r="EB688" s="134"/>
      <c r="EC688" s="134"/>
      <c r="ED688" s="134"/>
      <c r="EE688" s="134"/>
      <c r="EF688" s="134"/>
      <c r="EG688" s="134"/>
      <c r="EH688" s="134"/>
      <c r="EI688" s="134"/>
      <c r="EJ688" s="134"/>
    </row>
    <row r="689" spans="1:140" x14ac:dyDescent="0.2">
      <c r="A689" s="134"/>
      <c r="B689" s="134"/>
      <c r="C689" s="134"/>
      <c r="D689" s="138"/>
      <c r="E689" s="138"/>
      <c r="F689" s="138"/>
      <c r="G689" s="138"/>
      <c r="H689" s="138"/>
      <c r="I689" s="138"/>
      <c r="J689" s="138"/>
      <c r="K689" s="138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  <c r="AM689" s="134"/>
      <c r="AN689" s="134"/>
      <c r="AO689" s="134"/>
      <c r="AP689" s="134"/>
      <c r="AQ689" s="134"/>
      <c r="AR689" s="134"/>
      <c r="AS689" s="134"/>
      <c r="AT689" s="134"/>
      <c r="AU689" s="134"/>
      <c r="AV689" s="134"/>
      <c r="AW689" s="134"/>
      <c r="AX689" s="134"/>
      <c r="AY689" s="134"/>
      <c r="AZ689" s="134"/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  <c r="CS689" s="134"/>
      <c r="CT689" s="134"/>
      <c r="CU689" s="134"/>
      <c r="CV689" s="134"/>
      <c r="CW689" s="134"/>
      <c r="CX689" s="134"/>
      <c r="CY689" s="134"/>
      <c r="CZ689" s="134"/>
      <c r="DA689" s="134"/>
      <c r="DB689" s="134"/>
      <c r="DC689" s="134"/>
      <c r="DD689" s="134"/>
      <c r="DE689" s="134"/>
      <c r="DF689" s="134"/>
      <c r="DG689" s="134"/>
      <c r="DH689" s="134"/>
      <c r="DI689" s="134"/>
      <c r="DJ689" s="134"/>
      <c r="DK689" s="134"/>
      <c r="DL689" s="134"/>
      <c r="DM689" s="134"/>
      <c r="DN689" s="134"/>
      <c r="DO689" s="134"/>
      <c r="DP689" s="134"/>
      <c r="DQ689" s="134"/>
      <c r="DR689" s="134"/>
      <c r="DS689" s="134"/>
      <c r="DT689" s="134"/>
      <c r="DU689" s="134"/>
      <c r="DV689" s="134"/>
      <c r="DW689" s="134"/>
      <c r="DX689" s="134"/>
      <c r="DY689" s="134"/>
      <c r="DZ689" s="134"/>
      <c r="EA689" s="134"/>
      <c r="EB689" s="134"/>
      <c r="EC689" s="134"/>
      <c r="ED689" s="134"/>
      <c r="EE689" s="134"/>
      <c r="EF689" s="134"/>
      <c r="EG689" s="134"/>
      <c r="EH689" s="134"/>
      <c r="EI689" s="134"/>
      <c r="EJ689" s="134"/>
    </row>
    <row r="690" spans="1:140" x14ac:dyDescent="0.2">
      <c r="A690" s="134"/>
      <c r="B690" s="134"/>
      <c r="C690" s="134"/>
      <c r="D690" s="138"/>
      <c r="E690" s="138"/>
      <c r="F690" s="138"/>
      <c r="G690" s="138"/>
      <c r="H690" s="138"/>
      <c r="I690" s="138"/>
      <c r="J690" s="138"/>
      <c r="K690" s="138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  <c r="AM690" s="134"/>
      <c r="AN690" s="134"/>
      <c r="AO690" s="134"/>
      <c r="AP690" s="134"/>
      <c r="AQ690" s="134"/>
      <c r="AR690" s="134"/>
      <c r="AS690" s="134"/>
      <c r="AT690" s="134"/>
      <c r="AU690" s="134"/>
      <c r="AV690" s="134"/>
      <c r="AW690" s="134"/>
      <c r="AX690" s="134"/>
      <c r="AY690" s="134"/>
      <c r="AZ690" s="134"/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  <c r="CS690" s="134"/>
      <c r="CT690" s="134"/>
      <c r="CU690" s="134"/>
      <c r="CV690" s="134"/>
      <c r="CW690" s="134"/>
      <c r="CX690" s="134"/>
      <c r="CY690" s="134"/>
      <c r="CZ690" s="134"/>
      <c r="DA690" s="134"/>
      <c r="DB690" s="134"/>
      <c r="DC690" s="134"/>
      <c r="DD690" s="134"/>
      <c r="DE690" s="134"/>
      <c r="DF690" s="134"/>
      <c r="DG690" s="134"/>
      <c r="DH690" s="134"/>
      <c r="DI690" s="134"/>
      <c r="DJ690" s="134"/>
      <c r="DK690" s="134"/>
      <c r="DL690" s="134"/>
      <c r="DM690" s="134"/>
      <c r="DN690" s="134"/>
      <c r="DO690" s="134"/>
      <c r="DP690" s="134"/>
      <c r="DQ690" s="134"/>
      <c r="DR690" s="134"/>
      <c r="DS690" s="134"/>
      <c r="DT690" s="134"/>
      <c r="DU690" s="134"/>
      <c r="DV690" s="134"/>
      <c r="DW690" s="134"/>
      <c r="DX690" s="134"/>
      <c r="DY690" s="134"/>
      <c r="DZ690" s="134"/>
      <c r="EA690" s="134"/>
      <c r="EB690" s="134"/>
      <c r="EC690" s="134"/>
      <c r="ED690" s="134"/>
      <c r="EE690" s="134"/>
      <c r="EF690" s="134"/>
      <c r="EG690" s="134"/>
      <c r="EH690" s="134"/>
      <c r="EI690" s="134"/>
      <c r="EJ690" s="134"/>
    </row>
    <row r="691" spans="1:140" x14ac:dyDescent="0.2">
      <c r="A691" s="134"/>
      <c r="B691" s="134"/>
      <c r="C691" s="134"/>
      <c r="D691" s="138"/>
      <c r="E691" s="138"/>
      <c r="F691" s="138"/>
      <c r="G691" s="138"/>
      <c r="H691" s="138"/>
      <c r="I691" s="138"/>
      <c r="J691" s="138"/>
      <c r="K691" s="138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  <c r="AM691" s="134"/>
      <c r="AN691" s="134"/>
      <c r="AO691" s="134"/>
      <c r="AP691" s="134"/>
      <c r="AQ691" s="134"/>
      <c r="AR691" s="134"/>
      <c r="AS691" s="134"/>
      <c r="AT691" s="134"/>
      <c r="AU691" s="134"/>
      <c r="AV691" s="134"/>
      <c r="AW691" s="134"/>
      <c r="AX691" s="134"/>
      <c r="AY691" s="134"/>
      <c r="AZ691" s="134"/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  <c r="CS691" s="134"/>
      <c r="CT691" s="134"/>
      <c r="CU691" s="134"/>
      <c r="CV691" s="134"/>
      <c r="CW691" s="134"/>
      <c r="CX691" s="134"/>
      <c r="CY691" s="134"/>
      <c r="CZ691" s="134"/>
      <c r="DA691" s="134"/>
      <c r="DB691" s="134"/>
      <c r="DC691" s="134"/>
      <c r="DD691" s="134"/>
      <c r="DE691" s="134"/>
      <c r="DF691" s="134"/>
      <c r="DG691" s="134"/>
      <c r="DH691" s="134"/>
      <c r="DI691" s="134"/>
      <c r="DJ691" s="134"/>
      <c r="DK691" s="134"/>
      <c r="DL691" s="134"/>
      <c r="DM691" s="134"/>
      <c r="DN691" s="134"/>
      <c r="DO691" s="134"/>
      <c r="DP691" s="134"/>
      <c r="DQ691" s="134"/>
      <c r="DR691" s="134"/>
      <c r="DS691" s="134"/>
      <c r="DT691" s="134"/>
      <c r="DU691" s="134"/>
      <c r="DV691" s="134"/>
      <c r="DW691" s="134"/>
      <c r="DX691" s="134"/>
      <c r="DY691" s="134"/>
      <c r="DZ691" s="134"/>
      <c r="EA691" s="134"/>
      <c r="EB691" s="134"/>
      <c r="EC691" s="134"/>
      <c r="ED691" s="134"/>
      <c r="EE691" s="134"/>
      <c r="EF691" s="134"/>
      <c r="EG691" s="134"/>
      <c r="EH691" s="134"/>
      <c r="EI691" s="134"/>
      <c r="EJ691" s="134"/>
    </row>
    <row r="692" spans="1:140" x14ac:dyDescent="0.2">
      <c r="A692" s="134"/>
      <c r="B692" s="134"/>
      <c r="C692" s="134"/>
      <c r="D692" s="138"/>
      <c r="E692" s="138"/>
      <c r="F692" s="138"/>
      <c r="G692" s="138"/>
      <c r="H692" s="138"/>
      <c r="I692" s="138"/>
      <c r="J692" s="138"/>
      <c r="K692" s="138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  <c r="AM692" s="134"/>
      <c r="AN692" s="134"/>
      <c r="AO692" s="134"/>
      <c r="AP692" s="134"/>
      <c r="AQ692" s="134"/>
      <c r="AR692" s="134"/>
      <c r="AS692" s="134"/>
      <c r="AT692" s="134"/>
      <c r="AU692" s="134"/>
      <c r="AV692" s="134"/>
      <c r="AW692" s="134"/>
      <c r="AX692" s="134"/>
      <c r="AY692" s="134"/>
      <c r="AZ692" s="134"/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  <c r="CS692" s="134"/>
      <c r="CT692" s="134"/>
      <c r="CU692" s="134"/>
      <c r="CV692" s="134"/>
      <c r="CW692" s="134"/>
      <c r="CX692" s="134"/>
      <c r="CY692" s="134"/>
      <c r="CZ692" s="134"/>
      <c r="DA692" s="134"/>
      <c r="DB692" s="134"/>
      <c r="DC692" s="134"/>
      <c r="DD692" s="134"/>
      <c r="DE692" s="134"/>
      <c r="DF692" s="134"/>
      <c r="DG692" s="134"/>
      <c r="DH692" s="134"/>
      <c r="DI692" s="134"/>
      <c r="DJ692" s="134"/>
      <c r="DK692" s="134"/>
      <c r="DL692" s="134"/>
      <c r="DM692" s="134"/>
      <c r="DN692" s="134"/>
      <c r="DO692" s="134"/>
      <c r="DP692" s="134"/>
      <c r="DQ692" s="134"/>
      <c r="DR692" s="134"/>
      <c r="DS692" s="134"/>
      <c r="DT692" s="134"/>
      <c r="DU692" s="134"/>
      <c r="DV692" s="134"/>
      <c r="DW692" s="134"/>
      <c r="DX692" s="134"/>
      <c r="DY692" s="134"/>
      <c r="DZ692" s="134"/>
      <c r="EA692" s="134"/>
      <c r="EB692" s="134"/>
      <c r="EC692" s="134"/>
      <c r="ED692" s="134"/>
      <c r="EE692" s="134"/>
      <c r="EF692" s="134"/>
      <c r="EG692" s="134"/>
      <c r="EH692" s="134"/>
      <c r="EI692" s="134"/>
      <c r="EJ692" s="134"/>
    </row>
    <row r="693" spans="1:140" x14ac:dyDescent="0.2">
      <c r="A693" s="134"/>
      <c r="B693" s="134"/>
      <c r="C693" s="134"/>
      <c r="D693" s="138"/>
      <c r="E693" s="138"/>
      <c r="F693" s="138"/>
      <c r="G693" s="138"/>
      <c r="H693" s="138"/>
      <c r="I693" s="138"/>
      <c r="J693" s="138"/>
      <c r="K693" s="138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  <c r="AM693" s="134"/>
      <c r="AN693" s="134"/>
      <c r="AO693" s="134"/>
      <c r="AP693" s="134"/>
      <c r="AQ693" s="134"/>
      <c r="AR693" s="134"/>
      <c r="AS693" s="134"/>
      <c r="AT693" s="134"/>
      <c r="AU693" s="134"/>
      <c r="AV693" s="134"/>
      <c r="AW693" s="134"/>
      <c r="AX693" s="134"/>
      <c r="AY693" s="134"/>
      <c r="AZ693" s="134"/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  <c r="CS693" s="134"/>
      <c r="CT693" s="134"/>
      <c r="CU693" s="134"/>
      <c r="CV693" s="134"/>
      <c r="CW693" s="134"/>
      <c r="CX693" s="134"/>
      <c r="CY693" s="134"/>
      <c r="CZ693" s="134"/>
      <c r="DA693" s="134"/>
      <c r="DB693" s="134"/>
      <c r="DC693" s="134"/>
      <c r="DD693" s="134"/>
      <c r="DE693" s="134"/>
      <c r="DF693" s="134"/>
      <c r="DG693" s="134"/>
      <c r="DH693" s="134"/>
      <c r="DI693" s="134"/>
      <c r="DJ693" s="134"/>
      <c r="DK693" s="134"/>
      <c r="DL693" s="134"/>
      <c r="DM693" s="134"/>
      <c r="DN693" s="134"/>
      <c r="DO693" s="134"/>
      <c r="DP693" s="134"/>
      <c r="DQ693" s="134"/>
      <c r="DR693" s="134"/>
      <c r="DS693" s="134"/>
      <c r="DT693" s="134"/>
      <c r="DU693" s="134"/>
      <c r="DV693" s="134"/>
      <c r="DW693" s="134"/>
      <c r="DX693" s="134"/>
      <c r="DY693" s="134"/>
      <c r="DZ693" s="134"/>
      <c r="EA693" s="134"/>
      <c r="EB693" s="134"/>
      <c r="EC693" s="134"/>
      <c r="ED693" s="134"/>
      <c r="EE693" s="134"/>
      <c r="EF693" s="134"/>
      <c r="EG693" s="134"/>
      <c r="EH693" s="134"/>
      <c r="EI693" s="134"/>
      <c r="EJ693" s="134"/>
    </row>
    <row r="694" spans="1:140" x14ac:dyDescent="0.2">
      <c r="A694" s="134"/>
      <c r="B694" s="134"/>
      <c r="C694" s="134"/>
      <c r="D694" s="138"/>
      <c r="E694" s="138"/>
      <c r="F694" s="138"/>
      <c r="G694" s="138"/>
      <c r="H694" s="138"/>
      <c r="I694" s="138"/>
      <c r="J694" s="138"/>
      <c r="K694" s="138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  <c r="AM694" s="134"/>
      <c r="AN694" s="134"/>
      <c r="AO694" s="134"/>
      <c r="AP694" s="134"/>
      <c r="AQ694" s="134"/>
      <c r="AR694" s="134"/>
      <c r="AS694" s="134"/>
      <c r="AT694" s="134"/>
      <c r="AU694" s="134"/>
      <c r="AV694" s="134"/>
      <c r="AW694" s="134"/>
      <c r="AX694" s="134"/>
      <c r="AY694" s="134"/>
      <c r="AZ694" s="134"/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  <c r="CS694" s="134"/>
      <c r="CT694" s="134"/>
      <c r="CU694" s="134"/>
      <c r="CV694" s="134"/>
      <c r="CW694" s="134"/>
      <c r="CX694" s="134"/>
      <c r="CY694" s="134"/>
      <c r="CZ694" s="134"/>
      <c r="DA694" s="134"/>
      <c r="DB694" s="134"/>
      <c r="DC694" s="134"/>
      <c r="DD694" s="134"/>
      <c r="DE694" s="134"/>
      <c r="DF694" s="134"/>
      <c r="DG694" s="134"/>
      <c r="DH694" s="134"/>
      <c r="DI694" s="134"/>
      <c r="DJ694" s="134"/>
      <c r="DK694" s="134"/>
      <c r="DL694" s="134"/>
      <c r="DM694" s="134"/>
      <c r="DN694" s="134"/>
      <c r="DO694" s="134"/>
      <c r="DP694" s="134"/>
      <c r="DQ694" s="134"/>
      <c r="DR694" s="134"/>
      <c r="DS694" s="134"/>
      <c r="DT694" s="134"/>
      <c r="DU694" s="134"/>
      <c r="DV694" s="134"/>
      <c r="DW694" s="134"/>
      <c r="DX694" s="134"/>
      <c r="DY694" s="134"/>
      <c r="DZ694" s="134"/>
      <c r="EA694" s="134"/>
      <c r="EB694" s="134"/>
      <c r="EC694" s="134"/>
      <c r="ED694" s="134"/>
      <c r="EE694" s="134"/>
      <c r="EF694" s="134"/>
      <c r="EG694" s="134"/>
      <c r="EH694" s="134"/>
      <c r="EI694" s="134"/>
      <c r="EJ694" s="134"/>
    </row>
    <row r="695" spans="1:140" x14ac:dyDescent="0.2">
      <c r="A695" s="134"/>
      <c r="B695" s="134"/>
      <c r="C695" s="134"/>
      <c r="D695" s="138"/>
      <c r="E695" s="138"/>
      <c r="F695" s="138"/>
      <c r="G695" s="138"/>
      <c r="H695" s="138"/>
      <c r="I695" s="138"/>
      <c r="J695" s="138"/>
      <c r="K695" s="138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  <c r="AM695" s="134"/>
      <c r="AN695" s="134"/>
      <c r="AO695" s="134"/>
      <c r="AP695" s="134"/>
      <c r="AQ695" s="134"/>
      <c r="AR695" s="134"/>
      <c r="AS695" s="134"/>
      <c r="AT695" s="134"/>
      <c r="AU695" s="134"/>
      <c r="AV695" s="134"/>
      <c r="AW695" s="134"/>
      <c r="AX695" s="134"/>
      <c r="AY695" s="134"/>
      <c r="AZ695" s="134"/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  <c r="CS695" s="134"/>
      <c r="CT695" s="134"/>
      <c r="CU695" s="134"/>
      <c r="CV695" s="134"/>
      <c r="CW695" s="134"/>
      <c r="CX695" s="134"/>
      <c r="CY695" s="134"/>
      <c r="CZ695" s="134"/>
      <c r="DA695" s="134"/>
      <c r="DB695" s="134"/>
      <c r="DC695" s="134"/>
      <c r="DD695" s="134"/>
      <c r="DE695" s="134"/>
      <c r="DF695" s="134"/>
      <c r="DG695" s="134"/>
      <c r="DH695" s="134"/>
      <c r="DI695" s="134"/>
      <c r="DJ695" s="134"/>
      <c r="DK695" s="134"/>
      <c r="DL695" s="134"/>
      <c r="DM695" s="134"/>
      <c r="DN695" s="134"/>
      <c r="DO695" s="134"/>
      <c r="DP695" s="134"/>
      <c r="DQ695" s="134"/>
      <c r="DR695" s="134"/>
      <c r="DS695" s="134"/>
      <c r="DT695" s="134"/>
      <c r="DU695" s="134"/>
      <c r="DV695" s="134"/>
      <c r="DW695" s="134"/>
      <c r="DX695" s="134"/>
      <c r="DY695" s="134"/>
      <c r="DZ695" s="134"/>
      <c r="EA695" s="134"/>
      <c r="EB695" s="134"/>
      <c r="EC695" s="134"/>
      <c r="ED695" s="134"/>
      <c r="EE695" s="134"/>
      <c r="EF695" s="134"/>
      <c r="EG695" s="134"/>
      <c r="EH695" s="134"/>
      <c r="EI695" s="134"/>
      <c r="EJ695" s="134"/>
    </row>
    <row r="696" spans="1:140" x14ac:dyDescent="0.2">
      <c r="A696" s="134"/>
      <c r="B696" s="134"/>
      <c r="C696" s="134"/>
      <c r="D696" s="138"/>
      <c r="E696" s="138"/>
      <c r="F696" s="138"/>
      <c r="G696" s="138"/>
      <c r="H696" s="138"/>
      <c r="I696" s="138"/>
      <c r="J696" s="138"/>
      <c r="K696" s="138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  <c r="AM696" s="134"/>
      <c r="AN696" s="134"/>
      <c r="AO696" s="134"/>
      <c r="AP696" s="134"/>
      <c r="AQ696" s="134"/>
      <c r="AR696" s="134"/>
      <c r="AS696" s="134"/>
      <c r="AT696" s="134"/>
      <c r="AU696" s="134"/>
      <c r="AV696" s="134"/>
      <c r="AW696" s="134"/>
      <c r="AX696" s="134"/>
      <c r="AY696" s="134"/>
      <c r="AZ696" s="134"/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  <c r="CS696" s="134"/>
      <c r="CT696" s="134"/>
      <c r="CU696" s="134"/>
      <c r="CV696" s="134"/>
      <c r="CW696" s="134"/>
      <c r="CX696" s="134"/>
      <c r="CY696" s="134"/>
      <c r="CZ696" s="134"/>
      <c r="DA696" s="134"/>
      <c r="DB696" s="134"/>
      <c r="DC696" s="134"/>
      <c r="DD696" s="134"/>
      <c r="DE696" s="134"/>
      <c r="DF696" s="134"/>
      <c r="DG696" s="134"/>
      <c r="DH696" s="134"/>
      <c r="DI696" s="134"/>
      <c r="DJ696" s="134"/>
      <c r="DK696" s="134"/>
      <c r="DL696" s="134"/>
      <c r="DM696" s="134"/>
      <c r="DN696" s="134"/>
      <c r="DO696" s="134"/>
      <c r="DP696" s="134"/>
      <c r="DQ696" s="134"/>
      <c r="DR696" s="134"/>
      <c r="DS696" s="134"/>
      <c r="DT696" s="134"/>
      <c r="DU696" s="134"/>
      <c r="DV696" s="134"/>
      <c r="DW696" s="134"/>
      <c r="DX696" s="134"/>
      <c r="DY696" s="134"/>
      <c r="DZ696" s="134"/>
      <c r="EA696" s="134"/>
      <c r="EB696" s="134"/>
      <c r="EC696" s="134"/>
      <c r="ED696" s="134"/>
      <c r="EE696" s="134"/>
      <c r="EF696" s="134"/>
      <c r="EG696" s="134"/>
      <c r="EH696" s="134"/>
      <c r="EI696" s="134"/>
      <c r="EJ696" s="134"/>
    </row>
    <row r="697" spans="1:140" x14ac:dyDescent="0.2">
      <c r="A697" s="134"/>
      <c r="B697" s="134"/>
      <c r="C697" s="134"/>
      <c r="D697" s="138"/>
      <c r="E697" s="138"/>
      <c r="F697" s="138"/>
      <c r="G697" s="138"/>
      <c r="H697" s="138"/>
      <c r="I697" s="138"/>
      <c r="J697" s="138"/>
      <c r="K697" s="138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  <c r="AM697" s="134"/>
      <c r="AN697" s="134"/>
      <c r="AO697" s="134"/>
      <c r="AP697" s="134"/>
      <c r="AQ697" s="134"/>
      <c r="AR697" s="134"/>
      <c r="AS697" s="134"/>
      <c r="AT697" s="134"/>
      <c r="AU697" s="134"/>
      <c r="AV697" s="134"/>
      <c r="AW697" s="134"/>
      <c r="AX697" s="134"/>
      <c r="AY697" s="134"/>
      <c r="AZ697" s="134"/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  <c r="CS697" s="134"/>
      <c r="CT697" s="134"/>
      <c r="CU697" s="134"/>
      <c r="CV697" s="134"/>
      <c r="CW697" s="134"/>
      <c r="CX697" s="134"/>
      <c r="CY697" s="134"/>
      <c r="CZ697" s="134"/>
      <c r="DA697" s="134"/>
      <c r="DB697" s="134"/>
      <c r="DC697" s="134"/>
      <c r="DD697" s="134"/>
      <c r="DE697" s="134"/>
      <c r="DF697" s="134"/>
      <c r="DG697" s="134"/>
      <c r="DH697" s="134"/>
      <c r="DI697" s="134"/>
      <c r="DJ697" s="134"/>
      <c r="DK697" s="134"/>
      <c r="DL697" s="134"/>
      <c r="DM697" s="134"/>
      <c r="DN697" s="134"/>
      <c r="DO697" s="134"/>
      <c r="DP697" s="134"/>
      <c r="DQ697" s="134"/>
      <c r="DR697" s="134"/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</row>
    <row r="698" spans="1:140" x14ac:dyDescent="0.2">
      <c r="A698" s="134"/>
      <c r="B698" s="134"/>
      <c r="C698" s="134"/>
      <c r="D698" s="138"/>
      <c r="E698" s="138"/>
      <c r="F698" s="138"/>
      <c r="G698" s="138"/>
      <c r="H698" s="138"/>
      <c r="I698" s="138"/>
      <c r="J698" s="138"/>
      <c r="K698" s="138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  <c r="AM698" s="134"/>
      <c r="AN698" s="134"/>
      <c r="AO698" s="134"/>
      <c r="AP698" s="134"/>
      <c r="AQ698" s="134"/>
      <c r="AR698" s="134"/>
      <c r="AS698" s="134"/>
      <c r="AT698" s="134"/>
      <c r="AU698" s="134"/>
      <c r="AV698" s="134"/>
      <c r="AW698" s="134"/>
      <c r="AX698" s="134"/>
      <c r="AY698" s="134"/>
      <c r="AZ698" s="134"/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  <c r="CS698" s="134"/>
      <c r="CT698" s="134"/>
      <c r="CU698" s="134"/>
      <c r="CV698" s="134"/>
      <c r="CW698" s="134"/>
      <c r="CX698" s="134"/>
      <c r="CY698" s="134"/>
      <c r="CZ698" s="134"/>
      <c r="DA698" s="134"/>
      <c r="DB698" s="134"/>
      <c r="DC698" s="134"/>
      <c r="DD698" s="134"/>
      <c r="DE698" s="134"/>
      <c r="DF698" s="134"/>
      <c r="DG698" s="134"/>
      <c r="DH698" s="134"/>
      <c r="DI698" s="134"/>
      <c r="DJ698" s="134"/>
      <c r="DK698" s="134"/>
      <c r="DL698" s="134"/>
      <c r="DM698" s="134"/>
      <c r="DN698" s="134"/>
      <c r="DO698" s="134"/>
      <c r="DP698" s="134"/>
      <c r="DQ698" s="134"/>
      <c r="DR698" s="134"/>
      <c r="DS698" s="134"/>
      <c r="DT698" s="134"/>
      <c r="DU698" s="134"/>
      <c r="DV698" s="134"/>
      <c r="DW698" s="134"/>
      <c r="DX698" s="134"/>
      <c r="DY698" s="134"/>
      <c r="DZ698" s="134"/>
      <c r="EA698" s="134"/>
      <c r="EB698" s="134"/>
      <c r="EC698" s="134"/>
      <c r="ED698" s="134"/>
      <c r="EE698" s="134"/>
      <c r="EF698" s="134"/>
      <c r="EG698" s="134"/>
      <c r="EH698" s="134"/>
      <c r="EI698" s="134"/>
      <c r="EJ698" s="134"/>
    </row>
    <row r="699" spans="1:140" x14ac:dyDescent="0.2">
      <c r="A699" s="134"/>
      <c r="B699" s="134"/>
      <c r="C699" s="134"/>
      <c r="D699" s="138"/>
      <c r="E699" s="138"/>
      <c r="F699" s="138"/>
      <c r="G699" s="138"/>
      <c r="H699" s="138"/>
      <c r="I699" s="138"/>
      <c r="J699" s="138"/>
      <c r="K699" s="138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  <c r="AM699" s="134"/>
      <c r="AN699" s="134"/>
      <c r="AO699" s="134"/>
      <c r="AP699" s="134"/>
      <c r="AQ699" s="134"/>
      <c r="AR699" s="134"/>
      <c r="AS699" s="134"/>
      <c r="AT699" s="134"/>
      <c r="AU699" s="134"/>
      <c r="AV699" s="134"/>
      <c r="AW699" s="134"/>
      <c r="AX699" s="134"/>
      <c r="AY699" s="134"/>
      <c r="AZ699" s="134"/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  <c r="CS699" s="134"/>
      <c r="CT699" s="134"/>
      <c r="CU699" s="134"/>
      <c r="CV699" s="134"/>
      <c r="CW699" s="134"/>
      <c r="CX699" s="134"/>
      <c r="CY699" s="134"/>
      <c r="CZ699" s="134"/>
      <c r="DA699" s="134"/>
      <c r="DB699" s="134"/>
      <c r="DC699" s="134"/>
      <c r="DD699" s="134"/>
      <c r="DE699" s="134"/>
      <c r="DF699" s="134"/>
      <c r="DG699" s="134"/>
      <c r="DH699" s="134"/>
      <c r="DI699" s="134"/>
      <c r="DJ699" s="134"/>
      <c r="DK699" s="134"/>
      <c r="DL699" s="134"/>
      <c r="DM699" s="134"/>
      <c r="DN699" s="134"/>
      <c r="DO699" s="134"/>
      <c r="DP699" s="134"/>
      <c r="DQ699" s="134"/>
      <c r="DR699" s="134"/>
      <c r="DS699" s="134"/>
      <c r="DT699" s="134"/>
      <c r="DU699" s="134"/>
      <c r="DV699" s="134"/>
      <c r="DW699" s="134"/>
      <c r="DX699" s="134"/>
      <c r="DY699" s="134"/>
      <c r="DZ699" s="134"/>
      <c r="EA699" s="134"/>
      <c r="EB699" s="134"/>
      <c r="EC699" s="134"/>
      <c r="ED699" s="134"/>
      <c r="EE699" s="134"/>
      <c r="EF699" s="134"/>
      <c r="EG699" s="134"/>
      <c r="EH699" s="134"/>
      <c r="EI699" s="134"/>
      <c r="EJ699" s="134"/>
    </row>
    <row r="700" spans="1:140" x14ac:dyDescent="0.2">
      <c r="A700" s="134"/>
      <c r="B700" s="134"/>
      <c r="C700" s="134"/>
      <c r="D700" s="138"/>
      <c r="E700" s="138"/>
      <c r="F700" s="138"/>
      <c r="G700" s="138"/>
      <c r="H700" s="138"/>
      <c r="I700" s="138"/>
      <c r="J700" s="138"/>
      <c r="K700" s="138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  <c r="AM700" s="134"/>
      <c r="AN700" s="134"/>
      <c r="AO700" s="134"/>
      <c r="AP700" s="134"/>
      <c r="AQ700" s="134"/>
      <c r="AR700" s="134"/>
      <c r="AS700" s="134"/>
      <c r="AT700" s="134"/>
      <c r="AU700" s="134"/>
      <c r="AV700" s="134"/>
      <c r="AW700" s="134"/>
      <c r="AX700" s="134"/>
      <c r="AY700" s="134"/>
      <c r="AZ700" s="134"/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  <c r="CS700" s="134"/>
      <c r="CT700" s="134"/>
      <c r="CU700" s="134"/>
      <c r="CV700" s="134"/>
      <c r="CW700" s="134"/>
      <c r="CX700" s="134"/>
      <c r="CY700" s="134"/>
      <c r="CZ700" s="134"/>
      <c r="DA700" s="134"/>
      <c r="DB700" s="134"/>
      <c r="DC700" s="134"/>
      <c r="DD700" s="134"/>
      <c r="DE700" s="134"/>
      <c r="DF700" s="134"/>
      <c r="DG700" s="134"/>
      <c r="DH700" s="134"/>
      <c r="DI700" s="134"/>
      <c r="DJ700" s="134"/>
      <c r="DK700" s="134"/>
      <c r="DL700" s="134"/>
      <c r="DM700" s="134"/>
      <c r="DN700" s="134"/>
      <c r="DO700" s="134"/>
      <c r="DP700" s="134"/>
      <c r="DQ700" s="134"/>
      <c r="DR700" s="134"/>
      <c r="DS700" s="134"/>
      <c r="DT700" s="134"/>
      <c r="DU700" s="134"/>
      <c r="DV700" s="134"/>
      <c r="DW700" s="134"/>
      <c r="DX700" s="134"/>
      <c r="DY700" s="134"/>
      <c r="DZ700" s="134"/>
      <c r="EA700" s="134"/>
      <c r="EB700" s="134"/>
      <c r="EC700" s="134"/>
      <c r="ED700" s="134"/>
      <c r="EE700" s="134"/>
      <c r="EF700" s="134"/>
      <c r="EG700" s="134"/>
      <c r="EH700" s="134"/>
      <c r="EI700" s="134"/>
      <c r="EJ700" s="134"/>
    </row>
    <row r="701" spans="1:140" x14ac:dyDescent="0.2">
      <c r="A701" s="134"/>
      <c r="B701" s="134"/>
      <c r="C701" s="134"/>
      <c r="D701" s="138"/>
      <c r="E701" s="138"/>
      <c r="F701" s="138"/>
      <c r="G701" s="138"/>
      <c r="H701" s="138"/>
      <c r="I701" s="138"/>
      <c r="J701" s="138"/>
      <c r="K701" s="138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  <c r="AM701" s="134"/>
      <c r="AN701" s="134"/>
      <c r="AO701" s="134"/>
      <c r="AP701" s="134"/>
      <c r="AQ701" s="134"/>
      <c r="AR701" s="134"/>
      <c r="AS701" s="134"/>
      <c r="AT701" s="134"/>
      <c r="AU701" s="134"/>
      <c r="AV701" s="134"/>
      <c r="AW701" s="134"/>
      <c r="AX701" s="134"/>
      <c r="AY701" s="134"/>
      <c r="AZ701" s="134"/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  <c r="CS701" s="134"/>
      <c r="CT701" s="134"/>
      <c r="CU701" s="134"/>
      <c r="CV701" s="134"/>
      <c r="CW701" s="134"/>
      <c r="CX701" s="134"/>
      <c r="CY701" s="134"/>
      <c r="CZ701" s="134"/>
      <c r="DA701" s="134"/>
      <c r="DB701" s="134"/>
      <c r="DC701" s="134"/>
      <c r="DD701" s="134"/>
      <c r="DE701" s="134"/>
      <c r="DF701" s="134"/>
      <c r="DG701" s="134"/>
      <c r="DH701" s="134"/>
      <c r="DI701" s="134"/>
      <c r="DJ701" s="134"/>
      <c r="DK701" s="134"/>
      <c r="DL701" s="134"/>
      <c r="DM701" s="134"/>
      <c r="DN701" s="134"/>
      <c r="DO701" s="134"/>
      <c r="DP701" s="134"/>
      <c r="DQ701" s="134"/>
      <c r="DR701" s="134"/>
      <c r="DS701" s="134"/>
      <c r="DT701" s="134"/>
      <c r="DU701" s="134"/>
      <c r="DV701" s="134"/>
      <c r="DW701" s="134"/>
      <c r="DX701" s="134"/>
      <c r="DY701" s="134"/>
      <c r="DZ701" s="134"/>
      <c r="EA701" s="134"/>
      <c r="EB701" s="134"/>
      <c r="EC701" s="134"/>
      <c r="ED701" s="134"/>
      <c r="EE701" s="134"/>
      <c r="EF701" s="134"/>
      <c r="EG701" s="134"/>
      <c r="EH701" s="134"/>
      <c r="EI701" s="134"/>
      <c r="EJ701" s="134"/>
    </row>
    <row r="702" spans="1:140" x14ac:dyDescent="0.2">
      <c r="A702" s="134"/>
      <c r="B702" s="134"/>
      <c r="C702" s="134"/>
      <c r="D702" s="138"/>
      <c r="E702" s="138"/>
      <c r="F702" s="138"/>
      <c r="G702" s="138"/>
      <c r="H702" s="138"/>
      <c r="I702" s="138"/>
      <c r="J702" s="138"/>
      <c r="K702" s="138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  <c r="AM702" s="134"/>
      <c r="AN702" s="134"/>
      <c r="AO702" s="134"/>
      <c r="AP702" s="134"/>
      <c r="AQ702" s="134"/>
      <c r="AR702" s="134"/>
      <c r="AS702" s="134"/>
      <c r="AT702" s="134"/>
      <c r="AU702" s="134"/>
      <c r="AV702" s="134"/>
      <c r="AW702" s="134"/>
      <c r="AX702" s="134"/>
      <c r="AY702" s="134"/>
      <c r="AZ702" s="134"/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  <c r="CS702" s="134"/>
      <c r="CT702" s="134"/>
      <c r="CU702" s="134"/>
      <c r="CV702" s="134"/>
      <c r="CW702" s="134"/>
      <c r="CX702" s="134"/>
      <c r="CY702" s="134"/>
      <c r="CZ702" s="134"/>
      <c r="DA702" s="134"/>
      <c r="DB702" s="134"/>
      <c r="DC702" s="134"/>
      <c r="DD702" s="134"/>
      <c r="DE702" s="134"/>
      <c r="DF702" s="134"/>
      <c r="DG702" s="134"/>
      <c r="DH702" s="134"/>
      <c r="DI702" s="134"/>
      <c r="DJ702" s="134"/>
      <c r="DK702" s="134"/>
      <c r="DL702" s="134"/>
      <c r="DM702" s="134"/>
      <c r="DN702" s="134"/>
      <c r="DO702" s="134"/>
      <c r="DP702" s="134"/>
      <c r="DQ702" s="134"/>
      <c r="DR702" s="134"/>
      <c r="DS702" s="134"/>
      <c r="DT702" s="134"/>
      <c r="DU702" s="134"/>
      <c r="DV702" s="134"/>
      <c r="DW702" s="134"/>
      <c r="DX702" s="134"/>
      <c r="DY702" s="134"/>
      <c r="DZ702" s="134"/>
      <c r="EA702" s="134"/>
      <c r="EB702" s="134"/>
      <c r="EC702" s="134"/>
      <c r="ED702" s="134"/>
      <c r="EE702" s="134"/>
      <c r="EF702" s="134"/>
      <c r="EG702" s="134"/>
      <c r="EH702" s="134"/>
      <c r="EI702" s="134"/>
      <c r="EJ702" s="134"/>
    </row>
    <row r="703" spans="1:140" x14ac:dyDescent="0.2">
      <c r="A703" s="134"/>
      <c r="B703" s="134"/>
      <c r="C703" s="134"/>
      <c r="D703" s="138"/>
      <c r="E703" s="138"/>
      <c r="F703" s="138"/>
      <c r="G703" s="138"/>
      <c r="H703" s="138"/>
      <c r="I703" s="138"/>
      <c r="J703" s="138"/>
      <c r="K703" s="138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  <c r="AM703" s="134"/>
      <c r="AN703" s="134"/>
      <c r="AO703" s="134"/>
      <c r="AP703" s="134"/>
      <c r="AQ703" s="134"/>
      <c r="AR703" s="134"/>
      <c r="AS703" s="134"/>
      <c r="AT703" s="134"/>
      <c r="AU703" s="134"/>
      <c r="AV703" s="134"/>
      <c r="AW703" s="134"/>
      <c r="AX703" s="134"/>
      <c r="AY703" s="134"/>
      <c r="AZ703" s="134"/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  <c r="CS703" s="134"/>
      <c r="CT703" s="134"/>
      <c r="CU703" s="134"/>
      <c r="CV703" s="134"/>
      <c r="CW703" s="134"/>
      <c r="CX703" s="134"/>
      <c r="CY703" s="134"/>
      <c r="CZ703" s="134"/>
      <c r="DA703" s="134"/>
      <c r="DB703" s="134"/>
      <c r="DC703" s="134"/>
      <c r="DD703" s="134"/>
      <c r="DE703" s="134"/>
      <c r="DF703" s="134"/>
      <c r="DG703" s="134"/>
      <c r="DH703" s="134"/>
      <c r="DI703" s="134"/>
      <c r="DJ703" s="134"/>
      <c r="DK703" s="134"/>
      <c r="DL703" s="134"/>
      <c r="DM703" s="134"/>
      <c r="DN703" s="134"/>
      <c r="DO703" s="134"/>
      <c r="DP703" s="134"/>
      <c r="DQ703" s="134"/>
      <c r="DR703" s="134"/>
      <c r="DS703" s="134"/>
      <c r="DT703" s="134"/>
      <c r="DU703" s="134"/>
      <c r="DV703" s="134"/>
      <c r="DW703" s="134"/>
      <c r="DX703" s="134"/>
      <c r="DY703" s="134"/>
      <c r="DZ703" s="134"/>
      <c r="EA703" s="134"/>
      <c r="EB703" s="134"/>
      <c r="EC703" s="134"/>
      <c r="ED703" s="134"/>
      <c r="EE703" s="134"/>
      <c r="EF703" s="134"/>
      <c r="EG703" s="134"/>
      <c r="EH703" s="134"/>
      <c r="EI703" s="134"/>
      <c r="EJ703" s="134"/>
    </row>
    <row r="704" spans="1:140" x14ac:dyDescent="0.2">
      <c r="A704" s="134"/>
      <c r="B704" s="134"/>
      <c r="C704" s="134"/>
      <c r="D704" s="138"/>
      <c r="E704" s="138"/>
      <c r="F704" s="138"/>
      <c r="G704" s="138"/>
      <c r="H704" s="138"/>
      <c r="I704" s="138"/>
      <c r="J704" s="138"/>
      <c r="K704" s="138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  <c r="AM704" s="134"/>
      <c r="AN704" s="134"/>
      <c r="AO704" s="134"/>
      <c r="AP704" s="134"/>
      <c r="AQ704" s="134"/>
      <c r="AR704" s="134"/>
      <c r="AS704" s="134"/>
      <c r="AT704" s="134"/>
      <c r="AU704" s="134"/>
      <c r="AV704" s="134"/>
      <c r="AW704" s="134"/>
      <c r="AX704" s="134"/>
      <c r="AY704" s="134"/>
      <c r="AZ704" s="134"/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  <c r="CS704" s="134"/>
      <c r="CT704" s="134"/>
      <c r="CU704" s="134"/>
      <c r="CV704" s="134"/>
      <c r="CW704" s="134"/>
      <c r="CX704" s="134"/>
      <c r="CY704" s="134"/>
      <c r="CZ704" s="134"/>
      <c r="DA704" s="134"/>
      <c r="DB704" s="134"/>
      <c r="DC704" s="134"/>
      <c r="DD704" s="134"/>
      <c r="DE704" s="134"/>
      <c r="DF704" s="134"/>
      <c r="DG704" s="134"/>
      <c r="DH704" s="134"/>
      <c r="DI704" s="134"/>
      <c r="DJ704" s="134"/>
      <c r="DK704" s="134"/>
      <c r="DL704" s="134"/>
      <c r="DM704" s="134"/>
      <c r="DN704" s="134"/>
      <c r="DO704" s="134"/>
      <c r="DP704" s="134"/>
      <c r="DQ704" s="134"/>
      <c r="DR704" s="134"/>
      <c r="DS704" s="134"/>
      <c r="DT704" s="134"/>
      <c r="DU704" s="134"/>
      <c r="DV704" s="134"/>
      <c r="DW704" s="134"/>
      <c r="DX704" s="134"/>
      <c r="DY704" s="134"/>
      <c r="DZ704" s="134"/>
      <c r="EA704" s="134"/>
      <c r="EB704" s="134"/>
      <c r="EC704" s="134"/>
      <c r="ED704" s="134"/>
      <c r="EE704" s="134"/>
      <c r="EF704" s="134"/>
      <c r="EG704" s="134"/>
      <c r="EH704" s="134"/>
      <c r="EI704" s="134"/>
      <c r="EJ704" s="134"/>
    </row>
    <row r="705" spans="1:140" x14ac:dyDescent="0.2">
      <c r="A705" s="134"/>
      <c r="B705" s="134"/>
      <c r="C705" s="134"/>
      <c r="D705" s="138"/>
      <c r="E705" s="138"/>
      <c r="F705" s="138"/>
      <c r="G705" s="138"/>
      <c r="H705" s="138"/>
      <c r="I705" s="138"/>
      <c r="J705" s="138"/>
      <c r="K705" s="138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  <c r="AM705" s="134"/>
      <c r="AN705" s="134"/>
      <c r="AO705" s="134"/>
      <c r="AP705" s="134"/>
      <c r="AQ705" s="134"/>
      <c r="AR705" s="134"/>
      <c r="AS705" s="134"/>
      <c r="AT705" s="134"/>
      <c r="AU705" s="134"/>
      <c r="AV705" s="134"/>
      <c r="AW705" s="134"/>
      <c r="AX705" s="134"/>
      <c r="AY705" s="134"/>
      <c r="AZ705" s="134"/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  <c r="CS705" s="134"/>
      <c r="CT705" s="134"/>
      <c r="CU705" s="134"/>
      <c r="CV705" s="134"/>
      <c r="CW705" s="134"/>
      <c r="CX705" s="134"/>
      <c r="CY705" s="134"/>
      <c r="CZ705" s="134"/>
      <c r="DA705" s="134"/>
      <c r="DB705" s="134"/>
      <c r="DC705" s="134"/>
      <c r="DD705" s="134"/>
      <c r="DE705" s="134"/>
      <c r="DF705" s="134"/>
      <c r="DG705" s="134"/>
      <c r="DH705" s="134"/>
      <c r="DI705" s="134"/>
      <c r="DJ705" s="134"/>
      <c r="DK705" s="134"/>
      <c r="DL705" s="134"/>
      <c r="DM705" s="134"/>
      <c r="DN705" s="134"/>
      <c r="DO705" s="134"/>
      <c r="DP705" s="134"/>
      <c r="DQ705" s="134"/>
      <c r="DR705" s="134"/>
      <c r="DS705" s="134"/>
      <c r="DT705" s="134"/>
      <c r="DU705" s="134"/>
      <c r="DV705" s="134"/>
      <c r="DW705" s="134"/>
      <c r="DX705" s="134"/>
      <c r="DY705" s="134"/>
      <c r="DZ705" s="134"/>
      <c r="EA705" s="134"/>
      <c r="EB705" s="134"/>
      <c r="EC705" s="134"/>
      <c r="ED705" s="134"/>
      <c r="EE705" s="134"/>
      <c r="EF705" s="134"/>
      <c r="EG705" s="134"/>
      <c r="EH705" s="134"/>
      <c r="EI705" s="134"/>
      <c r="EJ705" s="134"/>
    </row>
    <row r="706" spans="1:140" x14ac:dyDescent="0.2">
      <c r="A706" s="134"/>
      <c r="B706" s="134"/>
      <c r="C706" s="134"/>
      <c r="D706" s="138"/>
      <c r="E706" s="138"/>
      <c r="F706" s="138"/>
      <c r="G706" s="138"/>
      <c r="H706" s="138"/>
      <c r="I706" s="138"/>
      <c r="J706" s="138"/>
      <c r="K706" s="138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  <c r="AM706" s="134"/>
      <c r="AN706" s="134"/>
      <c r="AO706" s="134"/>
      <c r="AP706" s="134"/>
      <c r="AQ706" s="134"/>
      <c r="AR706" s="134"/>
      <c r="AS706" s="134"/>
      <c r="AT706" s="134"/>
      <c r="AU706" s="134"/>
      <c r="AV706" s="134"/>
      <c r="AW706" s="134"/>
      <c r="AX706" s="134"/>
      <c r="AY706" s="134"/>
      <c r="AZ706" s="134"/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  <c r="CS706" s="134"/>
      <c r="CT706" s="134"/>
      <c r="CU706" s="134"/>
      <c r="CV706" s="134"/>
      <c r="CW706" s="134"/>
      <c r="CX706" s="134"/>
      <c r="CY706" s="134"/>
      <c r="CZ706" s="134"/>
      <c r="DA706" s="134"/>
      <c r="DB706" s="134"/>
      <c r="DC706" s="134"/>
      <c r="DD706" s="134"/>
      <c r="DE706" s="134"/>
      <c r="DF706" s="134"/>
      <c r="DG706" s="134"/>
      <c r="DH706" s="134"/>
      <c r="DI706" s="134"/>
      <c r="DJ706" s="134"/>
      <c r="DK706" s="134"/>
      <c r="DL706" s="134"/>
      <c r="DM706" s="134"/>
      <c r="DN706" s="134"/>
      <c r="DO706" s="134"/>
      <c r="DP706" s="134"/>
      <c r="DQ706" s="134"/>
      <c r="DR706" s="134"/>
      <c r="DS706" s="134"/>
      <c r="DT706" s="134"/>
      <c r="DU706" s="134"/>
      <c r="DV706" s="134"/>
      <c r="DW706" s="134"/>
      <c r="DX706" s="134"/>
      <c r="DY706" s="134"/>
      <c r="DZ706" s="134"/>
      <c r="EA706" s="134"/>
      <c r="EB706" s="134"/>
      <c r="EC706" s="134"/>
      <c r="ED706" s="134"/>
      <c r="EE706" s="134"/>
      <c r="EF706" s="134"/>
      <c r="EG706" s="134"/>
      <c r="EH706" s="134"/>
      <c r="EI706" s="134"/>
      <c r="EJ706" s="134"/>
    </row>
    <row r="707" spans="1:140" x14ac:dyDescent="0.2">
      <c r="A707" s="134"/>
      <c r="B707" s="134"/>
      <c r="C707" s="134"/>
      <c r="D707" s="138"/>
      <c r="E707" s="138"/>
      <c r="F707" s="138"/>
      <c r="G707" s="138"/>
      <c r="H707" s="138"/>
      <c r="I707" s="138"/>
      <c r="J707" s="138"/>
      <c r="K707" s="138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  <c r="AM707" s="134"/>
      <c r="AN707" s="134"/>
      <c r="AO707" s="134"/>
      <c r="AP707" s="134"/>
      <c r="AQ707" s="134"/>
      <c r="AR707" s="134"/>
      <c r="AS707" s="134"/>
      <c r="AT707" s="134"/>
      <c r="AU707" s="134"/>
      <c r="AV707" s="134"/>
      <c r="AW707" s="134"/>
      <c r="AX707" s="134"/>
      <c r="AY707" s="134"/>
      <c r="AZ707" s="134"/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  <c r="CS707" s="134"/>
      <c r="CT707" s="134"/>
      <c r="CU707" s="134"/>
      <c r="CV707" s="134"/>
      <c r="CW707" s="134"/>
      <c r="CX707" s="134"/>
      <c r="CY707" s="134"/>
      <c r="CZ707" s="134"/>
      <c r="DA707" s="134"/>
      <c r="DB707" s="134"/>
      <c r="DC707" s="134"/>
      <c r="DD707" s="134"/>
      <c r="DE707" s="134"/>
      <c r="DF707" s="134"/>
      <c r="DG707" s="134"/>
      <c r="DH707" s="134"/>
      <c r="DI707" s="134"/>
      <c r="DJ707" s="134"/>
      <c r="DK707" s="134"/>
      <c r="DL707" s="134"/>
      <c r="DM707" s="134"/>
      <c r="DN707" s="134"/>
      <c r="DO707" s="134"/>
      <c r="DP707" s="134"/>
      <c r="DQ707" s="134"/>
      <c r="DR707" s="134"/>
      <c r="DS707" s="134"/>
      <c r="DT707" s="134"/>
      <c r="DU707" s="134"/>
      <c r="DV707" s="134"/>
      <c r="DW707" s="134"/>
      <c r="DX707" s="134"/>
      <c r="DY707" s="134"/>
      <c r="DZ707" s="134"/>
      <c r="EA707" s="134"/>
      <c r="EB707" s="134"/>
      <c r="EC707" s="134"/>
      <c r="ED707" s="134"/>
      <c r="EE707" s="134"/>
      <c r="EF707" s="134"/>
      <c r="EG707" s="134"/>
      <c r="EH707" s="134"/>
      <c r="EI707" s="134"/>
      <c r="EJ707" s="134"/>
    </row>
    <row r="708" spans="1:140" x14ac:dyDescent="0.2">
      <c r="A708" s="134"/>
      <c r="B708" s="134"/>
      <c r="C708" s="134"/>
      <c r="D708" s="138"/>
      <c r="E708" s="138"/>
      <c r="F708" s="138"/>
      <c r="G708" s="138"/>
      <c r="H708" s="138"/>
      <c r="I708" s="138"/>
      <c r="J708" s="138"/>
      <c r="K708" s="138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  <c r="AM708" s="134"/>
      <c r="AN708" s="134"/>
      <c r="AO708" s="134"/>
      <c r="AP708" s="134"/>
      <c r="AQ708" s="134"/>
      <c r="AR708" s="134"/>
      <c r="AS708" s="134"/>
      <c r="AT708" s="134"/>
      <c r="AU708" s="134"/>
      <c r="AV708" s="134"/>
      <c r="AW708" s="134"/>
      <c r="AX708" s="134"/>
      <c r="AY708" s="134"/>
      <c r="AZ708" s="134"/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  <c r="CS708" s="134"/>
      <c r="CT708" s="134"/>
      <c r="CU708" s="134"/>
      <c r="CV708" s="134"/>
      <c r="CW708" s="134"/>
      <c r="CX708" s="134"/>
      <c r="CY708" s="134"/>
      <c r="CZ708" s="134"/>
      <c r="DA708" s="134"/>
      <c r="DB708" s="134"/>
      <c r="DC708" s="134"/>
      <c r="DD708" s="134"/>
      <c r="DE708" s="134"/>
      <c r="DF708" s="134"/>
      <c r="DG708" s="134"/>
      <c r="DH708" s="134"/>
      <c r="DI708" s="134"/>
      <c r="DJ708" s="134"/>
      <c r="DK708" s="134"/>
      <c r="DL708" s="134"/>
      <c r="DM708" s="134"/>
      <c r="DN708" s="134"/>
      <c r="DO708" s="134"/>
      <c r="DP708" s="134"/>
      <c r="DQ708" s="134"/>
      <c r="DR708" s="134"/>
      <c r="DS708" s="134"/>
      <c r="DT708" s="134"/>
      <c r="DU708" s="134"/>
      <c r="DV708" s="134"/>
      <c r="DW708" s="134"/>
      <c r="DX708" s="134"/>
      <c r="DY708" s="134"/>
      <c r="DZ708" s="134"/>
      <c r="EA708" s="134"/>
      <c r="EB708" s="134"/>
      <c r="EC708" s="134"/>
      <c r="ED708" s="134"/>
      <c r="EE708" s="134"/>
      <c r="EF708" s="134"/>
      <c r="EG708" s="134"/>
      <c r="EH708" s="134"/>
      <c r="EI708" s="134"/>
      <c r="EJ708" s="134"/>
    </row>
    <row r="709" spans="1:140" x14ac:dyDescent="0.2">
      <c r="A709" s="134"/>
      <c r="B709" s="134"/>
      <c r="C709" s="134"/>
      <c r="D709" s="138"/>
      <c r="E709" s="138"/>
      <c r="F709" s="138"/>
      <c r="G709" s="138"/>
      <c r="H709" s="138"/>
      <c r="I709" s="138"/>
      <c r="J709" s="138"/>
      <c r="K709" s="138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  <c r="AM709" s="134"/>
      <c r="AN709" s="134"/>
      <c r="AO709" s="134"/>
      <c r="AP709" s="134"/>
      <c r="AQ709" s="134"/>
      <c r="AR709" s="134"/>
      <c r="AS709" s="134"/>
      <c r="AT709" s="134"/>
      <c r="AU709" s="134"/>
      <c r="AV709" s="134"/>
      <c r="AW709" s="134"/>
      <c r="AX709" s="134"/>
      <c r="AY709" s="134"/>
      <c r="AZ709" s="134"/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  <c r="CS709" s="134"/>
      <c r="CT709" s="134"/>
      <c r="CU709" s="134"/>
      <c r="CV709" s="134"/>
      <c r="CW709" s="134"/>
      <c r="CX709" s="134"/>
      <c r="CY709" s="134"/>
      <c r="CZ709" s="134"/>
      <c r="DA709" s="134"/>
      <c r="DB709" s="134"/>
      <c r="DC709" s="134"/>
      <c r="DD709" s="134"/>
      <c r="DE709" s="134"/>
      <c r="DF709" s="134"/>
      <c r="DG709" s="134"/>
      <c r="DH709" s="134"/>
      <c r="DI709" s="134"/>
      <c r="DJ709" s="134"/>
      <c r="DK709" s="134"/>
      <c r="DL709" s="134"/>
      <c r="DM709" s="134"/>
      <c r="DN709" s="134"/>
      <c r="DO709" s="134"/>
      <c r="DP709" s="134"/>
      <c r="DQ709" s="134"/>
      <c r="DR709" s="134"/>
      <c r="DS709" s="134"/>
      <c r="DT709" s="134"/>
      <c r="DU709" s="134"/>
      <c r="DV709" s="134"/>
      <c r="DW709" s="134"/>
      <c r="DX709" s="134"/>
      <c r="DY709" s="134"/>
      <c r="DZ709" s="134"/>
      <c r="EA709" s="134"/>
      <c r="EB709" s="134"/>
      <c r="EC709" s="134"/>
      <c r="ED709" s="134"/>
      <c r="EE709" s="134"/>
      <c r="EF709" s="134"/>
      <c r="EG709" s="134"/>
      <c r="EH709" s="134"/>
      <c r="EI709" s="134"/>
      <c r="EJ709" s="134"/>
    </row>
    <row r="710" spans="1:140" x14ac:dyDescent="0.2">
      <c r="A710" s="134"/>
      <c r="B710" s="134"/>
      <c r="C710" s="134"/>
      <c r="D710" s="138"/>
      <c r="E710" s="138"/>
      <c r="F710" s="138"/>
      <c r="G710" s="138"/>
      <c r="H710" s="138"/>
      <c r="I710" s="138"/>
      <c r="J710" s="138"/>
      <c r="K710" s="138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  <c r="AM710" s="134"/>
      <c r="AN710" s="134"/>
      <c r="AO710" s="134"/>
      <c r="AP710" s="134"/>
      <c r="AQ710" s="134"/>
      <c r="AR710" s="134"/>
      <c r="AS710" s="134"/>
      <c r="AT710" s="134"/>
      <c r="AU710" s="134"/>
      <c r="AV710" s="134"/>
      <c r="AW710" s="134"/>
      <c r="AX710" s="134"/>
      <c r="AY710" s="134"/>
      <c r="AZ710" s="134"/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  <c r="CS710" s="134"/>
      <c r="CT710" s="134"/>
      <c r="CU710" s="134"/>
      <c r="CV710" s="134"/>
      <c r="CW710" s="134"/>
      <c r="CX710" s="134"/>
      <c r="CY710" s="134"/>
      <c r="CZ710" s="134"/>
      <c r="DA710" s="134"/>
      <c r="DB710" s="134"/>
      <c r="DC710" s="134"/>
      <c r="DD710" s="134"/>
      <c r="DE710" s="134"/>
      <c r="DF710" s="134"/>
      <c r="DG710" s="134"/>
      <c r="DH710" s="134"/>
      <c r="DI710" s="134"/>
      <c r="DJ710" s="134"/>
      <c r="DK710" s="134"/>
      <c r="DL710" s="134"/>
      <c r="DM710" s="134"/>
      <c r="DN710" s="134"/>
      <c r="DO710" s="134"/>
      <c r="DP710" s="134"/>
      <c r="DQ710" s="134"/>
      <c r="DR710" s="134"/>
      <c r="DS710" s="134"/>
      <c r="DT710" s="134"/>
      <c r="DU710" s="134"/>
      <c r="DV710" s="134"/>
      <c r="DW710" s="134"/>
      <c r="DX710" s="134"/>
      <c r="DY710" s="134"/>
      <c r="DZ710" s="134"/>
      <c r="EA710" s="134"/>
      <c r="EB710" s="134"/>
      <c r="EC710" s="134"/>
      <c r="ED710" s="134"/>
      <c r="EE710" s="134"/>
      <c r="EF710" s="134"/>
      <c r="EG710" s="134"/>
      <c r="EH710" s="134"/>
      <c r="EI710" s="134"/>
      <c r="EJ710" s="134"/>
    </row>
    <row r="711" spans="1:140" x14ac:dyDescent="0.2">
      <c r="A711" s="134"/>
      <c r="B711" s="134"/>
      <c r="C711" s="134"/>
      <c r="D711" s="138"/>
      <c r="E711" s="138"/>
      <c r="F711" s="138"/>
      <c r="G711" s="138"/>
      <c r="H711" s="138"/>
      <c r="I711" s="138"/>
      <c r="J711" s="138"/>
      <c r="K711" s="138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  <c r="AM711" s="134"/>
      <c r="AN711" s="134"/>
      <c r="AO711" s="134"/>
      <c r="AP711" s="134"/>
      <c r="AQ711" s="134"/>
      <c r="AR711" s="134"/>
      <c r="AS711" s="134"/>
      <c r="AT711" s="134"/>
      <c r="AU711" s="134"/>
      <c r="AV711" s="134"/>
      <c r="AW711" s="134"/>
      <c r="AX711" s="134"/>
      <c r="AY711" s="134"/>
      <c r="AZ711" s="134"/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  <c r="CS711" s="134"/>
      <c r="CT711" s="134"/>
      <c r="CU711" s="134"/>
      <c r="CV711" s="134"/>
      <c r="CW711" s="134"/>
      <c r="CX711" s="134"/>
      <c r="CY711" s="134"/>
      <c r="CZ711" s="134"/>
      <c r="DA711" s="134"/>
      <c r="DB711" s="134"/>
      <c r="DC711" s="134"/>
      <c r="DD711" s="134"/>
      <c r="DE711" s="134"/>
      <c r="DF711" s="134"/>
      <c r="DG711" s="134"/>
      <c r="DH711" s="134"/>
      <c r="DI711" s="134"/>
      <c r="DJ711" s="134"/>
      <c r="DK711" s="134"/>
      <c r="DL711" s="134"/>
      <c r="DM711" s="134"/>
      <c r="DN711" s="134"/>
      <c r="DO711" s="134"/>
      <c r="DP711" s="134"/>
      <c r="DQ711" s="134"/>
      <c r="DR711" s="134"/>
      <c r="DS711" s="134"/>
      <c r="DT711" s="134"/>
      <c r="DU711" s="134"/>
      <c r="DV711" s="134"/>
      <c r="DW711" s="134"/>
      <c r="DX711" s="134"/>
      <c r="DY711" s="134"/>
      <c r="DZ711" s="134"/>
      <c r="EA711" s="134"/>
      <c r="EB711" s="134"/>
      <c r="EC711" s="134"/>
      <c r="ED711" s="134"/>
      <c r="EE711" s="134"/>
      <c r="EF711" s="134"/>
      <c r="EG711" s="134"/>
      <c r="EH711" s="134"/>
      <c r="EI711" s="134"/>
      <c r="EJ711" s="134"/>
    </row>
    <row r="712" spans="1:140" x14ac:dyDescent="0.2">
      <c r="A712" s="134"/>
      <c r="B712" s="134"/>
      <c r="C712" s="134"/>
      <c r="D712" s="138"/>
      <c r="E712" s="138"/>
      <c r="F712" s="138"/>
      <c r="G712" s="138"/>
      <c r="H712" s="138"/>
      <c r="I712" s="138"/>
      <c r="J712" s="138"/>
      <c r="K712" s="138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  <c r="AM712" s="134"/>
      <c r="AN712" s="134"/>
      <c r="AO712" s="134"/>
      <c r="AP712" s="134"/>
      <c r="AQ712" s="134"/>
      <c r="AR712" s="134"/>
      <c r="AS712" s="134"/>
      <c r="AT712" s="134"/>
      <c r="AU712" s="134"/>
      <c r="AV712" s="134"/>
      <c r="AW712" s="134"/>
      <c r="AX712" s="134"/>
      <c r="AY712" s="134"/>
      <c r="AZ712" s="134"/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  <c r="CS712" s="134"/>
      <c r="CT712" s="134"/>
      <c r="CU712" s="134"/>
      <c r="CV712" s="134"/>
      <c r="CW712" s="134"/>
      <c r="CX712" s="134"/>
      <c r="CY712" s="134"/>
      <c r="CZ712" s="134"/>
      <c r="DA712" s="134"/>
      <c r="DB712" s="134"/>
      <c r="DC712" s="134"/>
      <c r="DD712" s="134"/>
      <c r="DE712" s="134"/>
      <c r="DF712" s="134"/>
      <c r="DG712" s="134"/>
      <c r="DH712" s="134"/>
      <c r="DI712" s="134"/>
      <c r="DJ712" s="134"/>
      <c r="DK712" s="134"/>
      <c r="DL712" s="134"/>
      <c r="DM712" s="134"/>
      <c r="DN712" s="134"/>
      <c r="DO712" s="134"/>
      <c r="DP712" s="134"/>
      <c r="DQ712" s="134"/>
      <c r="DR712" s="134"/>
      <c r="DS712" s="134"/>
      <c r="DT712" s="134"/>
      <c r="DU712" s="134"/>
      <c r="DV712" s="134"/>
      <c r="DW712" s="134"/>
      <c r="DX712" s="134"/>
      <c r="DY712" s="134"/>
      <c r="DZ712" s="134"/>
      <c r="EA712" s="134"/>
      <c r="EB712" s="134"/>
      <c r="EC712" s="134"/>
      <c r="ED712" s="134"/>
      <c r="EE712" s="134"/>
      <c r="EF712" s="134"/>
      <c r="EG712" s="134"/>
      <c r="EH712" s="134"/>
      <c r="EI712" s="134"/>
      <c r="EJ712" s="134"/>
    </row>
    <row r="713" spans="1:140" x14ac:dyDescent="0.2">
      <c r="A713" s="134"/>
      <c r="B713" s="134"/>
      <c r="C713" s="134"/>
      <c r="D713" s="138"/>
      <c r="E713" s="138"/>
      <c r="F713" s="138"/>
      <c r="G713" s="138"/>
      <c r="H713" s="138"/>
      <c r="I713" s="138"/>
      <c r="J713" s="138"/>
      <c r="K713" s="138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  <c r="AM713" s="134"/>
      <c r="AN713" s="134"/>
      <c r="AO713" s="134"/>
      <c r="AP713" s="134"/>
      <c r="AQ713" s="134"/>
      <c r="AR713" s="134"/>
      <c r="AS713" s="134"/>
      <c r="AT713" s="134"/>
      <c r="AU713" s="134"/>
      <c r="AV713" s="134"/>
      <c r="AW713" s="134"/>
      <c r="AX713" s="134"/>
      <c r="AY713" s="134"/>
      <c r="AZ713" s="134"/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  <c r="CS713" s="134"/>
      <c r="CT713" s="134"/>
      <c r="CU713" s="134"/>
      <c r="CV713" s="134"/>
      <c r="CW713" s="134"/>
      <c r="CX713" s="134"/>
      <c r="CY713" s="134"/>
      <c r="CZ713" s="134"/>
      <c r="DA713" s="134"/>
      <c r="DB713" s="134"/>
      <c r="DC713" s="134"/>
      <c r="DD713" s="134"/>
      <c r="DE713" s="134"/>
      <c r="DF713" s="134"/>
      <c r="DG713" s="134"/>
      <c r="DH713" s="134"/>
      <c r="DI713" s="134"/>
      <c r="DJ713" s="134"/>
      <c r="DK713" s="134"/>
      <c r="DL713" s="134"/>
      <c r="DM713" s="134"/>
      <c r="DN713" s="134"/>
      <c r="DO713" s="134"/>
      <c r="DP713" s="134"/>
      <c r="DQ713" s="134"/>
      <c r="DR713" s="134"/>
      <c r="DS713" s="134"/>
      <c r="DT713" s="134"/>
      <c r="DU713" s="134"/>
      <c r="DV713" s="134"/>
      <c r="DW713" s="134"/>
      <c r="DX713" s="134"/>
      <c r="DY713" s="134"/>
      <c r="DZ713" s="134"/>
      <c r="EA713" s="134"/>
      <c r="EB713" s="134"/>
      <c r="EC713" s="134"/>
      <c r="ED713" s="134"/>
      <c r="EE713" s="134"/>
      <c r="EF713" s="134"/>
      <c r="EG713" s="134"/>
      <c r="EH713" s="134"/>
      <c r="EI713" s="134"/>
      <c r="EJ713" s="134"/>
    </row>
    <row r="714" spans="1:140" x14ac:dyDescent="0.2">
      <c r="A714" s="134"/>
      <c r="B714" s="134"/>
      <c r="C714" s="134"/>
      <c r="D714" s="138"/>
      <c r="E714" s="138"/>
      <c r="F714" s="138"/>
      <c r="G714" s="138"/>
      <c r="H714" s="138"/>
      <c r="I714" s="138"/>
      <c r="J714" s="138"/>
      <c r="K714" s="138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  <c r="AM714" s="134"/>
      <c r="AN714" s="134"/>
      <c r="AO714" s="134"/>
      <c r="AP714" s="134"/>
      <c r="AQ714" s="134"/>
      <c r="AR714" s="134"/>
      <c r="AS714" s="134"/>
      <c r="AT714" s="134"/>
      <c r="AU714" s="134"/>
      <c r="AV714" s="134"/>
      <c r="AW714" s="134"/>
      <c r="AX714" s="134"/>
      <c r="AY714" s="134"/>
      <c r="AZ714" s="134"/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  <c r="CS714" s="134"/>
      <c r="CT714" s="134"/>
      <c r="CU714" s="134"/>
      <c r="CV714" s="134"/>
      <c r="CW714" s="134"/>
      <c r="CX714" s="134"/>
      <c r="CY714" s="134"/>
      <c r="CZ714" s="134"/>
      <c r="DA714" s="134"/>
      <c r="DB714" s="134"/>
      <c r="DC714" s="134"/>
      <c r="DD714" s="134"/>
      <c r="DE714" s="134"/>
      <c r="DF714" s="134"/>
      <c r="DG714" s="134"/>
      <c r="DH714" s="134"/>
      <c r="DI714" s="134"/>
      <c r="DJ714" s="134"/>
      <c r="DK714" s="134"/>
      <c r="DL714" s="134"/>
      <c r="DM714" s="134"/>
      <c r="DN714" s="134"/>
      <c r="DO714" s="134"/>
      <c r="DP714" s="134"/>
      <c r="DQ714" s="134"/>
      <c r="DR714" s="134"/>
      <c r="DS714" s="134"/>
      <c r="DT714" s="134"/>
      <c r="DU714" s="134"/>
      <c r="DV714" s="134"/>
      <c r="DW714" s="134"/>
      <c r="DX714" s="134"/>
      <c r="DY714" s="134"/>
      <c r="DZ714" s="134"/>
      <c r="EA714" s="134"/>
      <c r="EB714" s="134"/>
      <c r="EC714" s="134"/>
      <c r="ED714" s="134"/>
      <c r="EE714" s="134"/>
      <c r="EF714" s="134"/>
      <c r="EG714" s="134"/>
      <c r="EH714" s="134"/>
      <c r="EI714" s="134"/>
      <c r="EJ714" s="134"/>
    </row>
    <row r="715" spans="1:140" x14ac:dyDescent="0.2">
      <c r="A715" s="134"/>
      <c r="B715" s="134"/>
      <c r="C715" s="134"/>
      <c r="D715" s="138"/>
      <c r="E715" s="138"/>
      <c r="F715" s="138"/>
      <c r="G715" s="138"/>
      <c r="H715" s="138"/>
      <c r="I715" s="138"/>
      <c r="J715" s="138"/>
      <c r="K715" s="138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  <c r="AM715" s="134"/>
      <c r="AN715" s="134"/>
      <c r="AO715" s="134"/>
      <c r="AP715" s="134"/>
      <c r="AQ715" s="134"/>
      <c r="AR715" s="134"/>
      <c r="AS715" s="134"/>
      <c r="AT715" s="134"/>
      <c r="AU715" s="134"/>
      <c r="AV715" s="134"/>
      <c r="AW715" s="134"/>
      <c r="AX715" s="134"/>
      <c r="AY715" s="134"/>
      <c r="AZ715" s="134"/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  <c r="CS715" s="134"/>
      <c r="CT715" s="134"/>
      <c r="CU715" s="134"/>
      <c r="CV715" s="134"/>
      <c r="CW715" s="134"/>
      <c r="CX715" s="134"/>
      <c r="CY715" s="134"/>
      <c r="CZ715" s="134"/>
      <c r="DA715" s="134"/>
      <c r="DB715" s="134"/>
      <c r="DC715" s="134"/>
      <c r="DD715" s="134"/>
      <c r="DE715" s="134"/>
      <c r="DF715" s="134"/>
      <c r="DG715" s="134"/>
      <c r="DH715" s="134"/>
      <c r="DI715" s="134"/>
      <c r="DJ715" s="134"/>
      <c r="DK715" s="134"/>
      <c r="DL715" s="134"/>
      <c r="DM715" s="134"/>
      <c r="DN715" s="134"/>
      <c r="DO715" s="134"/>
      <c r="DP715" s="134"/>
      <c r="DQ715" s="134"/>
      <c r="DR715" s="134"/>
      <c r="DS715" s="134"/>
      <c r="DT715" s="134"/>
      <c r="DU715" s="134"/>
      <c r="DV715" s="134"/>
      <c r="DW715" s="134"/>
      <c r="DX715" s="134"/>
      <c r="DY715" s="134"/>
      <c r="DZ715" s="134"/>
      <c r="EA715" s="134"/>
      <c r="EB715" s="134"/>
      <c r="EC715" s="134"/>
      <c r="ED715" s="134"/>
      <c r="EE715" s="134"/>
      <c r="EF715" s="134"/>
      <c r="EG715" s="134"/>
      <c r="EH715" s="134"/>
      <c r="EI715" s="134"/>
      <c r="EJ715" s="134"/>
    </row>
    <row r="716" spans="1:140" x14ac:dyDescent="0.2">
      <c r="A716" s="134"/>
      <c r="B716" s="134"/>
      <c r="C716" s="134"/>
      <c r="D716" s="138"/>
      <c r="E716" s="138"/>
      <c r="F716" s="138"/>
      <c r="G716" s="138"/>
      <c r="H716" s="138"/>
      <c r="I716" s="138"/>
      <c r="J716" s="138"/>
      <c r="K716" s="138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  <c r="AM716" s="134"/>
      <c r="AN716" s="134"/>
      <c r="AO716" s="134"/>
      <c r="AP716" s="134"/>
      <c r="AQ716" s="134"/>
      <c r="AR716" s="134"/>
      <c r="AS716" s="134"/>
      <c r="AT716" s="134"/>
      <c r="AU716" s="134"/>
      <c r="AV716" s="134"/>
      <c r="AW716" s="134"/>
      <c r="AX716" s="134"/>
      <c r="AY716" s="134"/>
      <c r="AZ716" s="134"/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  <c r="CS716" s="134"/>
      <c r="CT716" s="134"/>
      <c r="CU716" s="134"/>
      <c r="CV716" s="134"/>
      <c r="CW716" s="134"/>
      <c r="CX716" s="134"/>
      <c r="CY716" s="134"/>
      <c r="CZ716" s="134"/>
      <c r="DA716" s="134"/>
      <c r="DB716" s="134"/>
      <c r="DC716" s="134"/>
      <c r="DD716" s="134"/>
      <c r="DE716" s="134"/>
      <c r="DF716" s="134"/>
      <c r="DG716" s="134"/>
      <c r="DH716" s="134"/>
      <c r="DI716" s="134"/>
      <c r="DJ716" s="134"/>
      <c r="DK716" s="134"/>
      <c r="DL716" s="134"/>
      <c r="DM716" s="134"/>
      <c r="DN716" s="134"/>
      <c r="DO716" s="134"/>
      <c r="DP716" s="134"/>
      <c r="DQ716" s="134"/>
      <c r="DR716" s="134"/>
      <c r="DS716" s="134"/>
      <c r="DT716" s="134"/>
      <c r="DU716" s="134"/>
      <c r="DV716" s="134"/>
      <c r="DW716" s="134"/>
      <c r="DX716" s="134"/>
      <c r="DY716" s="134"/>
      <c r="DZ716" s="134"/>
      <c r="EA716" s="134"/>
      <c r="EB716" s="134"/>
      <c r="EC716" s="134"/>
      <c r="ED716" s="134"/>
      <c r="EE716" s="134"/>
      <c r="EF716" s="134"/>
      <c r="EG716" s="134"/>
      <c r="EH716" s="134"/>
      <c r="EI716" s="134"/>
      <c r="EJ716" s="134"/>
    </row>
    <row r="717" spans="1:140" x14ac:dyDescent="0.2">
      <c r="A717" s="134"/>
      <c r="B717" s="134"/>
      <c r="C717" s="134"/>
      <c r="D717" s="138"/>
      <c r="E717" s="138"/>
      <c r="F717" s="138"/>
      <c r="G717" s="138"/>
      <c r="H717" s="138"/>
      <c r="I717" s="138"/>
      <c r="J717" s="138"/>
      <c r="K717" s="138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  <c r="AM717" s="134"/>
      <c r="AN717" s="134"/>
      <c r="AO717" s="134"/>
      <c r="AP717" s="134"/>
      <c r="AQ717" s="134"/>
      <c r="AR717" s="134"/>
      <c r="AS717" s="134"/>
      <c r="AT717" s="134"/>
      <c r="AU717" s="134"/>
      <c r="AV717" s="134"/>
      <c r="AW717" s="134"/>
      <c r="AX717" s="134"/>
      <c r="AY717" s="134"/>
      <c r="AZ717" s="134"/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  <c r="CS717" s="134"/>
      <c r="CT717" s="134"/>
      <c r="CU717" s="134"/>
      <c r="CV717" s="134"/>
      <c r="CW717" s="134"/>
      <c r="CX717" s="134"/>
      <c r="CY717" s="134"/>
      <c r="CZ717" s="134"/>
      <c r="DA717" s="134"/>
      <c r="DB717" s="134"/>
      <c r="DC717" s="134"/>
      <c r="DD717" s="134"/>
      <c r="DE717" s="134"/>
      <c r="DF717" s="134"/>
      <c r="DG717" s="134"/>
      <c r="DH717" s="134"/>
      <c r="DI717" s="134"/>
      <c r="DJ717" s="134"/>
      <c r="DK717" s="134"/>
      <c r="DL717" s="134"/>
      <c r="DM717" s="134"/>
      <c r="DN717" s="134"/>
      <c r="DO717" s="134"/>
      <c r="DP717" s="134"/>
      <c r="DQ717" s="134"/>
      <c r="DR717" s="134"/>
      <c r="DS717" s="134"/>
      <c r="DT717" s="134"/>
      <c r="DU717" s="134"/>
      <c r="DV717" s="134"/>
      <c r="DW717" s="134"/>
      <c r="DX717" s="134"/>
      <c r="DY717" s="134"/>
      <c r="DZ717" s="134"/>
      <c r="EA717" s="134"/>
      <c r="EB717" s="134"/>
      <c r="EC717" s="134"/>
      <c r="ED717" s="134"/>
      <c r="EE717" s="134"/>
      <c r="EF717" s="134"/>
      <c r="EG717" s="134"/>
      <c r="EH717" s="134"/>
      <c r="EI717" s="134"/>
      <c r="EJ717" s="134"/>
    </row>
    <row r="718" spans="1:140" x14ac:dyDescent="0.2">
      <c r="A718" s="134"/>
      <c r="B718" s="134"/>
      <c r="C718" s="134"/>
      <c r="D718" s="138"/>
      <c r="E718" s="138"/>
      <c r="F718" s="138"/>
      <c r="G718" s="138"/>
      <c r="H718" s="138"/>
      <c r="I718" s="138"/>
      <c r="J718" s="138"/>
      <c r="K718" s="138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  <c r="AM718" s="134"/>
      <c r="AN718" s="134"/>
      <c r="AO718" s="134"/>
      <c r="AP718" s="134"/>
      <c r="AQ718" s="134"/>
      <c r="AR718" s="134"/>
      <c r="AS718" s="134"/>
      <c r="AT718" s="134"/>
      <c r="AU718" s="134"/>
      <c r="AV718" s="134"/>
      <c r="AW718" s="134"/>
      <c r="AX718" s="134"/>
      <c r="AY718" s="134"/>
      <c r="AZ718" s="134"/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  <c r="CS718" s="134"/>
      <c r="CT718" s="134"/>
      <c r="CU718" s="134"/>
      <c r="CV718" s="134"/>
      <c r="CW718" s="134"/>
      <c r="CX718" s="134"/>
      <c r="CY718" s="134"/>
      <c r="CZ718" s="134"/>
      <c r="DA718" s="134"/>
      <c r="DB718" s="134"/>
      <c r="DC718" s="134"/>
      <c r="DD718" s="134"/>
      <c r="DE718" s="134"/>
      <c r="DF718" s="134"/>
      <c r="DG718" s="134"/>
      <c r="DH718" s="134"/>
      <c r="DI718" s="134"/>
      <c r="DJ718" s="134"/>
      <c r="DK718" s="134"/>
      <c r="DL718" s="134"/>
      <c r="DM718" s="134"/>
      <c r="DN718" s="134"/>
      <c r="DO718" s="134"/>
      <c r="DP718" s="134"/>
      <c r="DQ718" s="134"/>
      <c r="DR718" s="134"/>
      <c r="DS718" s="134"/>
      <c r="DT718" s="134"/>
      <c r="DU718" s="134"/>
      <c r="DV718" s="134"/>
      <c r="DW718" s="134"/>
      <c r="DX718" s="134"/>
      <c r="DY718" s="134"/>
      <c r="DZ718" s="134"/>
      <c r="EA718" s="134"/>
      <c r="EB718" s="134"/>
      <c r="EC718" s="134"/>
      <c r="ED718" s="134"/>
      <c r="EE718" s="134"/>
      <c r="EF718" s="134"/>
      <c r="EG718" s="134"/>
      <c r="EH718" s="134"/>
      <c r="EI718" s="134"/>
      <c r="EJ718" s="134"/>
    </row>
    <row r="719" spans="1:140" x14ac:dyDescent="0.2">
      <c r="A719" s="134"/>
      <c r="B719" s="134"/>
      <c r="C719" s="134"/>
      <c r="D719" s="138"/>
      <c r="E719" s="138"/>
      <c r="F719" s="138"/>
      <c r="G719" s="138"/>
      <c r="H719" s="138"/>
      <c r="I719" s="138"/>
      <c r="J719" s="138"/>
      <c r="K719" s="138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  <c r="AM719" s="134"/>
      <c r="AN719" s="134"/>
      <c r="AO719" s="134"/>
      <c r="AP719" s="134"/>
      <c r="AQ719" s="134"/>
      <c r="AR719" s="134"/>
      <c r="AS719" s="134"/>
      <c r="AT719" s="134"/>
      <c r="AU719" s="134"/>
      <c r="AV719" s="134"/>
      <c r="AW719" s="134"/>
      <c r="AX719" s="134"/>
      <c r="AY719" s="134"/>
      <c r="AZ719" s="134"/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  <c r="CS719" s="134"/>
      <c r="CT719" s="134"/>
      <c r="CU719" s="134"/>
      <c r="CV719" s="134"/>
      <c r="CW719" s="134"/>
      <c r="CX719" s="134"/>
      <c r="CY719" s="134"/>
      <c r="CZ719" s="134"/>
      <c r="DA719" s="134"/>
      <c r="DB719" s="134"/>
      <c r="DC719" s="134"/>
      <c r="DD719" s="134"/>
      <c r="DE719" s="134"/>
      <c r="DF719" s="134"/>
      <c r="DG719" s="134"/>
      <c r="DH719" s="134"/>
      <c r="DI719" s="134"/>
      <c r="DJ719" s="134"/>
      <c r="DK719" s="134"/>
      <c r="DL719" s="134"/>
      <c r="DM719" s="134"/>
      <c r="DN719" s="134"/>
      <c r="DO719" s="134"/>
      <c r="DP719" s="134"/>
      <c r="DQ719" s="134"/>
      <c r="DR719" s="134"/>
      <c r="DS719" s="134"/>
      <c r="DT719" s="134"/>
      <c r="DU719" s="134"/>
      <c r="DV719" s="134"/>
      <c r="DW719" s="134"/>
      <c r="DX719" s="134"/>
      <c r="DY719" s="134"/>
      <c r="DZ719" s="134"/>
      <c r="EA719" s="134"/>
      <c r="EB719" s="134"/>
      <c r="EC719" s="134"/>
      <c r="ED719" s="134"/>
      <c r="EE719" s="134"/>
      <c r="EF719" s="134"/>
      <c r="EG719" s="134"/>
      <c r="EH719" s="134"/>
      <c r="EI719" s="134"/>
      <c r="EJ719" s="134"/>
    </row>
    <row r="720" spans="1:140" x14ac:dyDescent="0.2">
      <c r="A720" s="134"/>
      <c r="B720" s="134"/>
      <c r="C720" s="134"/>
      <c r="D720" s="138"/>
      <c r="E720" s="138"/>
      <c r="F720" s="138"/>
      <c r="G720" s="138"/>
      <c r="H720" s="138"/>
      <c r="I720" s="138"/>
      <c r="J720" s="138"/>
      <c r="K720" s="138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  <c r="AM720" s="134"/>
      <c r="AN720" s="134"/>
      <c r="AO720" s="134"/>
      <c r="AP720" s="134"/>
      <c r="AQ720" s="134"/>
      <c r="AR720" s="134"/>
      <c r="AS720" s="134"/>
      <c r="AT720" s="134"/>
      <c r="AU720" s="134"/>
      <c r="AV720" s="134"/>
      <c r="AW720" s="134"/>
      <c r="AX720" s="134"/>
      <c r="AY720" s="134"/>
      <c r="AZ720" s="134"/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  <c r="CS720" s="134"/>
      <c r="CT720" s="134"/>
      <c r="CU720" s="134"/>
      <c r="CV720" s="134"/>
      <c r="CW720" s="134"/>
      <c r="CX720" s="134"/>
      <c r="CY720" s="134"/>
      <c r="CZ720" s="134"/>
      <c r="DA720" s="134"/>
      <c r="DB720" s="134"/>
      <c r="DC720" s="134"/>
      <c r="DD720" s="134"/>
      <c r="DE720" s="134"/>
      <c r="DF720" s="134"/>
      <c r="DG720" s="134"/>
      <c r="DH720" s="134"/>
      <c r="DI720" s="134"/>
      <c r="DJ720" s="134"/>
      <c r="DK720" s="134"/>
      <c r="DL720" s="134"/>
      <c r="DM720" s="134"/>
      <c r="DN720" s="134"/>
      <c r="DO720" s="134"/>
      <c r="DP720" s="134"/>
      <c r="DQ720" s="134"/>
      <c r="DR720" s="134"/>
      <c r="DS720" s="134"/>
      <c r="DT720" s="134"/>
      <c r="DU720" s="134"/>
      <c r="DV720" s="134"/>
      <c r="DW720" s="134"/>
      <c r="DX720" s="134"/>
      <c r="DY720" s="134"/>
      <c r="DZ720" s="134"/>
      <c r="EA720" s="134"/>
      <c r="EB720" s="134"/>
      <c r="EC720" s="134"/>
      <c r="ED720" s="134"/>
      <c r="EE720" s="134"/>
      <c r="EF720" s="134"/>
      <c r="EG720" s="134"/>
      <c r="EH720" s="134"/>
      <c r="EI720" s="134"/>
      <c r="EJ720" s="134"/>
    </row>
    <row r="721" spans="1:140" x14ac:dyDescent="0.2">
      <c r="A721" s="134"/>
      <c r="B721" s="134"/>
      <c r="C721" s="134"/>
      <c r="D721" s="138"/>
      <c r="E721" s="138"/>
      <c r="F721" s="138"/>
      <c r="G721" s="138"/>
      <c r="H721" s="138"/>
      <c r="I721" s="138"/>
      <c r="J721" s="138"/>
      <c r="K721" s="138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  <c r="AM721" s="134"/>
      <c r="AN721" s="134"/>
      <c r="AO721" s="134"/>
      <c r="AP721" s="134"/>
      <c r="AQ721" s="134"/>
      <c r="AR721" s="134"/>
      <c r="AS721" s="134"/>
      <c r="AT721" s="134"/>
      <c r="AU721" s="134"/>
      <c r="AV721" s="134"/>
      <c r="AW721" s="134"/>
      <c r="AX721" s="134"/>
      <c r="AY721" s="134"/>
      <c r="AZ721" s="134"/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  <c r="CS721" s="134"/>
      <c r="CT721" s="134"/>
      <c r="CU721" s="134"/>
      <c r="CV721" s="134"/>
      <c r="CW721" s="134"/>
      <c r="CX721" s="134"/>
      <c r="CY721" s="134"/>
      <c r="CZ721" s="134"/>
      <c r="DA721" s="134"/>
      <c r="DB721" s="134"/>
      <c r="DC721" s="134"/>
      <c r="DD721" s="134"/>
      <c r="DE721" s="134"/>
      <c r="DF721" s="134"/>
      <c r="DG721" s="134"/>
      <c r="DH721" s="134"/>
      <c r="DI721" s="134"/>
      <c r="DJ721" s="134"/>
      <c r="DK721" s="134"/>
      <c r="DL721" s="134"/>
      <c r="DM721" s="134"/>
      <c r="DN721" s="134"/>
      <c r="DO721" s="134"/>
      <c r="DP721" s="134"/>
      <c r="DQ721" s="134"/>
      <c r="DR721" s="134"/>
      <c r="DS721" s="134"/>
      <c r="DT721" s="134"/>
      <c r="DU721" s="134"/>
      <c r="DV721" s="134"/>
      <c r="DW721" s="134"/>
      <c r="DX721" s="134"/>
      <c r="DY721" s="134"/>
      <c r="DZ721" s="134"/>
      <c r="EA721" s="134"/>
      <c r="EB721" s="134"/>
      <c r="EC721" s="134"/>
      <c r="ED721" s="134"/>
      <c r="EE721" s="134"/>
      <c r="EF721" s="134"/>
      <c r="EG721" s="134"/>
      <c r="EH721" s="134"/>
      <c r="EI721" s="134"/>
      <c r="EJ721" s="134"/>
    </row>
    <row r="722" spans="1:140" x14ac:dyDescent="0.2">
      <c r="A722" s="134"/>
      <c r="B722" s="134"/>
      <c r="C722" s="134"/>
      <c r="D722" s="138"/>
      <c r="E722" s="138"/>
      <c r="F722" s="138"/>
      <c r="G722" s="138"/>
      <c r="H722" s="138"/>
      <c r="I722" s="138"/>
      <c r="J722" s="138"/>
      <c r="K722" s="138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  <c r="AM722" s="134"/>
      <c r="AN722" s="134"/>
      <c r="AO722" s="134"/>
      <c r="AP722" s="134"/>
      <c r="AQ722" s="134"/>
      <c r="AR722" s="134"/>
      <c r="AS722" s="134"/>
      <c r="AT722" s="134"/>
      <c r="AU722" s="134"/>
      <c r="AV722" s="134"/>
      <c r="AW722" s="134"/>
      <c r="AX722" s="134"/>
      <c r="AY722" s="134"/>
      <c r="AZ722" s="134"/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  <c r="CS722" s="134"/>
      <c r="CT722" s="134"/>
      <c r="CU722" s="134"/>
      <c r="CV722" s="134"/>
      <c r="CW722" s="134"/>
      <c r="CX722" s="134"/>
      <c r="CY722" s="134"/>
      <c r="CZ722" s="134"/>
      <c r="DA722" s="134"/>
      <c r="DB722" s="134"/>
      <c r="DC722" s="134"/>
      <c r="DD722" s="134"/>
      <c r="DE722" s="134"/>
      <c r="DF722" s="134"/>
      <c r="DG722" s="134"/>
      <c r="DH722" s="134"/>
      <c r="DI722" s="134"/>
      <c r="DJ722" s="134"/>
      <c r="DK722" s="134"/>
      <c r="DL722" s="134"/>
      <c r="DM722" s="134"/>
      <c r="DN722" s="134"/>
      <c r="DO722" s="134"/>
      <c r="DP722" s="134"/>
      <c r="DQ722" s="134"/>
      <c r="DR722" s="134"/>
      <c r="DS722" s="134"/>
      <c r="DT722" s="134"/>
      <c r="DU722" s="134"/>
      <c r="DV722" s="134"/>
      <c r="DW722" s="134"/>
      <c r="DX722" s="134"/>
      <c r="DY722" s="134"/>
      <c r="DZ722" s="134"/>
      <c r="EA722" s="134"/>
      <c r="EB722" s="134"/>
      <c r="EC722" s="134"/>
      <c r="ED722" s="134"/>
      <c r="EE722" s="134"/>
      <c r="EF722" s="134"/>
      <c r="EG722" s="134"/>
      <c r="EH722" s="134"/>
      <c r="EI722" s="134"/>
      <c r="EJ722" s="134"/>
    </row>
    <row r="723" spans="1:140" x14ac:dyDescent="0.2">
      <c r="A723" s="134"/>
      <c r="B723" s="134"/>
      <c r="C723" s="134"/>
      <c r="D723" s="138"/>
      <c r="E723" s="138"/>
      <c r="F723" s="138"/>
      <c r="G723" s="138"/>
      <c r="H723" s="138"/>
      <c r="I723" s="138"/>
      <c r="J723" s="138"/>
      <c r="K723" s="138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  <c r="AM723" s="134"/>
      <c r="AN723" s="134"/>
      <c r="AO723" s="134"/>
      <c r="AP723" s="134"/>
      <c r="AQ723" s="134"/>
      <c r="AR723" s="134"/>
      <c r="AS723" s="134"/>
      <c r="AT723" s="134"/>
      <c r="AU723" s="134"/>
      <c r="AV723" s="134"/>
      <c r="AW723" s="134"/>
      <c r="AX723" s="134"/>
      <c r="AY723" s="134"/>
      <c r="AZ723" s="134"/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  <c r="CS723" s="134"/>
      <c r="CT723" s="134"/>
      <c r="CU723" s="134"/>
      <c r="CV723" s="134"/>
      <c r="CW723" s="134"/>
      <c r="CX723" s="134"/>
      <c r="CY723" s="134"/>
      <c r="CZ723" s="134"/>
      <c r="DA723" s="134"/>
      <c r="DB723" s="134"/>
      <c r="DC723" s="134"/>
      <c r="DD723" s="134"/>
      <c r="DE723" s="134"/>
      <c r="DF723" s="134"/>
      <c r="DG723" s="134"/>
      <c r="DH723" s="134"/>
      <c r="DI723" s="134"/>
      <c r="DJ723" s="134"/>
      <c r="DK723" s="134"/>
      <c r="DL723" s="134"/>
      <c r="DM723" s="134"/>
      <c r="DN723" s="134"/>
      <c r="DO723" s="134"/>
      <c r="DP723" s="134"/>
      <c r="DQ723" s="134"/>
      <c r="DR723" s="134"/>
      <c r="DS723" s="134"/>
      <c r="DT723" s="134"/>
      <c r="DU723" s="134"/>
      <c r="DV723" s="134"/>
      <c r="DW723" s="134"/>
      <c r="DX723" s="134"/>
      <c r="DY723" s="134"/>
      <c r="DZ723" s="134"/>
      <c r="EA723" s="134"/>
      <c r="EB723" s="134"/>
      <c r="EC723" s="134"/>
      <c r="ED723" s="134"/>
      <c r="EE723" s="134"/>
      <c r="EF723" s="134"/>
      <c r="EG723" s="134"/>
      <c r="EH723" s="134"/>
      <c r="EI723" s="134"/>
      <c r="EJ723" s="134"/>
    </row>
    <row r="724" spans="1:140" x14ac:dyDescent="0.2">
      <c r="A724" s="134"/>
      <c r="B724" s="134"/>
      <c r="C724" s="134"/>
      <c r="D724" s="138"/>
      <c r="E724" s="138"/>
      <c r="F724" s="138"/>
      <c r="G724" s="138"/>
      <c r="H724" s="138"/>
      <c r="I724" s="138"/>
      <c r="J724" s="138"/>
      <c r="K724" s="138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  <c r="AM724" s="134"/>
      <c r="AN724" s="134"/>
      <c r="AO724" s="134"/>
      <c r="AP724" s="134"/>
      <c r="AQ724" s="134"/>
      <c r="AR724" s="134"/>
      <c r="AS724" s="134"/>
      <c r="AT724" s="134"/>
      <c r="AU724" s="134"/>
      <c r="AV724" s="134"/>
      <c r="AW724" s="134"/>
      <c r="AX724" s="134"/>
      <c r="AY724" s="134"/>
      <c r="AZ724" s="134"/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  <c r="CS724" s="134"/>
      <c r="CT724" s="134"/>
      <c r="CU724" s="134"/>
      <c r="CV724" s="134"/>
      <c r="CW724" s="134"/>
      <c r="CX724" s="134"/>
      <c r="CY724" s="134"/>
      <c r="CZ724" s="134"/>
      <c r="DA724" s="134"/>
      <c r="DB724" s="134"/>
      <c r="DC724" s="134"/>
      <c r="DD724" s="134"/>
      <c r="DE724" s="134"/>
      <c r="DF724" s="134"/>
      <c r="DG724" s="134"/>
      <c r="DH724" s="134"/>
      <c r="DI724" s="134"/>
      <c r="DJ724" s="134"/>
      <c r="DK724" s="134"/>
      <c r="DL724" s="134"/>
      <c r="DM724" s="134"/>
      <c r="DN724" s="134"/>
      <c r="DO724" s="134"/>
      <c r="DP724" s="134"/>
      <c r="DQ724" s="134"/>
      <c r="DR724" s="134"/>
      <c r="DS724" s="134"/>
      <c r="DT724" s="134"/>
      <c r="DU724" s="134"/>
      <c r="DV724" s="134"/>
      <c r="DW724" s="134"/>
      <c r="DX724" s="134"/>
      <c r="DY724" s="134"/>
      <c r="DZ724" s="134"/>
      <c r="EA724" s="134"/>
      <c r="EB724" s="134"/>
      <c r="EC724" s="134"/>
      <c r="ED724" s="134"/>
      <c r="EE724" s="134"/>
      <c r="EF724" s="134"/>
      <c r="EG724" s="134"/>
      <c r="EH724" s="134"/>
      <c r="EI724" s="134"/>
      <c r="EJ724" s="134"/>
    </row>
    <row r="725" spans="1:140" x14ac:dyDescent="0.2">
      <c r="A725" s="134"/>
      <c r="B725" s="134"/>
      <c r="C725" s="134"/>
      <c r="D725" s="138"/>
      <c r="E725" s="138"/>
      <c r="F725" s="138"/>
      <c r="G725" s="138"/>
      <c r="H725" s="138"/>
      <c r="I725" s="138"/>
      <c r="J725" s="138"/>
      <c r="K725" s="138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  <c r="AM725" s="134"/>
      <c r="AN725" s="134"/>
      <c r="AO725" s="134"/>
      <c r="AP725" s="134"/>
      <c r="AQ725" s="134"/>
      <c r="AR725" s="134"/>
      <c r="AS725" s="134"/>
      <c r="AT725" s="134"/>
      <c r="AU725" s="134"/>
      <c r="AV725" s="134"/>
      <c r="AW725" s="134"/>
      <c r="AX725" s="134"/>
      <c r="AY725" s="134"/>
      <c r="AZ725" s="134"/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  <c r="CS725" s="134"/>
      <c r="CT725" s="134"/>
      <c r="CU725" s="134"/>
      <c r="CV725" s="134"/>
      <c r="CW725" s="134"/>
      <c r="CX725" s="134"/>
      <c r="CY725" s="134"/>
      <c r="CZ725" s="134"/>
      <c r="DA725" s="134"/>
      <c r="DB725" s="134"/>
      <c r="DC725" s="134"/>
      <c r="DD725" s="134"/>
      <c r="DE725" s="134"/>
      <c r="DF725" s="134"/>
      <c r="DG725" s="134"/>
      <c r="DH725" s="134"/>
      <c r="DI725" s="134"/>
      <c r="DJ725" s="134"/>
      <c r="DK725" s="134"/>
      <c r="DL725" s="134"/>
      <c r="DM725" s="134"/>
      <c r="DN725" s="134"/>
      <c r="DO725" s="134"/>
      <c r="DP725" s="134"/>
      <c r="DQ725" s="134"/>
      <c r="DR725" s="134"/>
      <c r="DS725" s="134"/>
      <c r="DT725" s="134"/>
      <c r="DU725" s="134"/>
      <c r="DV725" s="134"/>
      <c r="DW725" s="134"/>
      <c r="DX725" s="134"/>
      <c r="DY725" s="134"/>
      <c r="DZ725" s="134"/>
      <c r="EA725" s="134"/>
      <c r="EB725" s="134"/>
      <c r="EC725" s="134"/>
      <c r="ED725" s="134"/>
      <c r="EE725" s="134"/>
      <c r="EF725" s="134"/>
      <c r="EG725" s="134"/>
      <c r="EH725" s="134"/>
      <c r="EI725" s="134"/>
      <c r="EJ725" s="134"/>
    </row>
    <row r="726" spans="1:140" x14ac:dyDescent="0.2">
      <c r="A726" s="134"/>
      <c r="B726" s="134"/>
      <c r="C726" s="134"/>
      <c r="D726" s="138"/>
      <c r="E726" s="138"/>
      <c r="F726" s="138"/>
      <c r="G726" s="138"/>
      <c r="H726" s="138"/>
      <c r="I726" s="138"/>
      <c r="J726" s="138"/>
      <c r="K726" s="138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  <c r="AM726" s="134"/>
      <c r="AN726" s="134"/>
      <c r="AO726" s="134"/>
      <c r="AP726" s="134"/>
      <c r="AQ726" s="134"/>
      <c r="AR726" s="134"/>
      <c r="AS726" s="134"/>
      <c r="AT726" s="134"/>
      <c r="AU726" s="134"/>
      <c r="AV726" s="134"/>
      <c r="AW726" s="134"/>
      <c r="AX726" s="134"/>
      <c r="AY726" s="134"/>
      <c r="AZ726" s="134"/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  <c r="CS726" s="134"/>
      <c r="CT726" s="134"/>
      <c r="CU726" s="134"/>
      <c r="CV726" s="134"/>
      <c r="CW726" s="134"/>
      <c r="CX726" s="134"/>
      <c r="CY726" s="134"/>
      <c r="CZ726" s="134"/>
      <c r="DA726" s="134"/>
      <c r="DB726" s="134"/>
      <c r="DC726" s="134"/>
      <c r="DD726" s="134"/>
      <c r="DE726" s="134"/>
      <c r="DF726" s="134"/>
      <c r="DG726" s="134"/>
      <c r="DH726" s="134"/>
      <c r="DI726" s="134"/>
      <c r="DJ726" s="134"/>
      <c r="DK726" s="134"/>
      <c r="DL726" s="134"/>
      <c r="DM726" s="134"/>
      <c r="DN726" s="134"/>
      <c r="DO726" s="134"/>
      <c r="DP726" s="134"/>
      <c r="DQ726" s="134"/>
      <c r="DR726" s="134"/>
      <c r="DS726" s="134"/>
      <c r="DT726" s="134"/>
      <c r="DU726" s="134"/>
      <c r="DV726" s="134"/>
      <c r="DW726" s="134"/>
      <c r="DX726" s="134"/>
      <c r="DY726" s="134"/>
      <c r="DZ726" s="134"/>
      <c r="EA726" s="134"/>
      <c r="EB726" s="134"/>
      <c r="EC726" s="134"/>
      <c r="ED726" s="134"/>
      <c r="EE726" s="134"/>
      <c r="EF726" s="134"/>
      <c r="EG726" s="134"/>
      <c r="EH726" s="134"/>
      <c r="EI726" s="134"/>
      <c r="EJ726" s="134"/>
    </row>
    <row r="727" spans="1:140" x14ac:dyDescent="0.2">
      <c r="A727" s="134"/>
      <c r="B727" s="134"/>
      <c r="C727" s="134"/>
      <c r="D727" s="138"/>
      <c r="E727" s="138"/>
      <c r="F727" s="138"/>
      <c r="G727" s="138"/>
      <c r="H727" s="138"/>
      <c r="I727" s="138"/>
      <c r="J727" s="138"/>
      <c r="K727" s="138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  <c r="AM727" s="134"/>
      <c r="AN727" s="134"/>
      <c r="AO727" s="134"/>
      <c r="AP727" s="134"/>
      <c r="AQ727" s="134"/>
      <c r="AR727" s="134"/>
      <c r="AS727" s="134"/>
      <c r="AT727" s="134"/>
      <c r="AU727" s="134"/>
      <c r="AV727" s="134"/>
      <c r="AW727" s="134"/>
      <c r="AX727" s="134"/>
      <c r="AY727" s="134"/>
      <c r="AZ727" s="134"/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  <c r="CS727" s="134"/>
      <c r="CT727" s="134"/>
      <c r="CU727" s="134"/>
      <c r="CV727" s="134"/>
      <c r="CW727" s="134"/>
      <c r="CX727" s="134"/>
      <c r="CY727" s="134"/>
      <c r="CZ727" s="134"/>
      <c r="DA727" s="134"/>
      <c r="DB727" s="134"/>
      <c r="DC727" s="134"/>
      <c r="DD727" s="134"/>
      <c r="DE727" s="134"/>
      <c r="DF727" s="134"/>
      <c r="DG727" s="134"/>
      <c r="DH727" s="134"/>
      <c r="DI727" s="134"/>
      <c r="DJ727" s="134"/>
      <c r="DK727" s="134"/>
      <c r="DL727" s="134"/>
      <c r="DM727" s="134"/>
      <c r="DN727" s="134"/>
      <c r="DO727" s="134"/>
      <c r="DP727" s="134"/>
      <c r="DQ727" s="134"/>
      <c r="DR727" s="134"/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</row>
    <row r="728" spans="1:140" x14ac:dyDescent="0.2">
      <c r="A728" s="134"/>
      <c r="B728" s="134"/>
      <c r="C728" s="134"/>
      <c r="D728" s="138"/>
      <c r="E728" s="138"/>
      <c r="F728" s="138"/>
      <c r="G728" s="138"/>
      <c r="H728" s="138"/>
      <c r="I728" s="138"/>
      <c r="J728" s="138"/>
      <c r="K728" s="138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  <c r="AM728" s="134"/>
      <c r="AN728" s="134"/>
      <c r="AO728" s="134"/>
      <c r="AP728" s="134"/>
      <c r="AQ728" s="134"/>
      <c r="AR728" s="134"/>
      <c r="AS728" s="134"/>
      <c r="AT728" s="134"/>
      <c r="AU728" s="134"/>
      <c r="AV728" s="134"/>
      <c r="AW728" s="134"/>
      <c r="AX728" s="134"/>
      <c r="AY728" s="134"/>
      <c r="AZ728" s="134"/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  <c r="CS728" s="134"/>
      <c r="CT728" s="134"/>
      <c r="CU728" s="134"/>
      <c r="CV728" s="134"/>
      <c r="CW728" s="134"/>
      <c r="CX728" s="134"/>
      <c r="CY728" s="134"/>
      <c r="CZ728" s="134"/>
      <c r="DA728" s="134"/>
      <c r="DB728" s="134"/>
      <c r="DC728" s="134"/>
      <c r="DD728" s="134"/>
      <c r="DE728" s="134"/>
      <c r="DF728" s="134"/>
      <c r="DG728" s="134"/>
      <c r="DH728" s="134"/>
      <c r="DI728" s="134"/>
      <c r="DJ728" s="134"/>
      <c r="DK728" s="134"/>
      <c r="DL728" s="134"/>
      <c r="DM728" s="134"/>
      <c r="DN728" s="134"/>
      <c r="DO728" s="134"/>
      <c r="DP728" s="134"/>
      <c r="DQ728" s="134"/>
      <c r="DR728" s="134"/>
      <c r="DS728" s="134"/>
      <c r="DT728" s="134"/>
      <c r="DU728" s="134"/>
      <c r="DV728" s="134"/>
      <c r="DW728" s="134"/>
      <c r="DX728" s="134"/>
      <c r="DY728" s="134"/>
      <c r="DZ728" s="134"/>
      <c r="EA728" s="134"/>
      <c r="EB728" s="134"/>
      <c r="EC728" s="134"/>
      <c r="ED728" s="134"/>
      <c r="EE728" s="134"/>
      <c r="EF728" s="134"/>
      <c r="EG728" s="134"/>
      <c r="EH728" s="134"/>
      <c r="EI728" s="134"/>
      <c r="EJ728" s="134"/>
    </row>
    <row r="729" spans="1:140" x14ac:dyDescent="0.2">
      <c r="A729" s="134"/>
      <c r="B729" s="134"/>
      <c r="C729" s="134"/>
      <c r="D729" s="138"/>
      <c r="E729" s="138"/>
      <c r="F729" s="138"/>
      <c r="G729" s="138"/>
      <c r="H729" s="138"/>
      <c r="I729" s="138"/>
      <c r="J729" s="138"/>
      <c r="K729" s="138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  <c r="AM729" s="134"/>
      <c r="AN729" s="134"/>
      <c r="AO729" s="134"/>
      <c r="AP729" s="134"/>
      <c r="AQ729" s="134"/>
      <c r="AR729" s="134"/>
      <c r="AS729" s="134"/>
      <c r="AT729" s="134"/>
      <c r="AU729" s="134"/>
      <c r="AV729" s="134"/>
      <c r="AW729" s="134"/>
      <c r="AX729" s="134"/>
      <c r="AY729" s="134"/>
      <c r="AZ729" s="134"/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  <c r="CS729" s="134"/>
      <c r="CT729" s="134"/>
      <c r="CU729" s="134"/>
      <c r="CV729" s="134"/>
      <c r="CW729" s="134"/>
      <c r="CX729" s="134"/>
      <c r="CY729" s="134"/>
      <c r="CZ729" s="134"/>
      <c r="DA729" s="134"/>
      <c r="DB729" s="134"/>
      <c r="DC729" s="134"/>
      <c r="DD729" s="134"/>
      <c r="DE729" s="134"/>
      <c r="DF729" s="134"/>
      <c r="DG729" s="134"/>
      <c r="DH729" s="134"/>
      <c r="DI729" s="134"/>
      <c r="DJ729" s="134"/>
      <c r="DK729" s="134"/>
      <c r="DL729" s="134"/>
      <c r="DM729" s="134"/>
      <c r="DN729" s="134"/>
      <c r="DO729" s="134"/>
      <c r="DP729" s="134"/>
      <c r="DQ729" s="134"/>
      <c r="DR729" s="134"/>
      <c r="DS729" s="134"/>
      <c r="DT729" s="134"/>
      <c r="DU729" s="134"/>
      <c r="DV729" s="134"/>
      <c r="DW729" s="134"/>
      <c r="DX729" s="134"/>
      <c r="DY729" s="134"/>
      <c r="DZ729" s="134"/>
      <c r="EA729" s="134"/>
      <c r="EB729" s="134"/>
      <c r="EC729" s="134"/>
      <c r="ED729" s="134"/>
      <c r="EE729" s="134"/>
      <c r="EF729" s="134"/>
      <c r="EG729" s="134"/>
      <c r="EH729" s="134"/>
      <c r="EI729" s="134"/>
      <c r="EJ729" s="134"/>
    </row>
    <row r="730" spans="1:140" x14ac:dyDescent="0.2">
      <c r="A730" s="134"/>
      <c r="B730" s="134"/>
      <c r="C730" s="134"/>
      <c r="D730" s="138"/>
      <c r="E730" s="138"/>
      <c r="F730" s="138"/>
      <c r="G730" s="138"/>
      <c r="H730" s="138"/>
      <c r="I730" s="138"/>
      <c r="J730" s="138"/>
      <c r="K730" s="138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  <c r="AM730" s="134"/>
      <c r="AN730" s="134"/>
      <c r="AO730" s="134"/>
      <c r="AP730" s="134"/>
      <c r="AQ730" s="134"/>
      <c r="AR730" s="134"/>
      <c r="AS730" s="134"/>
      <c r="AT730" s="134"/>
      <c r="AU730" s="134"/>
      <c r="AV730" s="134"/>
      <c r="AW730" s="134"/>
      <c r="AX730" s="134"/>
      <c r="AY730" s="134"/>
      <c r="AZ730" s="134"/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  <c r="CS730" s="134"/>
      <c r="CT730" s="134"/>
      <c r="CU730" s="134"/>
      <c r="CV730" s="134"/>
      <c r="CW730" s="134"/>
      <c r="CX730" s="134"/>
      <c r="CY730" s="134"/>
      <c r="CZ730" s="134"/>
      <c r="DA730" s="134"/>
      <c r="DB730" s="134"/>
      <c r="DC730" s="134"/>
      <c r="DD730" s="134"/>
      <c r="DE730" s="134"/>
      <c r="DF730" s="134"/>
      <c r="DG730" s="134"/>
      <c r="DH730" s="134"/>
      <c r="DI730" s="134"/>
      <c r="DJ730" s="134"/>
      <c r="DK730" s="134"/>
      <c r="DL730" s="134"/>
      <c r="DM730" s="134"/>
      <c r="DN730" s="134"/>
      <c r="DO730" s="134"/>
      <c r="DP730" s="134"/>
      <c r="DQ730" s="134"/>
      <c r="DR730" s="134"/>
      <c r="DS730" s="134"/>
      <c r="DT730" s="134"/>
      <c r="DU730" s="134"/>
      <c r="DV730" s="134"/>
      <c r="DW730" s="134"/>
      <c r="DX730" s="134"/>
      <c r="DY730" s="134"/>
      <c r="DZ730" s="134"/>
      <c r="EA730" s="134"/>
      <c r="EB730" s="134"/>
      <c r="EC730" s="134"/>
      <c r="ED730" s="134"/>
      <c r="EE730" s="134"/>
      <c r="EF730" s="134"/>
      <c r="EG730" s="134"/>
      <c r="EH730" s="134"/>
      <c r="EI730" s="134"/>
      <c r="EJ730" s="134"/>
    </row>
    <row r="731" spans="1:140" x14ac:dyDescent="0.2">
      <c r="A731" s="134"/>
      <c r="B731" s="134"/>
      <c r="C731" s="134"/>
      <c r="D731" s="138"/>
      <c r="E731" s="138"/>
      <c r="F731" s="138"/>
      <c r="G731" s="138"/>
      <c r="H731" s="138"/>
      <c r="I731" s="138"/>
      <c r="J731" s="138"/>
      <c r="K731" s="138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  <c r="CS731" s="134"/>
      <c r="CT731" s="134"/>
      <c r="CU731" s="134"/>
      <c r="CV731" s="134"/>
      <c r="CW731" s="134"/>
      <c r="CX731" s="134"/>
      <c r="CY731" s="134"/>
      <c r="CZ731" s="134"/>
      <c r="DA731" s="134"/>
      <c r="DB731" s="134"/>
      <c r="DC731" s="134"/>
      <c r="DD731" s="134"/>
      <c r="DE731" s="134"/>
      <c r="DF731" s="134"/>
      <c r="DG731" s="134"/>
      <c r="DH731" s="134"/>
      <c r="DI731" s="134"/>
      <c r="DJ731" s="134"/>
      <c r="DK731" s="134"/>
      <c r="DL731" s="134"/>
      <c r="DM731" s="134"/>
      <c r="DN731" s="134"/>
      <c r="DO731" s="134"/>
      <c r="DP731" s="134"/>
      <c r="DQ731" s="134"/>
      <c r="DR731" s="134"/>
      <c r="DS731" s="134"/>
      <c r="DT731" s="134"/>
      <c r="DU731" s="134"/>
      <c r="DV731" s="134"/>
      <c r="DW731" s="134"/>
      <c r="DX731" s="134"/>
      <c r="DY731" s="134"/>
      <c r="DZ731" s="134"/>
      <c r="EA731" s="134"/>
      <c r="EB731" s="134"/>
      <c r="EC731" s="134"/>
      <c r="ED731" s="134"/>
      <c r="EE731" s="134"/>
      <c r="EF731" s="134"/>
      <c r="EG731" s="134"/>
      <c r="EH731" s="134"/>
      <c r="EI731" s="134"/>
      <c r="EJ731" s="134"/>
    </row>
    <row r="732" spans="1:140" x14ac:dyDescent="0.2">
      <c r="A732" s="134"/>
      <c r="B732" s="134"/>
      <c r="C732" s="134"/>
      <c r="D732" s="138"/>
      <c r="E732" s="138"/>
      <c r="F732" s="138"/>
      <c r="G732" s="138"/>
      <c r="H732" s="138"/>
      <c r="I732" s="138"/>
      <c r="J732" s="138"/>
      <c r="K732" s="138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  <c r="AM732" s="134"/>
      <c r="AN732" s="134"/>
      <c r="AO732" s="134"/>
      <c r="AP732" s="134"/>
      <c r="AQ732" s="134"/>
      <c r="AR732" s="134"/>
      <c r="AS732" s="134"/>
      <c r="AT732" s="134"/>
      <c r="AU732" s="134"/>
      <c r="AV732" s="134"/>
      <c r="AW732" s="134"/>
      <c r="AX732" s="134"/>
      <c r="AY732" s="134"/>
      <c r="AZ732" s="134"/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  <c r="CS732" s="134"/>
      <c r="CT732" s="134"/>
      <c r="CU732" s="134"/>
      <c r="CV732" s="134"/>
      <c r="CW732" s="134"/>
      <c r="CX732" s="134"/>
      <c r="CY732" s="134"/>
      <c r="CZ732" s="134"/>
      <c r="DA732" s="134"/>
      <c r="DB732" s="134"/>
      <c r="DC732" s="134"/>
      <c r="DD732" s="134"/>
      <c r="DE732" s="134"/>
      <c r="DF732" s="134"/>
      <c r="DG732" s="134"/>
      <c r="DH732" s="134"/>
      <c r="DI732" s="134"/>
      <c r="DJ732" s="134"/>
      <c r="DK732" s="134"/>
      <c r="DL732" s="134"/>
      <c r="DM732" s="134"/>
      <c r="DN732" s="134"/>
      <c r="DO732" s="134"/>
      <c r="DP732" s="134"/>
      <c r="DQ732" s="134"/>
      <c r="DR732" s="134"/>
      <c r="DS732" s="134"/>
      <c r="DT732" s="134"/>
      <c r="DU732" s="134"/>
      <c r="DV732" s="134"/>
      <c r="DW732" s="134"/>
      <c r="DX732" s="134"/>
      <c r="DY732" s="134"/>
      <c r="DZ732" s="134"/>
      <c r="EA732" s="134"/>
      <c r="EB732" s="134"/>
      <c r="EC732" s="134"/>
      <c r="ED732" s="134"/>
      <c r="EE732" s="134"/>
      <c r="EF732" s="134"/>
      <c r="EG732" s="134"/>
      <c r="EH732" s="134"/>
      <c r="EI732" s="134"/>
      <c r="EJ732" s="134"/>
    </row>
    <row r="733" spans="1:140" x14ac:dyDescent="0.2">
      <c r="A733" s="134"/>
      <c r="B733" s="134"/>
      <c r="C733" s="134"/>
      <c r="D733" s="138"/>
      <c r="E733" s="138"/>
      <c r="F733" s="138"/>
      <c r="G733" s="138"/>
      <c r="H733" s="138"/>
      <c r="I733" s="138"/>
      <c r="J733" s="138"/>
      <c r="K733" s="138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  <c r="AM733" s="134"/>
      <c r="AN733" s="134"/>
      <c r="AO733" s="134"/>
      <c r="AP733" s="134"/>
      <c r="AQ733" s="134"/>
      <c r="AR733" s="134"/>
      <c r="AS733" s="134"/>
      <c r="AT733" s="134"/>
      <c r="AU733" s="134"/>
      <c r="AV733" s="134"/>
      <c r="AW733" s="134"/>
      <c r="AX733" s="134"/>
      <c r="AY733" s="134"/>
      <c r="AZ733" s="134"/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  <c r="CS733" s="134"/>
      <c r="CT733" s="134"/>
      <c r="CU733" s="134"/>
      <c r="CV733" s="134"/>
      <c r="CW733" s="134"/>
      <c r="CX733" s="134"/>
      <c r="CY733" s="134"/>
      <c r="CZ733" s="134"/>
      <c r="DA733" s="134"/>
      <c r="DB733" s="134"/>
      <c r="DC733" s="134"/>
      <c r="DD733" s="134"/>
      <c r="DE733" s="134"/>
      <c r="DF733" s="134"/>
      <c r="DG733" s="134"/>
      <c r="DH733" s="134"/>
      <c r="DI733" s="134"/>
      <c r="DJ733" s="134"/>
      <c r="DK733" s="134"/>
      <c r="DL733" s="134"/>
      <c r="DM733" s="134"/>
      <c r="DN733" s="134"/>
      <c r="DO733" s="134"/>
      <c r="DP733" s="134"/>
      <c r="DQ733" s="134"/>
      <c r="DR733" s="134"/>
      <c r="DS733" s="134"/>
      <c r="DT733" s="134"/>
      <c r="DU733" s="134"/>
      <c r="DV733" s="134"/>
      <c r="DW733" s="134"/>
      <c r="DX733" s="134"/>
      <c r="DY733" s="134"/>
      <c r="DZ733" s="134"/>
      <c r="EA733" s="134"/>
      <c r="EB733" s="134"/>
      <c r="EC733" s="134"/>
      <c r="ED733" s="134"/>
      <c r="EE733" s="134"/>
      <c r="EF733" s="134"/>
      <c r="EG733" s="134"/>
      <c r="EH733" s="134"/>
      <c r="EI733" s="134"/>
      <c r="EJ733" s="134"/>
    </row>
    <row r="734" spans="1:140" x14ac:dyDescent="0.2">
      <c r="A734" s="134"/>
      <c r="B734" s="134"/>
      <c r="C734" s="134"/>
      <c r="D734" s="138"/>
      <c r="E734" s="138"/>
      <c r="F734" s="138"/>
      <c r="G734" s="138"/>
      <c r="H734" s="138"/>
      <c r="I734" s="138"/>
      <c r="J734" s="138"/>
      <c r="K734" s="138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  <c r="AM734" s="134"/>
      <c r="AN734" s="134"/>
      <c r="AO734" s="134"/>
      <c r="AP734" s="134"/>
      <c r="AQ734" s="134"/>
      <c r="AR734" s="134"/>
      <c r="AS734" s="134"/>
      <c r="AT734" s="134"/>
      <c r="AU734" s="134"/>
      <c r="AV734" s="134"/>
      <c r="AW734" s="134"/>
      <c r="AX734" s="134"/>
      <c r="AY734" s="134"/>
      <c r="AZ734" s="134"/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  <c r="CS734" s="134"/>
      <c r="CT734" s="134"/>
      <c r="CU734" s="134"/>
      <c r="CV734" s="134"/>
      <c r="CW734" s="134"/>
      <c r="CX734" s="134"/>
      <c r="CY734" s="134"/>
      <c r="CZ734" s="134"/>
      <c r="DA734" s="134"/>
      <c r="DB734" s="134"/>
      <c r="DC734" s="134"/>
      <c r="DD734" s="134"/>
      <c r="DE734" s="134"/>
      <c r="DF734" s="134"/>
      <c r="DG734" s="134"/>
      <c r="DH734" s="134"/>
      <c r="DI734" s="134"/>
      <c r="DJ734" s="134"/>
      <c r="DK734" s="134"/>
      <c r="DL734" s="134"/>
      <c r="DM734" s="134"/>
      <c r="DN734" s="134"/>
      <c r="DO734" s="134"/>
      <c r="DP734" s="134"/>
      <c r="DQ734" s="134"/>
      <c r="DR734" s="134"/>
      <c r="DS734" s="134"/>
      <c r="DT734" s="134"/>
      <c r="DU734" s="134"/>
      <c r="DV734" s="134"/>
      <c r="DW734" s="134"/>
      <c r="DX734" s="134"/>
      <c r="DY734" s="134"/>
      <c r="DZ734" s="134"/>
      <c r="EA734" s="134"/>
      <c r="EB734" s="134"/>
      <c r="EC734" s="134"/>
      <c r="ED734" s="134"/>
      <c r="EE734" s="134"/>
      <c r="EF734" s="134"/>
      <c r="EG734" s="134"/>
      <c r="EH734" s="134"/>
      <c r="EI734" s="134"/>
      <c r="EJ734" s="134"/>
    </row>
    <row r="735" spans="1:140" x14ac:dyDescent="0.2">
      <c r="A735" s="134"/>
      <c r="B735" s="134"/>
      <c r="C735" s="134"/>
      <c r="D735" s="138"/>
      <c r="E735" s="138"/>
      <c r="F735" s="138"/>
      <c r="G735" s="138"/>
      <c r="H735" s="138"/>
      <c r="I735" s="138"/>
      <c r="J735" s="138"/>
      <c r="K735" s="138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  <c r="AM735" s="134"/>
      <c r="AN735" s="134"/>
      <c r="AO735" s="134"/>
      <c r="AP735" s="134"/>
      <c r="AQ735" s="134"/>
      <c r="AR735" s="134"/>
      <c r="AS735" s="134"/>
      <c r="AT735" s="134"/>
      <c r="AU735" s="134"/>
      <c r="AV735" s="134"/>
      <c r="AW735" s="134"/>
      <c r="AX735" s="134"/>
      <c r="AY735" s="134"/>
      <c r="AZ735" s="134"/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  <c r="CS735" s="134"/>
      <c r="CT735" s="134"/>
      <c r="CU735" s="134"/>
      <c r="CV735" s="134"/>
      <c r="CW735" s="134"/>
      <c r="CX735" s="134"/>
      <c r="CY735" s="134"/>
      <c r="CZ735" s="134"/>
      <c r="DA735" s="134"/>
      <c r="DB735" s="134"/>
      <c r="DC735" s="134"/>
      <c r="DD735" s="134"/>
      <c r="DE735" s="134"/>
      <c r="DF735" s="134"/>
      <c r="DG735" s="134"/>
      <c r="DH735" s="134"/>
      <c r="DI735" s="134"/>
      <c r="DJ735" s="134"/>
      <c r="DK735" s="134"/>
      <c r="DL735" s="134"/>
      <c r="DM735" s="134"/>
      <c r="DN735" s="134"/>
      <c r="DO735" s="134"/>
      <c r="DP735" s="134"/>
      <c r="DQ735" s="134"/>
      <c r="DR735" s="134"/>
      <c r="DS735" s="134"/>
      <c r="DT735" s="134"/>
      <c r="DU735" s="134"/>
      <c r="DV735" s="134"/>
      <c r="DW735" s="134"/>
      <c r="DX735" s="134"/>
      <c r="DY735" s="134"/>
      <c r="DZ735" s="134"/>
      <c r="EA735" s="134"/>
      <c r="EB735" s="134"/>
      <c r="EC735" s="134"/>
      <c r="ED735" s="134"/>
      <c r="EE735" s="134"/>
      <c r="EF735" s="134"/>
      <c r="EG735" s="134"/>
      <c r="EH735" s="134"/>
      <c r="EI735" s="134"/>
      <c r="EJ735" s="134"/>
    </row>
    <row r="736" spans="1:140" x14ac:dyDescent="0.2">
      <c r="A736" s="134"/>
      <c r="B736" s="134"/>
      <c r="C736" s="134"/>
      <c r="D736" s="138"/>
      <c r="E736" s="138"/>
      <c r="F736" s="138"/>
      <c r="G736" s="138"/>
      <c r="H736" s="138"/>
      <c r="I736" s="138"/>
      <c r="J736" s="138"/>
      <c r="K736" s="138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  <c r="CS736" s="134"/>
      <c r="CT736" s="134"/>
      <c r="CU736" s="134"/>
      <c r="CV736" s="134"/>
      <c r="CW736" s="134"/>
      <c r="CX736" s="134"/>
      <c r="CY736" s="134"/>
      <c r="CZ736" s="134"/>
      <c r="DA736" s="134"/>
      <c r="DB736" s="134"/>
      <c r="DC736" s="134"/>
      <c r="DD736" s="134"/>
      <c r="DE736" s="134"/>
      <c r="DF736" s="134"/>
      <c r="DG736" s="134"/>
      <c r="DH736" s="134"/>
      <c r="DI736" s="134"/>
      <c r="DJ736" s="134"/>
      <c r="DK736" s="134"/>
      <c r="DL736" s="134"/>
      <c r="DM736" s="134"/>
      <c r="DN736" s="134"/>
      <c r="DO736" s="134"/>
      <c r="DP736" s="134"/>
      <c r="DQ736" s="134"/>
      <c r="DR736" s="134"/>
      <c r="DS736" s="134"/>
      <c r="DT736" s="134"/>
      <c r="DU736" s="134"/>
      <c r="DV736" s="134"/>
      <c r="DW736" s="134"/>
      <c r="DX736" s="134"/>
      <c r="DY736" s="134"/>
      <c r="DZ736" s="134"/>
      <c r="EA736" s="134"/>
      <c r="EB736" s="134"/>
      <c r="EC736" s="134"/>
      <c r="ED736" s="134"/>
      <c r="EE736" s="134"/>
      <c r="EF736" s="134"/>
      <c r="EG736" s="134"/>
      <c r="EH736" s="134"/>
      <c r="EI736" s="134"/>
      <c r="EJ736" s="134"/>
    </row>
    <row r="737" spans="1:140" x14ac:dyDescent="0.2">
      <c r="A737" s="134"/>
      <c r="B737" s="134"/>
      <c r="C737" s="134"/>
      <c r="D737" s="138"/>
      <c r="E737" s="138"/>
      <c r="F737" s="138"/>
      <c r="G737" s="138"/>
      <c r="H737" s="138"/>
      <c r="I737" s="138"/>
      <c r="J737" s="138"/>
      <c r="K737" s="138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  <c r="AM737" s="134"/>
      <c r="AN737" s="134"/>
      <c r="AO737" s="134"/>
      <c r="AP737" s="134"/>
      <c r="AQ737" s="134"/>
      <c r="AR737" s="134"/>
      <c r="AS737" s="134"/>
      <c r="AT737" s="134"/>
      <c r="AU737" s="134"/>
      <c r="AV737" s="134"/>
      <c r="AW737" s="134"/>
      <c r="AX737" s="134"/>
      <c r="AY737" s="134"/>
      <c r="AZ737" s="134"/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  <c r="CS737" s="134"/>
      <c r="CT737" s="134"/>
      <c r="CU737" s="134"/>
      <c r="CV737" s="134"/>
      <c r="CW737" s="134"/>
      <c r="CX737" s="134"/>
      <c r="CY737" s="134"/>
      <c r="CZ737" s="134"/>
      <c r="DA737" s="134"/>
      <c r="DB737" s="134"/>
      <c r="DC737" s="134"/>
      <c r="DD737" s="134"/>
      <c r="DE737" s="134"/>
      <c r="DF737" s="134"/>
      <c r="DG737" s="134"/>
      <c r="DH737" s="134"/>
      <c r="DI737" s="134"/>
      <c r="DJ737" s="134"/>
      <c r="DK737" s="134"/>
      <c r="DL737" s="134"/>
      <c r="DM737" s="134"/>
      <c r="DN737" s="134"/>
      <c r="DO737" s="134"/>
      <c r="DP737" s="134"/>
      <c r="DQ737" s="134"/>
      <c r="DR737" s="134"/>
      <c r="DS737" s="134"/>
      <c r="DT737" s="134"/>
      <c r="DU737" s="134"/>
      <c r="DV737" s="134"/>
      <c r="DW737" s="134"/>
      <c r="DX737" s="134"/>
      <c r="DY737" s="134"/>
      <c r="DZ737" s="134"/>
      <c r="EA737" s="134"/>
      <c r="EB737" s="134"/>
      <c r="EC737" s="134"/>
      <c r="ED737" s="134"/>
      <c r="EE737" s="134"/>
      <c r="EF737" s="134"/>
      <c r="EG737" s="134"/>
      <c r="EH737" s="134"/>
      <c r="EI737" s="134"/>
      <c r="EJ737" s="134"/>
    </row>
    <row r="738" spans="1:140" x14ac:dyDescent="0.2">
      <c r="A738" s="134"/>
      <c r="B738" s="134"/>
      <c r="C738" s="134"/>
      <c r="D738" s="138"/>
      <c r="E738" s="138"/>
      <c r="F738" s="138"/>
      <c r="G738" s="138"/>
      <c r="H738" s="138"/>
      <c r="I738" s="138"/>
      <c r="J738" s="138"/>
      <c r="K738" s="138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  <c r="AM738" s="134"/>
      <c r="AN738" s="134"/>
      <c r="AO738" s="134"/>
      <c r="AP738" s="134"/>
      <c r="AQ738" s="134"/>
      <c r="AR738" s="134"/>
      <c r="AS738" s="134"/>
      <c r="AT738" s="134"/>
      <c r="AU738" s="134"/>
      <c r="AV738" s="134"/>
      <c r="AW738" s="134"/>
      <c r="AX738" s="134"/>
      <c r="AY738" s="134"/>
      <c r="AZ738" s="134"/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  <c r="CS738" s="134"/>
      <c r="CT738" s="134"/>
      <c r="CU738" s="134"/>
      <c r="CV738" s="134"/>
      <c r="CW738" s="134"/>
      <c r="CX738" s="134"/>
      <c r="CY738" s="134"/>
      <c r="CZ738" s="134"/>
      <c r="DA738" s="134"/>
      <c r="DB738" s="134"/>
      <c r="DC738" s="134"/>
      <c r="DD738" s="134"/>
      <c r="DE738" s="134"/>
      <c r="DF738" s="134"/>
      <c r="DG738" s="134"/>
      <c r="DH738" s="134"/>
      <c r="DI738" s="134"/>
      <c r="DJ738" s="134"/>
      <c r="DK738" s="134"/>
      <c r="DL738" s="134"/>
      <c r="DM738" s="134"/>
      <c r="DN738" s="134"/>
      <c r="DO738" s="134"/>
      <c r="DP738" s="134"/>
      <c r="DQ738" s="134"/>
      <c r="DR738" s="134"/>
      <c r="DS738" s="134"/>
      <c r="DT738" s="134"/>
      <c r="DU738" s="134"/>
      <c r="DV738" s="134"/>
      <c r="DW738" s="134"/>
      <c r="DX738" s="134"/>
      <c r="DY738" s="134"/>
      <c r="DZ738" s="134"/>
      <c r="EA738" s="134"/>
      <c r="EB738" s="134"/>
      <c r="EC738" s="134"/>
      <c r="ED738" s="134"/>
      <c r="EE738" s="134"/>
      <c r="EF738" s="134"/>
      <c r="EG738" s="134"/>
      <c r="EH738" s="134"/>
      <c r="EI738" s="134"/>
      <c r="EJ738" s="134"/>
    </row>
    <row r="739" spans="1:140" x14ac:dyDescent="0.2">
      <c r="A739" s="134"/>
      <c r="B739" s="134"/>
      <c r="C739" s="134"/>
      <c r="D739" s="138"/>
      <c r="E739" s="138"/>
      <c r="F739" s="138"/>
      <c r="G739" s="138"/>
      <c r="H739" s="138"/>
      <c r="I739" s="138"/>
      <c r="J739" s="138"/>
      <c r="K739" s="138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  <c r="AM739" s="134"/>
      <c r="AN739" s="134"/>
      <c r="AO739" s="134"/>
      <c r="AP739" s="134"/>
      <c r="AQ739" s="134"/>
      <c r="AR739" s="134"/>
      <c r="AS739" s="134"/>
      <c r="AT739" s="134"/>
      <c r="AU739" s="134"/>
      <c r="AV739" s="134"/>
      <c r="AW739" s="134"/>
      <c r="AX739" s="134"/>
      <c r="AY739" s="134"/>
      <c r="AZ739" s="134"/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  <c r="CS739" s="134"/>
      <c r="CT739" s="134"/>
      <c r="CU739" s="134"/>
      <c r="CV739" s="134"/>
      <c r="CW739" s="134"/>
      <c r="CX739" s="134"/>
      <c r="CY739" s="134"/>
      <c r="CZ739" s="134"/>
      <c r="DA739" s="134"/>
      <c r="DB739" s="134"/>
      <c r="DC739" s="134"/>
      <c r="DD739" s="134"/>
      <c r="DE739" s="134"/>
      <c r="DF739" s="134"/>
      <c r="DG739" s="134"/>
      <c r="DH739" s="134"/>
      <c r="DI739" s="134"/>
      <c r="DJ739" s="134"/>
      <c r="DK739" s="134"/>
      <c r="DL739" s="134"/>
      <c r="DM739" s="134"/>
      <c r="DN739" s="134"/>
      <c r="DO739" s="134"/>
      <c r="DP739" s="134"/>
      <c r="DQ739" s="134"/>
      <c r="DR739" s="134"/>
      <c r="DS739" s="134"/>
      <c r="DT739" s="134"/>
      <c r="DU739" s="134"/>
      <c r="DV739" s="134"/>
      <c r="DW739" s="134"/>
      <c r="DX739" s="134"/>
      <c r="DY739" s="134"/>
      <c r="DZ739" s="134"/>
      <c r="EA739" s="134"/>
      <c r="EB739" s="134"/>
      <c r="EC739" s="134"/>
      <c r="ED739" s="134"/>
      <c r="EE739" s="134"/>
      <c r="EF739" s="134"/>
      <c r="EG739" s="134"/>
      <c r="EH739" s="134"/>
      <c r="EI739" s="134"/>
      <c r="EJ739" s="134"/>
    </row>
    <row r="740" spans="1:140" x14ac:dyDescent="0.2">
      <c r="A740" s="134"/>
      <c r="B740" s="134"/>
      <c r="C740" s="134"/>
      <c r="D740" s="138"/>
      <c r="E740" s="138"/>
      <c r="F740" s="138"/>
      <c r="G740" s="138"/>
      <c r="H740" s="138"/>
      <c r="I740" s="138"/>
      <c r="J740" s="138"/>
      <c r="K740" s="138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  <c r="AM740" s="134"/>
      <c r="AN740" s="134"/>
      <c r="AO740" s="134"/>
      <c r="AP740" s="134"/>
      <c r="AQ740" s="134"/>
      <c r="AR740" s="134"/>
      <c r="AS740" s="134"/>
      <c r="AT740" s="134"/>
      <c r="AU740" s="134"/>
      <c r="AV740" s="134"/>
      <c r="AW740" s="134"/>
      <c r="AX740" s="134"/>
      <c r="AY740" s="134"/>
      <c r="AZ740" s="134"/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  <c r="CS740" s="134"/>
      <c r="CT740" s="134"/>
      <c r="CU740" s="134"/>
      <c r="CV740" s="134"/>
      <c r="CW740" s="134"/>
      <c r="CX740" s="134"/>
      <c r="CY740" s="134"/>
      <c r="CZ740" s="134"/>
      <c r="DA740" s="134"/>
      <c r="DB740" s="134"/>
      <c r="DC740" s="134"/>
      <c r="DD740" s="134"/>
      <c r="DE740" s="134"/>
      <c r="DF740" s="134"/>
      <c r="DG740" s="134"/>
      <c r="DH740" s="134"/>
      <c r="DI740" s="134"/>
      <c r="DJ740" s="134"/>
      <c r="DK740" s="134"/>
      <c r="DL740" s="134"/>
      <c r="DM740" s="134"/>
      <c r="DN740" s="134"/>
      <c r="DO740" s="134"/>
      <c r="DP740" s="134"/>
      <c r="DQ740" s="134"/>
      <c r="DR740" s="134"/>
      <c r="DS740" s="134"/>
      <c r="DT740" s="134"/>
      <c r="DU740" s="134"/>
      <c r="DV740" s="134"/>
      <c r="DW740" s="134"/>
      <c r="DX740" s="134"/>
      <c r="DY740" s="134"/>
      <c r="DZ740" s="134"/>
      <c r="EA740" s="134"/>
      <c r="EB740" s="134"/>
      <c r="EC740" s="134"/>
      <c r="ED740" s="134"/>
      <c r="EE740" s="134"/>
      <c r="EF740" s="134"/>
      <c r="EG740" s="134"/>
      <c r="EH740" s="134"/>
      <c r="EI740" s="134"/>
      <c r="EJ740" s="134"/>
    </row>
    <row r="741" spans="1:140" x14ac:dyDescent="0.2">
      <c r="A741" s="134"/>
      <c r="B741" s="134"/>
      <c r="C741" s="134"/>
      <c r="D741" s="138"/>
      <c r="E741" s="138"/>
      <c r="F741" s="138"/>
      <c r="G741" s="138"/>
      <c r="H741" s="138"/>
      <c r="I741" s="138"/>
      <c r="J741" s="138"/>
      <c r="K741" s="138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  <c r="CS741" s="134"/>
      <c r="CT741" s="134"/>
      <c r="CU741" s="134"/>
      <c r="CV741" s="134"/>
      <c r="CW741" s="134"/>
      <c r="CX741" s="134"/>
      <c r="CY741" s="134"/>
      <c r="CZ741" s="134"/>
      <c r="DA741" s="134"/>
      <c r="DB741" s="134"/>
      <c r="DC741" s="134"/>
      <c r="DD741" s="134"/>
      <c r="DE741" s="134"/>
      <c r="DF741" s="134"/>
      <c r="DG741" s="134"/>
      <c r="DH741" s="134"/>
      <c r="DI741" s="134"/>
      <c r="DJ741" s="134"/>
      <c r="DK741" s="134"/>
      <c r="DL741" s="134"/>
      <c r="DM741" s="134"/>
      <c r="DN741" s="134"/>
      <c r="DO741" s="134"/>
      <c r="DP741" s="134"/>
      <c r="DQ741" s="134"/>
      <c r="DR741" s="134"/>
      <c r="DS741" s="134"/>
      <c r="DT741" s="134"/>
      <c r="DU741" s="134"/>
      <c r="DV741" s="134"/>
      <c r="DW741" s="134"/>
      <c r="DX741" s="134"/>
      <c r="DY741" s="134"/>
      <c r="DZ741" s="134"/>
      <c r="EA741" s="134"/>
      <c r="EB741" s="134"/>
      <c r="EC741" s="134"/>
      <c r="ED741" s="134"/>
      <c r="EE741" s="134"/>
      <c r="EF741" s="134"/>
      <c r="EG741" s="134"/>
      <c r="EH741" s="134"/>
      <c r="EI741" s="134"/>
      <c r="EJ741" s="134"/>
    </row>
    <row r="742" spans="1:140" x14ac:dyDescent="0.2">
      <c r="A742" s="134"/>
      <c r="B742" s="134"/>
      <c r="C742" s="134"/>
      <c r="D742" s="138"/>
      <c r="E742" s="138"/>
      <c r="F742" s="138"/>
      <c r="G742" s="138"/>
      <c r="H742" s="138"/>
      <c r="I742" s="138"/>
      <c r="J742" s="138"/>
      <c r="K742" s="138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  <c r="CS742" s="134"/>
      <c r="CT742" s="134"/>
      <c r="CU742" s="134"/>
      <c r="CV742" s="134"/>
      <c r="CW742" s="134"/>
      <c r="CX742" s="134"/>
      <c r="CY742" s="134"/>
      <c r="CZ742" s="134"/>
      <c r="DA742" s="134"/>
      <c r="DB742" s="134"/>
      <c r="DC742" s="134"/>
      <c r="DD742" s="134"/>
      <c r="DE742" s="134"/>
      <c r="DF742" s="134"/>
      <c r="DG742" s="134"/>
      <c r="DH742" s="134"/>
      <c r="DI742" s="134"/>
      <c r="DJ742" s="134"/>
      <c r="DK742" s="134"/>
      <c r="DL742" s="134"/>
      <c r="DM742" s="134"/>
      <c r="DN742" s="134"/>
      <c r="DO742" s="134"/>
      <c r="DP742" s="134"/>
      <c r="DQ742" s="134"/>
      <c r="DR742" s="134"/>
      <c r="DS742" s="134"/>
      <c r="DT742" s="134"/>
      <c r="DU742" s="134"/>
      <c r="DV742" s="134"/>
      <c r="DW742" s="134"/>
      <c r="DX742" s="134"/>
      <c r="DY742" s="134"/>
      <c r="DZ742" s="134"/>
      <c r="EA742" s="134"/>
      <c r="EB742" s="134"/>
      <c r="EC742" s="134"/>
      <c r="ED742" s="134"/>
      <c r="EE742" s="134"/>
      <c r="EF742" s="134"/>
      <c r="EG742" s="134"/>
      <c r="EH742" s="134"/>
      <c r="EI742" s="134"/>
      <c r="EJ742" s="134"/>
    </row>
    <row r="743" spans="1:140" x14ac:dyDescent="0.2">
      <c r="A743" s="134"/>
      <c r="B743" s="134"/>
      <c r="C743" s="134"/>
      <c r="D743" s="138"/>
      <c r="E743" s="138"/>
      <c r="F743" s="138"/>
      <c r="G743" s="138"/>
      <c r="H743" s="138"/>
      <c r="I743" s="138"/>
      <c r="J743" s="138"/>
      <c r="K743" s="138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  <c r="AM743" s="134"/>
      <c r="AN743" s="134"/>
      <c r="AO743" s="134"/>
      <c r="AP743" s="134"/>
      <c r="AQ743" s="134"/>
      <c r="AR743" s="134"/>
      <c r="AS743" s="134"/>
      <c r="AT743" s="134"/>
      <c r="AU743" s="134"/>
      <c r="AV743" s="134"/>
      <c r="AW743" s="134"/>
      <c r="AX743" s="134"/>
      <c r="AY743" s="134"/>
      <c r="AZ743" s="134"/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  <c r="CS743" s="134"/>
      <c r="CT743" s="134"/>
      <c r="CU743" s="134"/>
      <c r="CV743" s="134"/>
      <c r="CW743" s="134"/>
      <c r="CX743" s="134"/>
      <c r="CY743" s="134"/>
      <c r="CZ743" s="134"/>
      <c r="DA743" s="134"/>
      <c r="DB743" s="134"/>
      <c r="DC743" s="134"/>
      <c r="DD743" s="134"/>
      <c r="DE743" s="134"/>
      <c r="DF743" s="134"/>
      <c r="DG743" s="134"/>
      <c r="DH743" s="134"/>
      <c r="DI743" s="134"/>
      <c r="DJ743" s="134"/>
      <c r="DK743" s="134"/>
      <c r="DL743" s="134"/>
      <c r="DM743" s="134"/>
      <c r="DN743" s="134"/>
      <c r="DO743" s="134"/>
      <c r="DP743" s="134"/>
      <c r="DQ743" s="134"/>
      <c r="DR743" s="134"/>
      <c r="DS743" s="134"/>
      <c r="DT743" s="134"/>
      <c r="DU743" s="134"/>
      <c r="DV743" s="134"/>
      <c r="DW743" s="134"/>
      <c r="DX743" s="134"/>
      <c r="DY743" s="134"/>
      <c r="DZ743" s="134"/>
      <c r="EA743" s="134"/>
      <c r="EB743" s="134"/>
      <c r="EC743" s="134"/>
      <c r="ED743" s="134"/>
      <c r="EE743" s="134"/>
      <c r="EF743" s="134"/>
      <c r="EG743" s="134"/>
      <c r="EH743" s="134"/>
      <c r="EI743" s="134"/>
      <c r="EJ743" s="134"/>
    </row>
    <row r="744" spans="1:140" x14ac:dyDescent="0.2">
      <c r="A744" s="134"/>
      <c r="B744" s="134"/>
      <c r="C744" s="134"/>
      <c r="D744" s="138"/>
      <c r="E744" s="138"/>
      <c r="F744" s="138"/>
      <c r="G744" s="138"/>
      <c r="H744" s="138"/>
      <c r="I744" s="138"/>
      <c r="J744" s="138"/>
      <c r="K744" s="138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  <c r="AM744" s="134"/>
      <c r="AN744" s="134"/>
      <c r="AO744" s="134"/>
      <c r="AP744" s="134"/>
      <c r="AQ744" s="134"/>
      <c r="AR744" s="134"/>
      <c r="AS744" s="134"/>
      <c r="AT744" s="134"/>
      <c r="AU744" s="134"/>
      <c r="AV744" s="134"/>
      <c r="AW744" s="134"/>
      <c r="AX744" s="134"/>
      <c r="AY744" s="134"/>
      <c r="AZ744" s="134"/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  <c r="CS744" s="134"/>
      <c r="CT744" s="134"/>
      <c r="CU744" s="134"/>
      <c r="CV744" s="134"/>
      <c r="CW744" s="134"/>
      <c r="CX744" s="134"/>
      <c r="CY744" s="134"/>
      <c r="CZ744" s="134"/>
      <c r="DA744" s="134"/>
      <c r="DB744" s="134"/>
      <c r="DC744" s="134"/>
      <c r="DD744" s="134"/>
      <c r="DE744" s="134"/>
      <c r="DF744" s="134"/>
      <c r="DG744" s="134"/>
      <c r="DH744" s="134"/>
      <c r="DI744" s="134"/>
      <c r="DJ744" s="134"/>
      <c r="DK744" s="134"/>
      <c r="DL744" s="134"/>
      <c r="DM744" s="134"/>
      <c r="DN744" s="134"/>
      <c r="DO744" s="134"/>
      <c r="DP744" s="134"/>
      <c r="DQ744" s="134"/>
      <c r="DR744" s="134"/>
      <c r="DS744" s="134"/>
      <c r="DT744" s="134"/>
      <c r="DU744" s="134"/>
      <c r="DV744" s="134"/>
      <c r="DW744" s="134"/>
      <c r="DX744" s="134"/>
      <c r="DY744" s="134"/>
      <c r="DZ744" s="134"/>
      <c r="EA744" s="134"/>
      <c r="EB744" s="134"/>
      <c r="EC744" s="134"/>
      <c r="ED744" s="134"/>
      <c r="EE744" s="134"/>
      <c r="EF744" s="134"/>
      <c r="EG744" s="134"/>
      <c r="EH744" s="134"/>
      <c r="EI744" s="134"/>
      <c r="EJ744" s="134"/>
    </row>
    <row r="745" spans="1:140" x14ac:dyDescent="0.2">
      <c r="A745" s="134"/>
      <c r="B745" s="134"/>
      <c r="C745" s="134"/>
      <c r="D745" s="138"/>
      <c r="E745" s="138"/>
      <c r="F745" s="138"/>
      <c r="G745" s="138"/>
      <c r="H745" s="138"/>
      <c r="I745" s="138"/>
      <c r="J745" s="138"/>
      <c r="K745" s="138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  <c r="AM745" s="134"/>
      <c r="AN745" s="134"/>
      <c r="AO745" s="134"/>
      <c r="AP745" s="134"/>
      <c r="AQ745" s="134"/>
      <c r="AR745" s="134"/>
      <c r="AS745" s="134"/>
      <c r="AT745" s="134"/>
      <c r="AU745" s="134"/>
      <c r="AV745" s="134"/>
      <c r="AW745" s="134"/>
      <c r="AX745" s="134"/>
      <c r="AY745" s="134"/>
      <c r="AZ745" s="134"/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  <c r="CS745" s="134"/>
      <c r="CT745" s="134"/>
      <c r="CU745" s="134"/>
      <c r="CV745" s="134"/>
      <c r="CW745" s="134"/>
      <c r="CX745" s="134"/>
      <c r="CY745" s="134"/>
      <c r="CZ745" s="134"/>
      <c r="DA745" s="134"/>
      <c r="DB745" s="134"/>
      <c r="DC745" s="134"/>
      <c r="DD745" s="134"/>
      <c r="DE745" s="134"/>
      <c r="DF745" s="134"/>
      <c r="DG745" s="134"/>
      <c r="DH745" s="134"/>
      <c r="DI745" s="134"/>
      <c r="DJ745" s="134"/>
      <c r="DK745" s="134"/>
      <c r="DL745" s="134"/>
      <c r="DM745" s="134"/>
      <c r="DN745" s="134"/>
      <c r="DO745" s="134"/>
      <c r="DP745" s="134"/>
      <c r="DQ745" s="134"/>
      <c r="DR745" s="134"/>
      <c r="DS745" s="134"/>
      <c r="DT745" s="134"/>
      <c r="DU745" s="134"/>
      <c r="DV745" s="134"/>
      <c r="DW745" s="134"/>
      <c r="DX745" s="134"/>
      <c r="DY745" s="134"/>
      <c r="DZ745" s="134"/>
      <c r="EA745" s="134"/>
      <c r="EB745" s="134"/>
      <c r="EC745" s="134"/>
      <c r="ED745" s="134"/>
      <c r="EE745" s="134"/>
      <c r="EF745" s="134"/>
      <c r="EG745" s="134"/>
      <c r="EH745" s="134"/>
      <c r="EI745" s="134"/>
      <c r="EJ745" s="134"/>
    </row>
    <row r="746" spans="1:140" x14ac:dyDescent="0.2">
      <c r="A746" s="134"/>
      <c r="B746" s="134"/>
      <c r="C746" s="134"/>
      <c r="D746" s="138"/>
      <c r="E746" s="138"/>
      <c r="F746" s="138"/>
      <c r="G746" s="138"/>
      <c r="H746" s="138"/>
      <c r="I746" s="138"/>
      <c r="J746" s="138"/>
      <c r="K746" s="138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  <c r="AM746" s="134"/>
      <c r="AN746" s="134"/>
      <c r="AO746" s="134"/>
      <c r="AP746" s="134"/>
      <c r="AQ746" s="134"/>
      <c r="AR746" s="134"/>
      <c r="AS746" s="134"/>
      <c r="AT746" s="134"/>
      <c r="AU746" s="134"/>
      <c r="AV746" s="134"/>
      <c r="AW746" s="134"/>
      <c r="AX746" s="134"/>
      <c r="AY746" s="134"/>
      <c r="AZ746" s="134"/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  <c r="CS746" s="134"/>
      <c r="CT746" s="134"/>
      <c r="CU746" s="134"/>
      <c r="CV746" s="134"/>
      <c r="CW746" s="134"/>
      <c r="CX746" s="134"/>
      <c r="CY746" s="134"/>
      <c r="CZ746" s="134"/>
      <c r="DA746" s="134"/>
      <c r="DB746" s="134"/>
      <c r="DC746" s="134"/>
      <c r="DD746" s="134"/>
      <c r="DE746" s="134"/>
      <c r="DF746" s="134"/>
      <c r="DG746" s="134"/>
      <c r="DH746" s="134"/>
      <c r="DI746" s="134"/>
      <c r="DJ746" s="134"/>
      <c r="DK746" s="134"/>
      <c r="DL746" s="134"/>
      <c r="DM746" s="134"/>
      <c r="DN746" s="134"/>
      <c r="DO746" s="134"/>
      <c r="DP746" s="134"/>
      <c r="DQ746" s="134"/>
      <c r="DR746" s="134"/>
      <c r="DS746" s="134"/>
      <c r="DT746" s="134"/>
      <c r="DU746" s="134"/>
      <c r="DV746" s="134"/>
      <c r="DW746" s="134"/>
      <c r="DX746" s="134"/>
      <c r="DY746" s="134"/>
      <c r="DZ746" s="134"/>
      <c r="EA746" s="134"/>
      <c r="EB746" s="134"/>
      <c r="EC746" s="134"/>
      <c r="ED746" s="134"/>
      <c r="EE746" s="134"/>
      <c r="EF746" s="134"/>
      <c r="EG746" s="134"/>
      <c r="EH746" s="134"/>
      <c r="EI746" s="134"/>
      <c r="EJ746" s="134"/>
    </row>
    <row r="747" spans="1:140" x14ac:dyDescent="0.2">
      <c r="A747" s="134"/>
      <c r="B747" s="134"/>
      <c r="C747" s="134"/>
      <c r="D747" s="138"/>
      <c r="E747" s="138"/>
      <c r="F747" s="138"/>
      <c r="G747" s="138"/>
      <c r="H747" s="138"/>
      <c r="I747" s="138"/>
      <c r="J747" s="138"/>
      <c r="K747" s="138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  <c r="AM747" s="134"/>
      <c r="AN747" s="134"/>
      <c r="AO747" s="134"/>
      <c r="AP747" s="134"/>
      <c r="AQ747" s="134"/>
      <c r="AR747" s="134"/>
      <c r="AS747" s="134"/>
      <c r="AT747" s="134"/>
      <c r="AU747" s="134"/>
      <c r="AV747" s="134"/>
      <c r="AW747" s="134"/>
      <c r="AX747" s="134"/>
      <c r="AY747" s="134"/>
      <c r="AZ747" s="134"/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  <c r="CS747" s="134"/>
      <c r="CT747" s="134"/>
      <c r="CU747" s="134"/>
      <c r="CV747" s="134"/>
      <c r="CW747" s="134"/>
      <c r="CX747" s="134"/>
      <c r="CY747" s="134"/>
      <c r="CZ747" s="134"/>
      <c r="DA747" s="134"/>
      <c r="DB747" s="134"/>
      <c r="DC747" s="134"/>
      <c r="DD747" s="134"/>
      <c r="DE747" s="134"/>
      <c r="DF747" s="134"/>
      <c r="DG747" s="134"/>
      <c r="DH747" s="134"/>
      <c r="DI747" s="134"/>
      <c r="DJ747" s="134"/>
      <c r="DK747" s="134"/>
      <c r="DL747" s="134"/>
      <c r="DM747" s="134"/>
      <c r="DN747" s="134"/>
      <c r="DO747" s="134"/>
      <c r="DP747" s="134"/>
      <c r="DQ747" s="134"/>
      <c r="DR747" s="134"/>
      <c r="DS747" s="134"/>
      <c r="DT747" s="134"/>
      <c r="DU747" s="134"/>
      <c r="DV747" s="134"/>
      <c r="DW747" s="134"/>
      <c r="DX747" s="134"/>
      <c r="DY747" s="134"/>
      <c r="DZ747" s="134"/>
      <c r="EA747" s="134"/>
      <c r="EB747" s="134"/>
      <c r="EC747" s="134"/>
      <c r="ED747" s="134"/>
      <c r="EE747" s="134"/>
      <c r="EF747" s="134"/>
      <c r="EG747" s="134"/>
      <c r="EH747" s="134"/>
      <c r="EI747" s="134"/>
      <c r="EJ747" s="134"/>
    </row>
    <row r="748" spans="1:140" x14ac:dyDescent="0.2">
      <c r="A748" s="134"/>
      <c r="B748" s="134"/>
      <c r="C748" s="134"/>
      <c r="D748" s="138"/>
      <c r="E748" s="138"/>
      <c r="F748" s="138"/>
      <c r="G748" s="138"/>
      <c r="H748" s="138"/>
      <c r="I748" s="138"/>
      <c r="J748" s="138"/>
      <c r="K748" s="138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  <c r="AM748" s="134"/>
      <c r="AN748" s="134"/>
      <c r="AO748" s="134"/>
      <c r="AP748" s="134"/>
      <c r="AQ748" s="134"/>
      <c r="AR748" s="134"/>
      <c r="AS748" s="134"/>
      <c r="AT748" s="134"/>
      <c r="AU748" s="134"/>
      <c r="AV748" s="134"/>
      <c r="AW748" s="134"/>
      <c r="AX748" s="134"/>
      <c r="AY748" s="134"/>
      <c r="AZ748" s="134"/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  <c r="CS748" s="134"/>
      <c r="CT748" s="134"/>
      <c r="CU748" s="134"/>
      <c r="CV748" s="134"/>
      <c r="CW748" s="134"/>
      <c r="CX748" s="134"/>
      <c r="CY748" s="134"/>
      <c r="CZ748" s="134"/>
      <c r="DA748" s="134"/>
      <c r="DB748" s="134"/>
      <c r="DC748" s="134"/>
      <c r="DD748" s="134"/>
      <c r="DE748" s="134"/>
      <c r="DF748" s="134"/>
      <c r="DG748" s="134"/>
      <c r="DH748" s="134"/>
      <c r="DI748" s="134"/>
      <c r="DJ748" s="134"/>
      <c r="DK748" s="134"/>
      <c r="DL748" s="134"/>
      <c r="DM748" s="134"/>
      <c r="DN748" s="134"/>
      <c r="DO748" s="134"/>
      <c r="DP748" s="134"/>
      <c r="DQ748" s="134"/>
      <c r="DR748" s="134"/>
      <c r="DS748" s="134"/>
      <c r="DT748" s="134"/>
      <c r="DU748" s="134"/>
      <c r="DV748" s="134"/>
      <c r="DW748" s="134"/>
      <c r="DX748" s="134"/>
      <c r="DY748" s="134"/>
      <c r="DZ748" s="134"/>
      <c r="EA748" s="134"/>
      <c r="EB748" s="134"/>
      <c r="EC748" s="134"/>
      <c r="ED748" s="134"/>
      <c r="EE748" s="134"/>
      <c r="EF748" s="134"/>
      <c r="EG748" s="134"/>
      <c r="EH748" s="134"/>
      <c r="EI748" s="134"/>
      <c r="EJ748" s="134"/>
    </row>
    <row r="749" spans="1:140" x14ac:dyDescent="0.2">
      <c r="A749" s="134"/>
      <c r="B749" s="134"/>
      <c r="C749" s="134"/>
      <c r="D749" s="138"/>
      <c r="E749" s="138"/>
      <c r="F749" s="138"/>
      <c r="G749" s="138"/>
      <c r="H749" s="138"/>
      <c r="I749" s="138"/>
      <c r="J749" s="138"/>
      <c r="K749" s="138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  <c r="AM749" s="134"/>
      <c r="AN749" s="134"/>
      <c r="AO749" s="134"/>
      <c r="AP749" s="134"/>
      <c r="AQ749" s="134"/>
      <c r="AR749" s="134"/>
      <c r="AS749" s="134"/>
      <c r="AT749" s="134"/>
      <c r="AU749" s="134"/>
      <c r="AV749" s="134"/>
      <c r="AW749" s="134"/>
      <c r="AX749" s="134"/>
      <c r="AY749" s="134"/>
      <c r="AZ749" s="134"/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  <c r="CS749" s="134"/>
      <c r="CT749" s="134"/>
      <c r="CU749" s="134"/>
      <c r="CV749" s="134"/>
      <c r="CW749" s="134"/>
      <c r="CX749" s="134"/>
      <c r="CY749" s="134"/>
      <c r="CZ749" s="134"/>
      <c r="DA749" s="134"/>
      <c r="DB749" s="134"/>
      <c r="DC749" s="134"/>
      <c r="DD749" s="134"/>
      <c r="DE749" s="134"/>
      <c r="DF749" s="134"/>
      <c r="DG749" s="134"/>
      <c r="DH749" s="134"/>
      <c r="DI749" s="134"/>
      <c r="DJ749" s="134"/>
      <c r="DK749" s="134"/>
      <c r="DL749" s="134"/>
      <c r="DM749" s="134"/>
      <c r="DN749" s="134"/>
      <c r="DO749" s="134"/>
      <c r="DP749" s="134"/>
      <c r="DQ749" s="134"/>
      <c r="DR749" s="134"/>
      <c r="DS749" s="134"/>
      <c r="DT749" s="134"/>
      <c r="DU749" s="134"/>
      <c r="DV749" s="134"/>
      <c r="DW749" s="134"/>
      <c r="DX749" s="134"/>
      <c r="DY749" s="134"/>
      <c r="DZ749" s="134"/>
      <c r="EA749" s="134"/>
      <c r="EB749" s="134"/>
      <c r="EC749" s="134"/>
      <c r="ED749" s="134"/>
      <c r="EE749" s="134"/>
      <c r="EF749" s="134"/>
      <c r="EG749" s="134"/>
      <c r="EH749" s="134"/>
      <c r="EI749" s="134"/>
      <c r="EJ749" s="134"/>
    </row>
    <row r="750" spans="1:140" x14ac:dyDescent="0.2">
      <c r="A750" s="134"/>
      <c r="B750" s="134"/>
      <c r="C750" s="134"/>
      <c r="D750" s="138"/>
      <c r="E750" s="138"/>
      <c r="F750" s="138"/>
      <c r="G750" s="138"/>
      <c r="H750" s="138"/>
      <c r="I750" s="138"/>
      <c r="J750" s="138"/>
      <c r="K750" s="138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  <c r="AM750" s="134"/>
      <c r="AN750" s="134"/>
      <c r="AO750" s="134"/>
      <c r="AP750" s="134"/>
      <c r="AQ750" s="134"/>
      <c r="AR750" s="134"/>
      <c r="AS750" s="134"/>
      <c r="AT750" s="134"/>
      <c r="AU750" s="134"/>
      <c r="AV750" s="134"/>
      <c r="AW750" s="134"/>
      <c r="AX750" s="134"/>
      <c r="AY750" s="134"/>
      <c r="AZ750" s="134"/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  <c r="CS750" s="134"/>
      <c r="CT750" s="134"/>
      <c r="CU750" s="134"/>
      <c r="CV750" s="134"/>
      <c r="CW750" s="134"/>
      <c r="CX750" s="134"/>
      <c r="CY750" s="134"/>
      <c r="CZ750" s="134"/>
      <c r="DA750" s="134"/>
      <c r="DB750" s="134"/>
      <c r="DC750" s="134"/>
      <c r="DD750" s="134"/>
      <c r="DE750" s="134"/>
      <c r="DF750" s="134"/>
      <c r="DG750" s="134"/>
      <c r="DH750" s="134"/>
      <c r="DI750" s="134"/>
      <c r="DJ750" s="134"/>
      <c r="DK750" s="134"/>
      <c r="DL750" s="134"/>
      <c r="DM750" s="134"/>
      <c r="DN750" s="134"/>
      <c r="DO750" s="134"/>
      <c r="DP750" s="134"/>
      <c r="DQ750" s="134"/>
      <c r="DR750" s="134"/>
      <c r="DS750" s="134"/>
      <c r="DT750" s="134"/>
      <c r="DU750" s="134"/>
      <c r="DV750" s="134"/>
      <c r="DW750" s="134"/>
      <c r="DX750" s="134"/>
      <c r="DY750" s="134"/>
      <c r="DZ750" s="134"/>
      <c r="EA750" s="134"/>
      <c r="EB750" s="134"/>
      <c r="EC750" s="134"/>
      <c r="ED750" s="134"/>
      <c r="EE750" s="134"/>
      <c r="EF750" s="134"/>
      <c r="EG750" s="134"/>
      <c r="EH750" s="134"/>
      <c r="EI750" s="134"/>
      <c r="EJ750" s="134"/>
    </row>
    <row r="751" spans="1:140" x14ac:dyDescent="0.2">
      <c r="A751" s="134"/>
      <c r="B751" s="134"/>
      <c r="C751" s="134"/>
      <c r="D751" s="138"/>
      <c r="E751" s="138"/>
      <c r="F751" s="138"/>
      <c r="G751" s="138"/>
      <c r="H751" s="138"/>
      <c r="I751" s="138"/>
      <c r="J751" s="138"/>
      <c r="K751" s="138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  <c r="AM751" s="134"/>
      <c r="AN751" s="134"/>
      <c r="AO751" s="134"/>
      <c r="AP751" s="134"/>
      <c r="AQ751" s="134"/>
      <c r="AR751" s="134"/>
      <c r="AS751" s="134"/>
      <c r="AT751" s="134"/>
      <c r="AU751" s="134"/>
      <c r="AV751" s="134"/>
      <c r="AW751" s="134"/>
      <c r="AX751" s="134"/>
      <c r="AY751" s="134"/>
      <c r="AZ751" s="134"/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  <c r="CS751" s="134"/>
      <c r="CT751" s="134"/>
      <c r="CU751" s="134"/>
      <c r="CV751" s="134"/>
      <c r="CW751" s="134"/>
      <c r="CX751" s="134"/>
      <c r="CY751" s="134"/>
      <c r="CZ751" s="134"/>
      <c r="DA751" s="134"/>
      <c r="DB751" s="134"/>
      <c r="DC751" s="134"/>
      <c r="DD751" s="134"/>
      <c r="DE751" s="134"/>
      <c r="DF751" s="134"/>
      <c r="DG751" s="134"/>
      <c r="DH751" s="134"/>
      <c r="DI751" s="134"/>
      <c r="DJ751" s="134"/>
      <c r="DK751" s="134"/>
      <c r="DL751" s="134"/>
      <c r="DM751" s="134"/>
      <c r="DN751" s="134"/>
      <c r="DO751" s="134"/>
      <c r="DP751" s="134"/>
      <c r="DQ751" s="134"/>
      <c r="DR751" s="134"/>
      <c r="DS751" s="134"/>
      <c r="DT751" s="134"/>
      <c r="DU751" s="134"/>
      <c r="DV751" s="134"/>
      <c r="DW751" s="134"/>
      <c r="DX751" s="134"/>
      <c r="DY751" s="134"/>
      <c r="DZ751" s="134"/>
      <c r="EA751" s="134"/>
      <c r="EB751" s="134"/>
      <c r="EC751" s="134"/>
      <c r="ED751" s="134"/>
      <c r="EE751" s="134"/>
      <c r="EF751" s="134"/>
      <c r="EG751" s="134"/>
      <c r="EH751" s="134"/>
      <c r="EI751" s="134"/>
      <c r="EJ751" s="134"/>
    </row>
    <row r="752" spans="1:140" x14ac:dyDescent="0.2">
      <c r="A752" s="134"/>
      <c r="B752" s="134"/>
      <c r="C752" s="134"/>
      <c r="D752" s="138"/>
      <c r="E752" s="138"/>
      <c r="F752" s="138"/>
      <c r="G752" s="138"/>
      <c r="H752" s="138"/>
      <c r="I752" s="138"/>
      <c r="J752" s="138"/>
      <c r="K752" s="138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  <c r="AM752" s="134"/>
      <c r="AN752" s="134"/>
      <c r="AO752" s="134"/>
      <c r="AP752" s="134"/>
      <c r="AQ752" s="134"/>
      <c r="AR752" s="134"/>
      <c r="AS752" s="134"/>
      <c r="AT752" s="134"/>
      <c r="AU752" s="134"/>
      <c r="AV752" s="134"/>
      <c r="AW752" s="134"/>
      <c r="AX752" s="134"/>
      <c r="AY752" s="134"/>
      <c r="AZ752" s="134"/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  <c r="CS752" s="134"/>
      <c r="CT752" s="134"/>
      <c r="CU752" s="134"/>
      <c r="CV752" s="134"/>
      <c r="CW752" s="134"/>
      <c r="CX752" s="134"/>
      <c r="CY752" s="134"/>
      <c r="CZ752" s="134"/>
      <c r="DA752" s="134"/>
      <c r="DB752" s="134"/>
      <c r="DC752" s="134"/>
      <c r="DD752" s="134"/>
      <c r="DE752" s="134"/>
      <c r="DF752" s="134"/>
      <c r="DG752" s="134"/>
      <c r="DH752" s="134"/>
      <c r="DI752" s="134"/>
      <c r="DJ752" s="134"/>
      <c r="DK752" s="134"/>
      <c r="DL752" s="134"/>
      <c r="DM752" s="134"/>
      <c r="DN752" s="134"/>
      <c r="DO752" s="134"/>
      <c r="DP752" s="134"/>
      <c r="DQ752" s="134"/>
      <c r="DR752" s="134"/>
      <c r="DS752" s="134"/>
      <c r="DT752" s="134"/>
      <c r="DU752" s="134"/>
      <c r="DV752" s="134"/>
      <c r="DW752" s="134"/>
      <c r="DX752" s="134"/>
      <c r="DY752" s="134"/>
      <c r="DZ752" s="134"/>
      <c r="EA752" s="134"/>
      <c r="EB752" s="134"/>
      <c r="EC752" s="134"/>
      <c r="ED752" s="134"/>
      <c r="EE752" s="134"/>
      <c r="EF752" s="134"/>
      <c r="EG752" s="134"/>
      <c r="EH752" s="134"/>
      <c r="EI752" s="134"/>
      <c r="EJ752" s="134"/>
    </row>
    <row r="753" spans="1:140" x14ac:dyDescent="0.2">
      <c r="A753" s="134"/>
      <c r="B753" s="134"/>
      <c r="C753" s="134"/>
      <c r="D753" s="138"/>
      <c r="E753" s="138"/>
      <c r="F753" s="138"/>
      <c r="G753" s="138"/>
      <c r="H753" s="138"/>
      <c r="I753" s="138"/>
      <c r="J753" s="138"/>
      <c r="K753" s="138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  <c r="AM753" s="134"/>
      <c r="AN753" s="134"/>
      <c r="AO753" s="134"/>
      <c r="AP753" s="134"/>
      <c r="AQ753" s="134"/>
      <c r="AR753" s="134"/>
      <c r="AS753" s="134"/>
      <c r="AT753" s="134"/>
      <c r="AU753" s="134"/>
      <c r="AV753" s="134"/>
      <c r="AW753" s="134"/>
      <c r="AX753" s="134"/>
      <c r="AY753" s="134"/>
      <c r="AZ753" s="134"/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  <c r="CS753" s="134"/>
      <c r="CT753" s="134"/>
      <c r="CU753" s="134"/>
      <c r="CV753" s="134"/>
      <c r="CW753" s="134"/>
      <c r="CX753" s="134"/>
      <c r="CY753" s="134"/>
      <c r="CZ753" s="134"/>
      <c r="DA753" s="134"/>
      <c r="DB753" s="134"/>
      <c r="DC753" s="134"/>
      <c r="DD753" s="134"/>
      <c r="DE753" s="134"/>
      <c r="DF753" s="134"/>
      <c r="DG753" s="134"/>
      <c r="DH753" s="134"/>
      <c r="DI753" s="134"/>
      <c r="DJ753" s="134"/>
      <c r="DK753" s="134"/>
      <c r="DL753" s="134"/>
      <c r="DM753" s="134"/>
      <c r="DN753" s="134"/>
      <c r="DO753" s="134"/>
      <c r="DP753" s="134"/>
      <c r="DQ753" s="134"/>
      <c r="DR753" s="134"/>
      <c r="DS753" s="134"/>
      <c r="DT753" s="134"/>
      <c r="DU753" s="134"/>
      <c r="DV753" s="134"/>
      <c r="DW753" s="134"/>
      <c r="DX753" s="134"/>
      <c r="DY753" s="134"/>
      <c r="DZ753" s="134"/>
      <c r="EA753" s="134"/>
      <c r="EB753" s="134"/>
      <c r="EC753" s="134"/>
      <c r="ED753" s="134"/>
      <c r="EE753" s="134"/>
      <c r="EF753" s="134"/>
      <c r="EG753" s="134"/>
      <c r="EH753" s="134"/>
      <c r="EI753" s="134"/>
      <c r="EJ753" s="134"/>
    </row>
    <row r="754" spans="1:140" x14ac:dyDescent="0.2">
      <c r="A754" s="134"/>
      <c r="B754" s="134"/>
      <c r="C754" s="134"/>
      <c r="D754" s="138"/>
      <c r="E754" s="138"/>
      <c r="F754" s="138"/>
      <c r="G754" s="138"/>
      <c r="H754" s="138"/>
      <c r="I754" s="138"/>
      <c r="J754" s="138"/>
      <c r="K754" s="138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  <c r="AM754" s="134"/>
      <c r="AN754" s="134"/>
      <c r="AO754" s="134"/>
      <c r="AP754" s="134"/>
      <c r="AQ754" s="134"/>
      <c r="AR754" s="134"/>
      <c r="AS754" s="134"/>
      <c r="AT754" s="134"/>
      <c r="AU754" s="134"/>
      <c r="AV754" s="134"/>
      <c r="AW754" s="134"/>
      <c r="AX754" s="134"/>
      <c r="AY754" s="134"/>
      <c r="AZ754" s="134"/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  <c r="CS754" s="134"/>
      <c r="CT754" s="134"/>
      <c r="CU754" s="134"/>
      <c r="CV754" s="134"/>
      <c r="CW754" s="134"/>
      <c r="CX754" s="134"/>
      <c r="CY754" s="134"/>
      <c r="CZ754" s="134"/>
      <c r="DA754" s="134"/>
      <c r="DB754" s="134"/>
      <c r="DC754" s="134"/>
      <c r="DD754" s="134"/>
      <c r="DE754" s="134"/>
      <c r="DF754" s="134"/>
      <c r="DG754" s="134"/>
      <c r="DH754" s="134"/>
      <c r="DI754" s="134"/>
      <c r="DJ754" s="134"/>
      <c r="DK754" s="134"/>
      <c r="DL754" s="134"/>
      <c r="DM754" s="134"/>
      <c r="DN754" s="134"/>
      <c r="DO754" s="134"/>
      <c r="DP754" s="134"/>
      <c r="DQ754" s="134"/>
      <c r="DR754" s="134"/>
      <c r="DS754" s="134"/>
      <c r="DT754" s="134"/>
      <c r="DU754" s="134"/>
      <c r="DV754" s="134"/>
      <c r="DW754" s="134"/>
      <c r="DX754" s="134"/>
      <c r="DY754" s="134"/>
      <c r="DZ754" s="134"/>
      <c r="EA754" s="134"/>
      <c r="EB754" s="134"/>
      <c r="EC754" s="134"/>
      <c r="ED754" s="134"/>
      <c r="EE754" s="134"/>
      <c r="EF754" s="134"/>
      <c r="EG754" s="134"/>
      <c r="EH754" s="134"/>
      <c r="EI754" s="134"/>
      <c r="EJ754" s="134"/>
    </row>
    <row r="755" spans="1:140" x14ac:dyDescent="0.2">
      <c r="A755" s="134"/>
      <c r="B755" s="134"/>
      <c r="C755" s="134"/>
      <c r="D755" s="138"/>
      <c r="E755" s="138"/>
      <c r="F755" s="138"/>
      <c r="G755" s="138"/>
      <c r="H755" s="138"/>
      <c r="I755" s="138"/>
      <c r="J755" s="138"/>
      <c r="K755" s="138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  <c r="CS755" s="134"/>
      <c r="CT755" s="134"/>
      <c r="CU755" s="134"/>
      <c r="CV755" s="134"/>
      <c r="CW755" s="134"/>
      <c r="CX755" s="134"/>
      <c r="CY755" s="134"/>
      <c r="CZ755" s="134"/>
      <c r="DA755" s="134"/>
      <c r="DB755" s="134"/>
      <c r="DC755" s="134"/>
      <c r="DD755" s="134"/>
      <c r="DE755" s="134"/>
      <c r="DF755" s="134"/>
      <c r="DG755" s="134"/>
      <c r="DH755" s="134"/>
      <c r="DI755" s="134"/>
      <c r="DJ755" s="134"/>
      <c r="DK755" s="134"/>
      <c r="DL755" s="134"/>
      <c r="DM755" s="134"/>
      <c r="DN755" s="134"/>
      <c r="DO755" s="134"/>
      <c r="DP755" s="134"/>
      <c r="DQ755" s="134"/>
      <c r="DR755" s="134"/>
      <c r="DS755" s="134"/>
      <c r="DT755" s="134"/>
      <c r="DU755" s="134"/>
      <c r="DV755" s="134"/>
      <c r="DW755" s="134"/>
      <c r="DX755" s="134"/>
      <c r="DY755" s="134"/>
      <c r="DZ755" s="134"/>
      <c r="EA755" s="134"/>
      <c r="EB755" s="134"/>
      <c r="EC755" s="134"/>
      <c r="ED755" s="134"/>
      <c r="EE755" s="134"/>
      <c r="EF755" s="134"/>
      <c r="EG755" s="134"/>
      <c r="EH755" s="134"/>
      <c r="EI755" s="134"/>
      <c r="EJ755" s="134"/>
    </row>
    <row r="756" spans="1:140" x14ac:dyDescent="0.2">
      <c r="A756" s="134"/>
      <c r="B756" s="134"/>
      <c r="C756" s="134"/>
      <c r="D756" s="138"/>
      <c r="E756" s="138"/>
      <c r="F756" s="138"/>
      <c r="G756" s="138"/>
      <c r="H756" s="138"/>
      <c r="I756" s="138"/>
      <c r="J756" s="138"/>
      <c r="K756" s="138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  <c r="CS756" s="134"/>
      <c r="CT756" s="134"/>
      <c r="CU756" s="134"/>
      <c r="CV756" s="134"/>
      <c r="CW756" s="134"/>
      <c r="CX756" s="134"/>
      <c r="CY756" s="134"/>
      <c r="CZ756" s="134"/>
      <c r="DA756" s="134"/>
      <c r="DB756" s="134"/>
      <c r="DC756" s="134"/>
      <c r="DD756" s="134"/>
      <c r="DE756" s="134"/>
      <c r="DF756" s="134"/>
      <c r="DG756" s="134"/>
      <c r="DH756" s="134"/>
      <c r="DI756" s="134"/>
      <c r="DJ756" s="134"/>
      <c r="DK756" s="134"/>
      <c r="DL756" s="134"/>
      <c r="DM756" s="134"/>
      <c r="DN756" s="134"/>
      <c r="DO756" s="134"/>
      <c r="DP756" s="134"/>
      <c r="DQ756" s="134"/>
      <c r="DR756" s="134"/>
      <c r="DS756" s="134"/>
      <c r="DT756" s="134"/>
      <c r="DU756" s="134"/>
      <c r="DV756" s="134"/>
      <c r="DW756" s="134"/>
      <c r="DX756" s="134"/>
      <c r="DY756" s="134"/>
      <c r="DZ756" s="134"/>
      <c r="EA756" s="134"/>
      <c r="EB756" s="134"/>
      <c r="EC756" s="134"/>
      <c r="ED756" s="134"/>
      <c r="EE756" s="134"/>
      <c r="EF756" s="134"/>
      <c r="EG756" s="134"/>
      <c r="EH756" s="134"/>
      <c r="EI756" s="134"/>
      <c r="EJ756" s="134"/>
    </row>
    <row r="757" spans="1:140" x14ac:dyDescent="0.2">
      <c r="A757" s="134"/>
      <c r="B757" s="134"/>
      <c r="C757" s="134"/>
      <c r="D757" s="138"/>
      <c r="E757" s="138"/>
      <c r="F757" s="138"/>
      <c r="G757" s="138"/>
      <c r="H757" s="138"/>
      <c r="I757" s="138"/>
      <c r="J757" s="138"/>
      <c r="K757" s="138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  <c r="CS757" s="134"/>
      <c r="CT757" s="134"/>
      <c r="CU757" s="134"/>
      <c r="CV757" s="134"/>
      <c r="CW757" s="134"/>
      <c r="CX757" s="134"/>
      <c r="CY757" s="134"/>
      <c r="CZ757" s="134"/>
      <c r="DA757" s="134"/>
      <c r="DB757" s="134"/>
      <c r="DC757" s="134"/>
      <c r="DD757" s="134"/>
      <c r="DE757" s="134"/>
      <c r="DF757" s="134"/>
      <c r="DG757" s="134"/>
      <c r="DH757" s="134"/>
      <c r="DI757" s="134"/>
      <c r="DJ757" s="134"/>
      <c r="DK757" s="134"/>
      <c r="DL757" s="134"/>
      <c r="DM757" s="134"/>
      <c r="DN757" s="134"/>
      <c r="DO757" s="134"/>
      <c r="DP757" s="134"/>
      <c r="DQ757" s="134"/>
      <c r="DR757" s="134"/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</row>
    <row r="758" spans="1:140" x14ac:dyDescent="0.2">
      <c r="A758" s="134"/>
      <c r="B758" s="134"/>
      <c r="C758" s="134"/>
      <c r="D758" s="138"/>
      <c r="E758" s="138"/>
      <c r="F758" s="138"/>
      <c r="G758" s="138"/>
      <c r="H758" s="138"/>
      <c r="I758" s="138"/>
      <c r="J758" s="138"/>
      <c r="K758" s="138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  <c r="CS758" s="134"/>
      <c r="CT758" s="134"/>
      <c r="CU758" s="134"/>
      <c r="CV758" s="134"/>
      <c r="CW758" s="134"/>
      <c r="CX758" s="134"/>
      <c r="CY758" s="134"/>
      <c r="CZ758" s="134"/>
      <c r="DA758" s="134"/>
      <c r="DB758" s="134"/>
      <c r="DC758" s="134"/>
      <c r="DD758" s="134"/>
      <c r="DE758" s="134"/>
      <c r="DF758" s="134"/>
      <c r="DG758" s="134"/>
      <c r="DH758" s="134"/>
      <c r="DI758" s="134"/>
      <c r="DJ758" s="134"/>
      <c r="DK758" s="134"/>
      <c r="DL758" s="134"/>
      <c r="DM758" s="134"/>
      <c r="DN758" s="134"/>
      <c r="DO758" s="134"/>
      <c r="DP758" s="134"/>
      <c r="DQ758" s="134"/>
      <c r="DR758" s="134"/>
      <c r="DS758" s="134"/>
      <c r="DT758" s="134"/>
      <c r="DU758" s="134"/>
      <c r="DV758" s="134"/>
      <c r="DW758" s="134"/>
      <c r="DX758" s="134"/>
      <c r="DY758" s="134"/>
      <c r="DZ758" s="134"/>
      <c r="EA758" s="134"/>
      <c r="EB758" s="134"/>
      <c r="EC758" s="134"/>
      <c r="ED758" s="134"/>
      <c r="EE758" s="134"/>
      <c r="EF758" s="134"/>
      <c r="EG758" s="134"/>
      <c r="EH758" s="134"/>
      <c r="EI758" s="134"/>
      <c r="EJ758" s="134"/>
    </row>
    <row r="759" spans="1:140" x14ac:dyDescent="0.2">
      <c r="A759" s="134"/>
      <c r="B759" s="134"/>
      <c r="C759" s="134"/>
      <c r="D759" s="138"/>
      <c r="E759" s="138"/>
      <c r="F759" s="138"/>
      <c r="G759" s="138"/>
      <c r="H759" s="138"/>
      <c r="I759" s="138"/>
      <c r="J759" s="138"/>
      <c r="K759" s="138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  <c r="AM759" s="134"/>
      <c r="AN759" s="134"/>
      <c r="AO759" s="134"/>
      <c r="AP759" s="134"/>
      <c r="AQ759" s="134"/>
      <c r="AR759" s="134"/>
      <c r="AS759" s="134"/>
      <c r="AT759" s="134"/>
      <c r="AU759" s="134"/>
      <c r="AV759" s="134"/>
      <c r="AW759" s="134"/>
      <c r="AX759" s="134"/>
      <c r="AY759" s="134"/>
      <c r="AZ759" s="134"/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  <c r="CS759" s="134"/>
      <c r="CT759" s="134"/>
      <c r="CU759" s="134"/>
      <c r="CV759" s="134"/>
      <c r="CW759" s="134"/>
      <c r="CX759" s="134"/>
      <c r="CY759" s="134"/>
      <c r="CZ759" s="134"/>
      <c r="DA759" s="134"/>
      <c r="DB759" s="134"/>
      <c r="DC759" s="134"/>
      <c r="DD759" s="134"/>
      <c r="DE759" s="134"/>
      <c r="DF759" s="134"/>
      <c r="DG759" s="134"/>
      <c r="DH759" s="134"/>
      <c r="DI759" s="134"/>
      <c r="DJ759" s="134"/>
      <c r="DK759" s="134"/>
      <c r="DL759" s="134"/>
      <c r="DM759" s="134"/>
      <c r="DN759" s="134"/>
      <c r="DO759" s="134"/>
      <c r="DP759" s="134"/>
      <c r="DQ759" s="134"/>
      <c r="DR759" s="134"/>
      <c r="DS759" s="134"/>
      <c r="DT759" s="134"/>
      <c r="DU759" s="134"/>
      <c r="DV759" s="134"/>
      <c r="DW759" s="134"/>
      <c r="DX759" s="134"/>
      <c r="DY759" s="134"/>
      <c r="DZ759" s="134"/>
      <c r="EA759" s="134"/>
      <c r="EB759" s="134"/>
      <c r="EC759" s="134"/>
      <c r="ED759" s="134"/>
      <c r="EE759" s="134"/>
      <c r="EF759" s="134"/>
      <c r="EG759" s="134"/>
      <c r="EH759" s="134"/>
      <c r="EI759" s="134"/>
      <c r="EJ759" s="134"/>
    </row>
    <row r="760" spans="1:140" x14ac:dyDescent="0.2">
      <c r="A760" s="134"/>
      <c r="B760" s="134"/>
      <c r="C760" s="134"/>
      <c r="D760" s="138"/>
      <c r="E760" s="138"/>
      <c r="F760" s="138"/>
      <c r="G760" s="138"/>
      <c r="H760" s="138"/>
      <c r="I760" s="138"/>
      <c r="J760" s="138"/>
      <c r="K760" s="138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  <c r="AM760" s="134"/>
      <c r="AN760" s="134"/>
      <c r="AO760" s="134"/>
      <c r="AP760" s="134"/>
      <c r="AQ760" s="134"/>
      <c r="AR760" s="134"/>
      <c r="AS760" s="134"/>
      <c r="AT760" s="134"/>
      <c r="AU760" s="134"/>
      <c r="AV760" s="134"/>
      <c r="AW760" s="134"/>
      <c r="AX760" s="134"/>
      <c r="AY760" s="134"/>
      <c r="AZ760" s="134"/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  <c r="CS760" s="134"/>
      <c r="CT760" s="134"/>
      <c r="CU760" s="134"/>
      <c r="CV760" s="134"/>
      <c r="CW760" s="134"/>
      <c r="CX760" s="134"/>
      <c r="CY760" s="134"/>
      <c r="CZ760" s="134"/>
      <c r="DA760" s="134"/>
      <c r="DB760" s="134"/>
      <c r="DC760" s="134"/>
      <c r="DD760" s="134"/>
      <c r="DE760" s="134"/>
      <c r="DF760" s="134"/>
      <c r="DG760" s="134"/>
      <c r="DH760" s="134"/>
      <c r="DI760" s="134"/>
      <c r="DJ760" s="134"/>
      <c r="DK760" s="134"/>
      <c r="DL760" s="134"/>
      <c r="DM760" s="134"/>
      <c r="DN760" s="134"/>
      <c r="DO760" s="134"/>
      <c r="DP760" s="134"/>
      <c r="DQ760" s="134"/>
      <c r="DR760" s="134"/>
      <c r="DS760" s="134"/>
      <c r="DT760" s="134"/>
      <c r="DU760" s="134"/>
      <c r="DV760" s="134"/>
      <c r="DW760" s="134"/>
      <c r="DX760" s="134"/>
      <c r="DY760" s="134"/>
      <c r="DZ760" s="134"/>
      <c r="EA760" s="134"/>
      <c r="EB760" s="134"/>
      <c r="EC760" s="134"/>
      <c r="ED760" s="134"/>
      <c r="EE760" s="134"/>
      <c r="EF760" s="134"/>
      <c r="EG760" s="134"/>
      <c r="EH760" s="134"/>
      <c r="EI760" s="134"/>
      <c r="EJ760" s="134"/>
    </row>
    <row r="761" spans="1:140" x14ac:dyDescent="0.2">
      <c r="A761" s="134"/>
      <c r="B761" s="134"/>
      <c r="C761" s="134"/>
      <c r="D761" s="138"/>
      <c r="E761" s="138"/>
      <c r="F761" s="138"/>
      <c r="G761" s="138"/>
      <c r="H761" s="138"/>
      <c r="I761" s="138"/>
      <c r="J761" s="138"/>
      <c r="K761" s="138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  <c r="CS761" s="134"/>
      <c r="CT761" s="134"/>
      <c r="CU761" s="134"/>
      <c r="CV761" s="134"/>
      <c r="CW761" s="134"/>
      <c r="CX761" s="134"/>
      <c r="CY761" s="134"/>
      <c r="CZ761" s="134"/>
      <c r="DA761" s="134"/>
      <c r="DB761" s="134"/>
      <c r="DC761" s="134"/>
      <c r="DD761" s="134"/>
      <c r="DE761" s="134"/>
      <c r="DF761" s="134"/>
      <c r="DG761" s="134"/>
      <c r="DH761" s="134"/>
      <c r="DI761" s="134"/>
      <c r="DJ761" s="134"/>
      <c r="DK761" s="134"/>
      <c r="DL761" s="134"/>
      <c r="DM761" s="134"/>
      <c r="DN761" s="134"/>
      <c r="DO761" s="134"/>
      <c r="DP761" s="134"/>
      <c r="DQ761" s="134"/>
      <c r="DR761" s="134"/>
      <c r="DS761" s="134"/>
      <c r="DT761" s="134"/>
      <c r="DU761" s="134"/>
      <c r="DV761" s="134"/>
      <c r="DW761" s="134"/>
      <c r="DX761" s="134"/>
      <c r="DY761" s="134"/>
      <c r="DZ761" s="134"/>
      <c r="EA761" s="134"/>
      <c r="EB761" s="134"/>
      <c r="EC761" s="134"/>
      <c r="ED761" s="134"/>
      <c r="EE761" s="134"/>
      <c r="EF761" s="134"/>
      <c r="EG761" s="134"/>
      <c r="EH761" s="134"/>
      <c r="EI761" s="134"/>
      <c r="EJ761" s="134"/>
    </row>
    <row r="762" spans="1:140" x14ac:dyDescent="0.2">
      <c r="A762" s="134"/>
      <c r="B762" s="134"/>
      <c r="C762" s="134"/>
      <c r="D762" s="138"/>
      <c r="E762" s="138"/>
      <c r="F762" s="138"/>
      <c r="G762" s="138"/>
      <c r="H762" s="138"/>
      <c r="I762" s="138"/>
      <c r="J762" s="138"/>
      <c r="K762" s="138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  <c r="CS762" s="134"/>
      <c r="CT762" s="134"/>
      <c r="CU762" s="134"/>
      <c r="CV762" s="134"/>
      <c r="CW762" s="134"/>
      <c r="CX762" s="134"/>
      <c r="CY762" s="134"/>
      <c r="CZ762" s="134"/>
      <c r="DA762" s="134"/>
      <c r="DB762" s="134"/>
      <c r="DC762" s="134"/>
      <c r="DD762" s="134"/>
      <c r="DE762" s="134"/>
      <c r="DF762" s="134"/>
      <c r="DG762" s="134"/>
      <c r="DH762" s="134"/>
      <c r="DI762" s="134"/>
      <c r="DJ762" s="134"/>
      <c r="DK762" s="134"/>
      <c r="DL762" s="134"/>
      <c r="DM762" s="134"/>
      <c r="DN762" s="134"/>
      <c r="DO762" s="134"/>
      <c r="DP762" s="134"/>
      <c r="DQ762" s="134"/>
      <c r="DR762" s="134"/>
      <c r="DS762" s="134"/>
      <c r="DT762" s="134"/>
      <c r="DU762" s="134"/>
      <c r="DV762" s="134"/>
      <c r="DW762" s="134"/>
      <c r="DX762" s="134"/>
      <c r="DY762" s="134"/>
      <c r="DZ762" s="134"/>
      <c r="EA762" s="134"/>
      <c r="EB762" s="134"/>
      <c r="EC762" s="134"/>
      <c r="ED762" s="134"/>
      <c r="EE762" s="134"/>
      <c r="EF762" s="134"/>
      <c r="EG762" s="134"/>
      <c r="EH762" s="134"/>
      <c r="EI762" s="134"/>
      <c r="EJ762" s="134"/>
    </row>
    <row r="763" spans="1:140" x14ac:dyDescent="0.2">
      <c r="A763" s="134"/>
      <c r="B763" s="134"/>
      <c r="C763" s="134"/>
      <c r="D763" s="138"/>
      <c r="E763" s="138"/>
      <c r="F763" s="138"/>
      <c r="G763" s="138"/>
      <c r="H763" s="138"/>
      <c r="I763" s="138"/>
      <c r="J763" s="138"/>
      <c r="K763" s="138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  <c r="CS763" s="134"/>
      <c r="CT763" s="134"/>
      <c r="CU763" s="134"/>
      <c r="CV763" s="134"/>
      <c r="CW763" s="134"/>
      <c r="CX763" s="134"/>
      <c r="CY763" s="134"/>
      <c r="CZ763" s="134"/>
      <c r="DA763" s="134"/>
      <c r="DB763" s="134"/>
      <c r="DC763" s="134"/>
      <c r="DD763" s="134"/>
      <c r="DE763" s="134"/>
      <c r="DF763" s="134"/>
      <c r="DG763" s="134"/>
      <c r="DH763" s="134"/>
      <c r="DI763" s="134"/>
      <c r="DJ763" s="134"/>
      <c r="DK763" s="134"/>
      <c r="DL763" s="134"/>
      <c r="DM763" s="134"/>
      <c r="DN763" s="134"/>
      <c r="DO763" s="134"/>
      <c r="DP763" s="134"/>
      <c r="DQ763" s="134"/>
      <c r="DR763" s="134"/>
      <c r="DS763" s="134"/>
      <c r="DT763" s="134"/>
      <c r="DU763" s="134"/>
      <c r="DV763" s="134"/>
      <c r="DW763" s="134"/>
      <c r="DX763" s="134"/>
      <c r="DY763" s="134"/>
      <c r="DZ763" s="134"/>
      <c r="EA763" s="134"/>
      <c r="EB763" s="134"/>
      <c r="EC763" s="134"/>
      <c r="ED763" s="134"/>
      <c r="EE763" s="134"/>
      <c r="EF763" s="134"/>
      <c r="EG763" s="134"/>
      <c r="EH763" s="134"/>
      <c r="EI763" s="134"/>
      <c r="EJ763" s="134"/>
    </row>
    <row r="764" spans="1:140" x14ac:dyDescent="0.2">
      <c r="A764" s="134"/>
      <c r="B764" s="134"/>
      <c r="C764" s="134"/>
      <c r="D764" s="138"/>
      <c r="E764" s="138"/>
      <c r="F764" s="138"/>
      <c r="G764" s="138"/>
      <c r="H764" s="138"/>
      <c r="I764" s="138"/>
      <c r="J764" s="138"/>
      <c r="K764" s="138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  <c r="CS764" s="134"/>
      <c r="CT764" s="134"/>
      <c r="CU764" s="134"/>
      <c r="CV764" s="134"/>
      <c r="CW764" s="134"/>
      <c r="CX764" s="134"/>
      <c r="CY764" s="134"/>
      <c r="CZ764" s="134"/>
      <c r="DA764" s="134"/>
      <c r="DB764" s="134"/>
      <c r="DC764" s="134"/>
      <c r="DD764" s="134"/>
      <c r="DE764" s="134"/>
      <c r="DF764" s="134"/>
      <c r="DG764" s="134"/>
      <c r="DH764" s="134"/>
      <c r="DI764" s="134"/>
      <c r="DJ764" s="134"/>
      <c r="DK764" s="134"/>
      <c r="DL764" s="134"/>
      <c r="DM764" s="134"/>
      <c r="DN764" s="134"/>
      <c r="DO764" s="134"/>
      <c r="DP764" s="134"/>
      <c r="DQ764" s="134"/>
      <c r="DR764" s="134"/>
      <c r="DS764" s="134"/>
      <c r="DT764" s="134"/>
      <c r="DU764" s="134"/>
      <c r="DV764" s="134"/>
      <c r="DW764" s="134"/>
      <c r="DX764" s="134"/>
      <c r="DY764" s="134"/>
      <c r="DZ764" s="134"/>
      <c r="EA764" s="134"/>
      <c r="EB764" s="134"/>
      <c r="EC764" s="134"/>
      <c r="ED764" s="134"/>
      <c r="EE764" s="134"/>
      <c r="EF764" s="134"/>
      <c r="EG764" s="134"/>
      <c r="EH764" s="134"/>
      <c r="EI764" s="134"/>
      <c r="EJ764" s="134"/>
    </row>
    <row r="765" spans="1:140" x14ac:dyDescent="0.2">
      <c r="A765" s="134"/>
      <c r="B765" s="134"/>
      <c r="C765" s="134"/>
      <c r="D765" s="138"/>
      <c r="E765" s="138"/>
      <c r="F765" s="138"/>
      <c r="G765" s="138"/>
      <c r="H765" s="138"/>
      <c r="I765" s="138"/>
      <c r="J765" s="138"/>
      <c r="K765" s="138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134"/>
      <c r="AZ765" s="134"/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  <c r="CS765" s="134"/>
      <c r="CT765" s="134"/>
      <c r="CU765" s="134"/>
      <c r="CV765" s="134"/>
      <c r="CW765" s="134"/>
      <c r="CX765" s="134"/>
      <c r="CY765" s="134"/>
      <c r="CZ765" s="134"/>
      <c r="DA765" s="134"/>
      <c r="DB765" s="134"/>
      <c r="DC765" s="134"/>
      <c r="DD765" s="134"/>
      <c r="DE765" s="134"/>
      <c r="DF765" s="134"/>
      <c r="DG765" s="134"/>
      <c r="DH765" s="134"/>
      <c r="DI765" s="134"/>
      <c r="DJ765" s="134"/>
      <c r="DK765" s="134"/>
      <c r="DL765" s="134"/>
      <c r="DM765" s="134"/>
      <c r="DN765" s="134"/>
      <c r="DO765" s="134"/>
      <c r="DP765" s="134"/>
      <c r="DQ765" s="134"/>
      <c r="DR765" s="134"/>
      <c r="DS765" s="134"/>
      <c r="DT765" s="134"/>
      <c r="DU765" s="134"/>
      <c r="DV765" s="134"/>
      <c r="DW765" s="134"/>
      <c r="DX765" s="134"/>
      <c r="DY765" s="134"/>
      <c r="DZ765" s="134"/>
      <c r="EA765" s="134"/>
      <c r="EB765" s="134"/>
      <c r="EC765" s="134"/>
      <c r="ED765" s="134"/>
      <c r="EE765" s="134"/>
      <c r="EF765" s="134"/>
      <c r="EG765" s="134"/>
      <c r="EH765" s="134"/>
      <c r="EI765" s="134"/>
      <c r="EJ765" s="134"/>
    </row>
    <row r="766" spans="1:140" x14ac:dyDescent="0.2">
      <c r="A766" s="134"/>
      <c r="B766" s="134"/>
      <c r="C766" s="134"/>
      <c r="D766" s="138"/>
      <c r="E766" s="138"/>
      <c r="F766" s="138"/>
      <c r="G766" s="138"/>
      <c r="H766" s="138"/>
      <c r="I766" s="138"/>
      <c r="J766" s="138"/>
      <c r="K766" s="138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134"/>
      <c r="AZ766" s="134"/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  <c r="CS766" s="134"/>
      <c r="CT766" s="134"/>
      <c r="CU766" s="134"/>
      <c r="CV766" s="134"/>
      <c r="CW766" s="134"/>
      <c r="CX766" s="134"/>
      <c r="CY766" s="134"/>
      <c r="CZ766" s="134"/>
      <c r="DA766" s="134"/>
      <c r="DB766" s="134"/>
      <c r="DC766" s="134"/>
      <c r="DD766" s="134"/>
      <c r="DE766" s="134"/>
      <c r="DF766" s="134"/>
      <c r="DG766" s="134"/>
      <c r="DH766" s="134"/>
      <c r="DI766" s="134"/>
      <c r="DJ766" s="134"/>
      <c r="DK766" s="134"/>
      <c r="DL766" s="134"/>
      <c r="DM766" s="134"/>
      <c r="DN766" s="134"/>
      <c r="DO766" s="134"/>
      <c r="DP766" s="134"/>
      <c r="DQ766" s="134"/>
      <c r="DR766" s="134"/>
      <c r="DS766" s="134"/>
      <c r="DT766" s="134"/>
      <c r="DU766" s="134"/>
      <c r="DV766" s="134"/>
      <c r="DW766" s="134"/>
      <c r="DX766" s="134"/>
      <c r="DY766" s="134"/>
      <c r="DZ766" s="134"/>
      <c r="EA766" s="134"/>
      <c r="EB766" s="134"/>
      <c r="EC766" s="134"/>
      <c r="ED766" s="134"/>
      <c r="EE766" s="134"/>
      <c r="EF766" s="134"/>
      <c r="EG766" s="134"/>
      <c r="EH766" s="134"/>
      <c r="EI766" s="134"/>
      <c r="EJ766" s="134"/>
    </row>
    <row r="767" spans="1:140" x14ac:dyDescent="0.2">
      <c r="A767" s="134"/>
      <c r="B767" s="134"/>
      <c r="C767" s="134"/>
      <c r="D767" s="138"/>
      <c r="E767" s="138"/>
      <c r="F767" s="138"/>
      <c r="G767" s="138"/>
      <c r="H767" s="138"/>
      <c r="I767" s="138"/>
      <c r="J767" s="138"/>
      <c r="K767" s="138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134"/>
      <c r="AZ767" s="134"/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  <c r="CS767" s="134"/>
      <c r="CT767" s="134"/>
      <c r="CU767" s="134"/>
      <c r="CV767" s="134"/>
      <c r="CW767" s="134"/>
      <c r="CX767" s="134"/>
      <c r="CY767" s="134"/>
      <c r="CZ767" s="134"/>
      <c r="DA767" s="134"/>
      <c r="DB767" s="134"/>
      <c r="DC767" s="134"/>
      <c r="DD767" s="134"/>
      <c r="DE767" s="134"/>
      <c r="DF767" s="134"/>
      <c r="DG767" s="134"/>
      <c r="DH767" s="134"/>
      <c r="DI767" s="134"/>
      <c r="DJ767" s="134"/>
      <c r="DK767" s="134"/>
      <c r="DL767" s="134"/>
      <c r="DM767" s="134"/>
      <c r="DN767" s="134"/>
      <c r="DO767" s="134"/>
      <c r="DP767" s="134"/>
      <c r="DQ767" s="134"/>
      <c r="DR767" s="134"/>
      <c r="DS767" s="134"/>
      <c r="DT767" s="134"/>
      <c r="DU767" s="134"/>
      <c r="DV767" s="134"/>
      <c r="DW767" s="134"/>
      <c r="DX767" s="134"/>
      <c r="DY767" s="134"/>
      <c r="DZ767" s="134"/>
      <c r="EA767" s="134"/>
      <c r="EB767" s="134"/>
      <c r="EC767" s="134"/>
      <c r="ED767" s="134"/>
      <c r="EE767" s="134"/>
      <c r="EF767" s="134"/>
      <c r="EG767" s="134"/>
      <c r="EH767" s="134"/>
      <c r="EI767" s="134"/>
      <c r="EJ767" s="134"/>
    </row>
    <row r="768" spans="1:140" x14ac:dyDescent="0.2">
      <c r="A768" s="134"/>
      <c r="B768" s="134"/>
      <c r="C768" s="134"/>
      <c r="D768" s="138"/>
      <c r="E768" s="138"/>
      <c r="F768" s="138"/>
      <c r="G768" s="138"/>
      <c r="H768" s="138"/>
      <c r="I768" s="138"/>
      <c r="J768" s="138"/>
      <c r="K768" s="138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134"/>
      <c r="AZ768" s="134"/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  <c r="CS768" s="134"/>
      <c r="CT768" s="134"/>
      <c r="CU768" s="134"/>
      <c r="CV768" s="134"/>
      <c r="CW768" s="134"/>
      <c r="CX768" s="134"/>
      <c r="CY768" s="134"/>
      <c r="CZ768" s="134"/>
      <c r="DA768" s="134"/>
      <c r="DB768" s="134"/>
      <c r="DC768" s="134"/>
      <c r="DD768" s="134"/>
      <c r="DE768" s="134"/>
      <c r="DF768" s="134"/>
      <c r="DG768" s="134"/>
      <c r="DH768" s="134"/>
      <c r="DI768" s="134"/>
      <c r="DJ768" s="134"/>
      <c r="DK768" s="134"/>
      <c r="DL768" s="134"/>
      <c r="DM768" s="134"/>
      <c r="DN768" s="134"/>
      <c r="DO768" s="134"/>
      <c r="DP768" s="134"/>
      <c r="DQ768" s="134"/>
      <c r="DR768" s="134"/>
      <c r="DS768" s="134"/>
      <c r="DT768" s="134"/>
      <c r="DU768" s="134"/>
      <c r="DV768" s="134"/>
      <c r="DW768" s="134"/>
      <c r="DX768" s="134"/>
      <c r="DY768" s="134"/>
      <c r="DZ768" s="134"/>
      <c r="EA768" s="134"/>
      <c r="EB768" s="134"/>
      <c r="EC768" s="134"/>
      <c r="ED768" s="134"/>
      <c r="EE768" s="134"/>
      <c r="EF768" s="134"/>
      <c r="EG768" s="134"/>
      <c r="EH768" s="134"/>
      <c r="EI768" s="134"/>
      <c r="EJ768" s="134"/>
    </row>
    <row r="769" spans="1:140" x14ac:dyDescent="0.2">
      <c r="A769" s="134"/>
      <c r="B769" s="134"/>
      <c r="C769" s="134"/>
      <c r="D769" s="138"/>
      <c r="E769" s="138"/>
      <c r="F769" s="138"/>
      <c r="G769" s="138"/>
      <c r="H769" s="138"/>
      <c r="I769" s="138"/>
      <c r="J769" s="138"/>
      <c r="K769" s="138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134"/>
      <c r="AZ769" s="134"/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  <c r="CS769" s="134"/>
      <c r="CT769" s="134"/>
      <c r="CU769" s="134"/>
      <c r="CV769" s="134"/>
      <c r="CW769" s="134"/>
      <c r="CX769" s="134"/>
      <c r="CY769" s="134"/>
      <c r="CZ769" s="134"/>
      <c r="DA769" s="134"/>
      <c r="DB769" s="134"/>
      <c r="DC769" s="134"/>
      <c r="DD769" s="134"/>
      <c r="DE769" s="134"/>
      <c r="DF769" s="134"/>
      <c r="DG769" s="134"/>
      <c r="DH769" s="134"/>
      <c r="DI769" s="134"/>
      <c r="DJ769" s="134"/>
      <c r="DK769" s="134"/>
      <c r="DL769" s="134"/>
      <c r="DM769" s="134"/>
      <c r="DN769" s="134"/>
      <c r="DO769" s="134"/>
      <c r="DP769" s="134"/>
      <c r="DQ769" s="134"/>
      <c r="DR769" s="134"/>
      <c r="DS769" s="134"/>
      <c r="DT769" s="134"/>
      <c r="DU769" s="134"/>
      <c r="DV769" s="134"/>
      <c r="DW769" s="134"/>
      <c r="DX769" s="134"/>
      <c r="DY769" s="134"/>
      <c r="DZ769" s="134"/>
      <c r="EA769" s="134"/>
      <c r="EB769" s="134"/>
      <c r="EC769" s="134"/>
      <c r="ED769" s="134"/>
      <c r="EE769" s="134"/>
      <c r="EF769" s="134"/>
      <c r="EG769" s="134"/>
      <c r="EH769" s="134"/>
      <c r="EI769" s="134"/>
      <c r="EJ769" s="134"/>
    </row>
    <row r="770" spans="1:140" x14ac:dyDescent="0.2">
      <c r="A770" s="134"/>
      <c r="B770" s="134"/>
      <c r="C770" s="134"/>
      <c r="D770" s="138"/>
      <c r="E770" s="138"/>
      <c r="F770" s="138"/>
      <c r="G770" s="138"/>
      <c r="H770" s="138"/>
      <c r="I770" s="138"/>
      <c r="J770" s="138"/>
      <c r="K770" s="138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134"/>
      <c r="AZ770" s="134"/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  <c r="CS770" s="134"/>
      <c r="CT770" s="134"/>
      <c r="CU770" s="134"/>
      <c r="CV770" s="134"/>
      <c r="CW770" s="134"/>
      <c r="CX770" s="134"/>
      <c r="CY770" s="134"/>
      <c r="CZ770" s="134"/>
      <c r="DA770" s="134"/>
      <c r="DB770" s="134"/>
      <c r="DC770" s="134"/>
      <c r="DD770" s="134"/>
      <c r="DE770" s="134"/>
      <c r="DF770" s="134"/>
      <c r="DG770" s="134"/>
      <c r="DH770" s="134"/>
      <c r="DI770" s="134"/>
      <c r="DJ770" s="134"/>
      <c r="DK770" s="134"/>
      <c r="DL770" s="134"/>
      <c r="DM770" s="134"/>
      <c r="DN770" s="134"/>
      <c r="DO770" s="134"/>
      <c r="DP770" s="134"/>
      <c r="DQ770" s="134"/>
      <c r="DR770" s="134"/>
      <c r="DS770" s="134"/>
      <c r="DT770" s="134"/>
      <c r="DU770" s="134"/>
      <c r="DV770" s="134"/>
      <c r="DW770" s="134"/>
      <c r="DX770" s="134"/>
      <c r="DY770" s="134"/>
      <c r="DZ770" s="134"/>
      <c r="EA770" s="134"/>
      <c r="EB770" s="134"/>
      <c r="EC770" s="134"/>
      <c r="ED770" s="134"/>
      <c r="EE770" s="134"/>
      <c r="EF770" s="134"/>
      <c r="EG770" s="134"/>
      <c r="EH770" s="134"/>
      <c r="EI770" s="134"/>
      <c r="EJ770" s="134"/>
    </row>
    <row r="771" spans="1:140" x14ac:dyDescent="0.2">
      <c r="A771" s="134"/>
      <c r="B771" s="134"/>
      <c r="C771" s="134"/>
      <c r="D771" s="138"/>
      <c r="E771" s="138"/>
      <c r="F771" s="138"/>
      <c r="G771" s="138"/>
      <c r="H771" s="138"/>
      <c r="I771" s="138"/>
      <c r="J771" s="138"/>
      <c r="K771" s="138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134"/>
      <c r="AZ771" s="134"/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  <c r="CS771" s="134"/>
      <c r="CT771" s="134"/>
      <c r="CU771" s="134"/>
      <c r="CV771" s="134"/>
      <c r="CW771" s="134"/>
      <c r="CX771" s="134"/>
      <c r="CY771" s="134"/>
      <c r="CZ771" s="134"/>
      <c r="DA771" s="134"/>
      <c r="DB771" s="134"/>
      <c r="DC771" s="134"/>
      <c r="DD771" s="134"/>
      <c r="DE771" s="134"/>
      <c r="DF771" s="134"/>
      <c r="DG771" s="134"/>
      <c r="DH771" s="134"/>
      <c r="DI771" s="134"/>
      <c r="DJ771" s="134"/>
      <c r="DK771" s="134"/>
      <c r="DL771" s="134"/>
      <c r="DM771" s="134"/>
      <c r="DN771" s="134"/>
      <c r="DO771" s="134"/>
      <c r="DP771" s="134"/>
      <c r="DQ771" s="134"/>
      <c r="DR771" s="134"/>
      <c r="DS771" s="134"/>
      <c r="DT771" s="134"/>
      <c r="DU771" s="134"/>
      <c r="DV771" s="134"/>
      <c r="DW771" s="134"/>
      <c r="DX771" s="134"/>
      <c r="DY771" s="134"/>
      <c r="DZ771" s="134"/>
      <c r="EA771" s="134"/>
      <c r="EB771" s="134"/>
      <c r="EC771" s="134"/>
      <c r="ED771" s="134"/>
      <c r="EE771" s="134"/>
      <c r="EF771" s="134"/>
      <c r="EG771" s="134"/>
      <c r="EH771" s="134"/>
      <c r="EI771" s="134"/>
      <c r="EJ771" s="134"/>
    </row>
    <row r="772" spans="1:140" x14ac:dyDescent="0.2">
      <c r="A772" s="134"/>
      <c r="B772" s="134"/>
      <c r="C772" s="134"/>
      <c r="D772" s="138"/>
      <c r="E772" s="138"/>
      <c r="F772" s="138"/>
      <c r="G772" s="138"/>
      <c r="H772" s="138"/>
      <c r="I772" s="138"/>
      <c r="J772" s="138"/>
      <c r="K772" s="138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134"/>
      <c r="AZ772" s="134"/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  <c r="CS772" s="134"/>
      <c r="CT772" s="134"/>
      <c r="CU772" s="134"/>
      <c r="CV772" s="134"/>
      <c r="CW772" s="134"/>
      <c r="CX772" s="134"/>
      <c r="CY772" s="134"/>
      <c r="CZ772" s="134"/>
      <c r="DA772" s="134"/>
      <c r="DB772" s="134"/>
      <c r="DC772" s="134"/>
      <c r="DD772" s="134"/>
      <c r="DE772" s="134"/>
      <c r="DF772" s="134"/>
      <c r="DG772" s="134"/>
      <c r="DH772" s="134"/>
      <c r="DI772" s="134"/>
      <c r="DJ772" s="134"/>
      <c r="DK772" s="134"/>
      <c r="DL772" s="134"/>
      <c r="DM772" s="134"/>
      <c r="DN772" s="134"/>
      <c r="DO772" s="134"/>
      <c r="DP772" s="134"/>
      <c r="DQ772" s="134"/>
      <c r="DR772" s="134"/>
      <c r="DS772" s="134"/>
      <c r="DT772" s="134"/>
      <c r="DU772" s="134"/>
      <c r="DV772" s="134"/>
      <c r="DW772" s="134"/>
      <c r="DX772" s="134"/>
      <c r="DY772" s="134"/>
      <c r="DZ772" s="134"/>
      <c r="EA772" s="134"/>
      <c r="EB772" s="134"/>
      <c r="EC772" s="134"/>
      <c r="ED772" s="134"/>
      <c r="EE772" s="134"/>
      <c r="EF772" s="134"/>
      <c r="EG772" s="134"/>
      <c r="EH772" s="134"/>
      <c r="EI772" s="134"/>
      <c r="EJ772" s="134"/>
    </row>
    <row r="773" spans="1:140" x14ac:dyDescent="0.2">
      <c r="A773" s="134"/>
      <c r="B773" s="134"/>
      <c r="C773" s="134"/>
      <c r="D773" s="138"/>
      <c r="E773" s="138"/>
      <c r="F773" s="138"/>
      <c r="G773" s="138"/>
      <c r="H773" s="138"/>
      <c r="I773" s="138"/>
      <c r="J773" s="138"/>
      <c r="K773" s="138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134"/>
      <c r="AZ773" s="134"/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  <c r="CS773" s="134"/>
      <c r="CT773" s="134"/>
      <c r="CU773" s="134"/>
      <c r="CV773" s="134"/>
      <c r="CW773" s="134"/>
      <c r="CX773" s="134"/>
      <c r="CY773" s="134"/>
      <c r="CZ773" s="134"/>
      <c r="DA773" s="134"/>
      <c r="DB773" s="134"/>
      <c r="DC773" s="134"/>
      <c r="DD773" s="134"/>
      <c r="DE773" s="134"/>
      <c r="DF773" s="134"/>
      <c r="DG773" s="134"/>
      <c r="DH773" s="134"/>
      <c r="DI773" s="134"/>
      <c r="DJ773" s="134"/>
      <c r="DK773" s="134"/>
      <c r="DL773" s="134"/>
      <c r="DM773" s="134"/>
      <c r="DN773" s="134"/>
      <c r="DO773" s="134"/>
      <c r="DP773" s="134"/>
      <c r="DQ773" s="134"/>
      <c r="DR773" s="134"/>
      <c r="DS773" s="134"/>
      <c r="DT773" s="134"/>
      <c r="DU773" s="134"/>
      <c r="DV773" s="134"/>
      <c r="DW773" s="134"/>
      <c r="DX773" s="134"/>
      <c r="DY773" s="134"/>
      <c r="DZ773" s="134"/>
      <c r="EA773" s="134"/>
      <c r="EB773" s="134"/>
      <c r="EC773" s="134"/>
      <c r="ED773" s="134"/>
      <c r="EE773" s="134"/>
      <c r="EF773" s="134"/>
      <c r="EG773" s="134"/>
      <c r="EH773" s="134"/>
      <c r="EI773" s="134"/>
      <c r="EJ773" s="134"/>
    </row>
    <row r="774" spans="1:140" x14ac:dyDescent="0.2">
      <c r="A774" s="134"/>
      <c r="B774" s="134"/>
      <c r="C774" s="134"/>
      <c r="D774" s="138"/>
      <c r="E774" s="138"/>
      <c r="F774" s="138"/>
      <c r="G774" s="138"/>
      <c r="H774" s="138"/>
      <c r="I774" s="138"/>
      <c r="J774" s="138"/>
      <c r="K774" s="138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134"/>
      <c r="AZ774" s="134"/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  <c r="CS774" s="134"/>
      <c r="CT774" s="134"/>
      <c r="CU774" s="134"/>
      <c r="CV774" s="134"/>
      <c r="CW774" s="134"/>
      <c r="CX774" s="134"/>
      <c r="CY774" s="134"/>
      <c r="CZ774" s="134"/>
      <c r="DA774" s="134"/>
      <c r="DB774" s="134"/>
      <c r="DC774" s="134"/>
      <c r="DD774" s="134"/>
      <c r="DE774" s="134"/>
      <c r="DF774" s="134"/>
      <c r="DG774" s="134"/>
      <c r="DH774" s="134"/>
      <c r="DI774" s="134"/>
      <c r="DJ774" s="134"/>
      <c r="DK774" s="134"/>
      <c r="DL774" s="134"/>
      <c r="DM774" s="134"/>
      <c r="DN774" s="134"/>
      <c r="DO774" s="134"/>
      <c r="DP774" s="134"/>
      <c r="DQ774" s="134"/>
      <c r="DR774" s="134"/>
      <c r="DS774" s="134"/>
      <c r="DT774" s="134"/>
      <c r="DU774" s="134"/>
      <c r="DV774" s="134"/>
      <c r="DW774" s="134"/>
      <c r="DX774" s="134"/>
      <c r="DY774" s="134"/>
      <c r="DZ774" s="134"/>
      <c r="EA774" s="134"/>
      <c r="EB774" s="134"/>
      <c r="EC774" s="134"/>
      <c r="ED774" s="134"/>
      <c r="EE774" s="134"/>
      <c r="EF774" s="134"/>
      <c r="EG774" s="134"/>
      <c r="EH774" s="134"/>
      <c r="EI774" s="134"/>
      <c r="EJ774" s="134"/>
    </row>
    <row r="775" spans="1:140" x14ac:dyDescent="0.2">
      <c r="A775" s="134"/>
      <c r="B775" s="134"/>
      <c r="C775" s="134"/>
      <c r="D775" s="138"/>
      <c r="E775" s="138"/>
      <c r="F775" s="138"/>
      <c r="G775" s="138"/>
      <c r="H775" s="138"/>
      <c r="I775" s="138"/>
      <c r="J775" s="138"/>
      <c r="K775" s="138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134"/>
      <c r="AZ775" s="134"/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  <c r="CS775" s="134"/>
      <c r="CT775" s="134"/>
      <c r="CU775" s="134"/>
      <c r="CV775" s="134"/>
      <c r="CW775" s="134"/>
      <c r="CX775" s="134"/>
      <c r="CY775" s="134"/>
      <c r="CZ775" s="134"/>
      <c r="DA775" s="134"/>
      <c r="DB775" s="134"/>
      <c r="DC775" s="134"/>
      <c r="DD775" s="134"/>
      <c r="DE775" s="134"/>
      <c r="DF775" s="134"/>
      <c r="DG775" s="134"/>
      <c r="DH775" s="134"/>
      <c r="DI775" s="134"/>
      <c r="DJ775" s="134"/>
      <c r="DK775" s="134"/>
      <c r="DL775" s="134"/>
      <c r="DM775" s="134"/>
      <c r="DN775" s="134"/>
      <c r="DO775" s="134"/>
      <c r="DP775" s="134"/>
      <c r="DQ775" s="134"/>
      <c r="DR775" s="134"/>
      <c r="DS775" s="134"/>
      <c r="DT775" s="134"/>
      <c r="DU775" s="134"/>
      <c r="DV775" s="134"/>
      <c r="DW775" s="134"/>
      <c r="DX775" s="134"/>
      <c r="DY775" s="134"/>
      <c r="DZ775" s="134"/>
      <c r="EA775" s="134"/>
      <c r="EB775" s="134"/>
      <c r="EC775" s="134"/>
      <c r="ED775" s="134"/>
      <c r="EE775" s="134"/>
      <c r="EF775" s="134"/>
      <c r="EG775" s="134"/>
      <c r="EH775" s="134"/>
      <c r="EI775" s="134"/>
      <c r="EJ775" s="134"/>
    </row>
    <row r="776" spans="1:140" x14ac:dyDescent="0.2">
      <c r="A776" s="134"/>
      <c r="B776" s="134"/>
      <c r="C776" s="134"/>
      <c r="D776" s="138"/>
      <c r="E776" s="138"/>
      <c r="F776" s="138"/>
      <c r="G776" s="138"/>
      <c r="H776" s="138"/>
      <c r="I776" s="138"/>
      <c r="J776" s="138"/>
      <c r="K776" s="138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134"/>
      <c r="AZ776" s="134"/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  <c r="CS776" s="134"/>
      <c r="CT776" s="134"/>
      <c r="CU776" s="134"/>
      <c r="CV776" s="134"/>
      <c r="CW776" s="134"/>
      <c r="CX776" s="134"/>
      <c r="CY776" s="134"/>
      <c r="CZ776" s="134"/>
      <c r="DA776" s="134"/>
      <c r="DB776" s="134"/>
      <c r="DC776" s="134"/>
      <c r="DD776" s="134"/>
      <c r="DE776" s="134"/>
      <c r="DF776" s="134"/>
      <c r="DG776" s="134"/>
      <c r="DH776" s="134"/>
      <c r="DI776" s="134"/>
      <c r="DJ776" s="134"/>
      <c r="DK776" s="134"/>
      <c r="DL776" s="134"/>
      <c r="DM776" s="134"/>
      <c r="DN776" s="134"/>
      <c r="DO776" s="134"/>
      <c r="DP776" s="134"/>
      <c r="DQ776" s="134"/>
      <c r="DR776" s="134"/>
      <c r="DS776" s="134"/>
      <c r="DT776" s="134"/>
      <c r="DU776" s="134"/>
      <c r="DV776" s="134"/>
      <c r="DW776" s="134"/>
      <c r="DX776" s="134"/>
      <c r="DY776" s="134"/>
      <c r="DZ776" s="134"/>
      <c r="EA776" s="134"/>
      <c r="EB776" s="134"/>
      <c r="EC776" s="134"/>
      <c r="ED776" s="134"/>
      <c r="EE776" s="134"/>
      <c r="EF776" s="134"/>
      <c r="EG776" s="134"/>
      <c r="EH776" s="134"/>
      <c r="EI776" s="134"/>
      <c r="EJ776" s="134"/>
    </row>
    <row r="777" spans="1:140" x14ac:dyDescent="0.2">
      <c r="A777" s="134"/>
      <c r="B777" s="134"/>
      <c r="C777" s="134"/>
      <c r="D777" s="138"/>
      <c r="E777" s="138"/>
      <c r="F777" s="138"/>
      <c r="G777" s="138"/>
      <c r="H777" s="138"/>
      <c r="I777" s="138"/>
      <c r="J777" s="138"/>
      <c r="K777" s="138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134"/>
      <c r="AZ777" s="134"/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  <c r="CS777" s="134"/>
      <c r="CT777" s="134"/>
      <c r="CU777" s="134"/>
      <c r="CV777" s="134"/>
      <c r="CW777" s="134"/>
      <c r="CX777" s="134"/>
      <c r="CY777" s="134"/>
      <c r="CZ777" s="134"/>
      <c r="DA777" s="134"/>
      <c r="DB777" s="134"/>
      <c r="DC777" s="134"/>
      <c r="DD777" s="134"/>
      <c r="DE777" s="134"/>
      <c r="DF777" s="134"/>
      <c r="DG777" s="134"/>
      <c r="DH777" s="134"/>
      <c r="DI777" s="134"/>
      <c r="DJ777" s="134"/>
      <c r="DK777" s="134"/>
      <c r="DL777" s="134"/>
      <c r="DM777" s="134"/>
      <c r="DN777" s="134"/>
      <c r="DO777" s="134"/>
      <c r="DP777" s="134"/>
      <c r="DQ777" s="134"/>
      <c r="DR777" s="134"/>
      <c r="DS777" s="134"/>
      <c r="DT777" s="134"/>
      <c r="DU777" s="134"/>
      <c r="DV777" s="134"/>
      <c r="DW777" s="134"/>
      <c r="DX777" s="134"/>
      <c r="DY777" s="134"/>
      <c r="DZ777" s="134"/>
      <c r="EA777" s="134"/>
      <c r="EB777" s="134"/>
      <c r="EC777" s="134"/>
      <c r="ED777" s="134"/>
      <c r="EE777" s="134"/>
      <c r="EF777" s="134"/>
      <c r="EG777" s="134"/>
      <c r="EH777" s="134"/>
      <c r="EI777" s="134"/>
      <c r="EJ777" s="134"/>
    </row>
    <row r="778" spans="1:140" x14ac:dyDescent="0.2">
      <c r="A778" s="134"/>
      <c r="B778" s="134"/>
      <c r="C778" s="134"/>
      <c r="D778" s="138"/>
      <c r="E778" s="138"/>
      <c r="F778" s="138"/>
      <c r="G778" s="138"/>
      <c r="H778" s="138"/>
      <c r="I778" s="138"/>
      <c r="J778" s="138"/>
      <c r="K778" s="138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134"/>
      <c r="AZ778" s="134"/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  <c r="CS778" s="134"/>
      <c r="CT778" s="134"/>
      <c r="CU778" s="134"/>
      <c r="CV778" s="134"/>
      <c r="CW778" s="134"/>
      <c r="CX778" s="134"/>
      <c r="CY778" s="134"/>
      <c r="CZ778" s="134"/>
      <c r="DA778" s="134"/>
      <c r="DB778" s="134"/>
      <c r="DC778" s="134"/>
      <c r="DD778" s="134"/>
      <c r="DE778" s="134"/>
      <c r="DF778" s="134"/>
      <c r="DG778" s="134"/>
      <c r="DH778" s="134"/>
      <c r="DI778" s="134"/>
      <c r="DJ778" s="134"/>
      <c r="DK778" s="134"/>
      <c r="DL778" s="134"/>
      <c r="DM778" s="134"/>
      <c r="DN778" s="134"/>
      <c r="DO778" s="134"/>
      <c r="DP778" s="134"/>
      <c r="DQ778" s="134"/>
      <c r="DR778" s="134"/>
      <c r="DS778" s="134"/>
      <c r="DT778" s="134"/>
      <c r="DU778" s="134"/>
      <c r="DV778" s="134"/>
      <c r="DW778" s="134"/>
      <c r="DX778" s="134"/>
      <c r="DY778" s="134"/>
      <c r="DZ778" s="134"/>
      <c r="EA778" s="134"/>
      <c r="EB778" s="134"/>
      <c r="EC778" s="134"/>
      <c r="ED778" s="134"/>
      <c r="EE778" s="134"/>
      <c r="EF778" s="134"/>
      <c r="EG778" s="134"/>
      <c r="EH778" s="134"/>
      <c r="EI778" s="134"/>
      <c r="EJ778" s="134"/>
    </row>
    <row r="779" spans="1:140" x14ac:dyDescent="0.2">
      <c r="A779" s="134"/>
      <c r="B779" s="134"/>
      <c r="C779" s="134"/>
      <c r="D779" s="138"/>
      <c r="E779" s="138"/>
      <c r="F779" s="138"/>
      <c r="G779" s="138"/>
      <c r="H779" s="138"/>
      <c r="I779" s="138"/>
      <c r="J779" s="138"/>
      <c r="K779" s="138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134"/>
      <c r="AZ779" s="134"/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  <c r="CS779" s="134"/>
      <c r="CT779" s="134"/>
      <c r="CU779" s="134"/>
      <c r="CV779" s="134"/>
      <c r="CW779" s="134"/>
      <c r="CX779" s="134"/>
      <c r="CY779" s="134"/>
      <c r="CZ779" s="134"/>
      <c r="DA779" s="134"/>
      <c r="DB779" s="134"/>
      <c r="DC779" s="134"/>
      <c r="DD779" s="134"/>
      <c r="DE779" s="134"/>
      <c r="DF779" s="134"/>
      <c r="DG779" s="134"/>
      <c r="DH779" s="134"/>
      <c r="DI779" s="134"/>
      <c r="DJ779" s="134"/>
      <c r="DK779" s="134"/>
      <c r="DL779" s="134"/>
      <c r="DM779" s="134"/>
      <c r="DN779" s="134"/>
      <c r="DO779" s="134"/>
      <c r="DP779" s="134"/>
      <c r="DQ779" s="134"/>
      <c r="DR779" s="134"/>
      <c r="DS779" s="134"/>
      <c r="DT779" s="134"/>
      <c r="DU779" s="134"/>
      <c r="DV779" s="134"/>
      <c r="DW779" s="134"/>
      <c r="DX779" s="134"/>
      <c r="DY779" s="134"/>
      <c r="DZ779" s="134"/>
      <c r="EA779" s="134"/>
      <c r="EB779" s="134"/>
      <c r="EC779" s="134"/>
      <c r="ED779" s="134"/>
      <c r="EE779" s="134"/>
      <c r="EF779" s="134"/>
      <c r="EG779" s="134"/>
      <c r="EH779" s="134"/>
      <c r="EI779" s="134"/>
      <c r="EJ779" s="134"/>
    </row>
    <row r="780" spans="1:140" x14ac:dyDescent="0.2">
      <c r="A780" s="134"/>
      <c r="B780" s="134"/>
      <c r="C780" s="134"/>
      <c r="D780" s="138"/>
      <c r="E780" s="138"/>
      <c r="F780" s="138"/>
      <c r="G780" s="138"/>
      <c r="H780" s="138"/>
      <c r="I780" s="138"/>
      <c r="J780" s="138"/>
      <c r="K780" s="138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134"/>
      <c r="AZ780" s="134"/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  <c r="CS780" s="134"/>
      <c r="CT780" s="134"/>
      <c r="CU780" s="134"/>
      <c r="CV780" s="134"/>
      <c r="CW780" s="134"/>
      <c r="CX780" s="134"/>
      <c r="CY780" s="134"/>
      <c r="CZ780" s="134"/>
      <c r="DA780" s="134"/>
      <c r="DB780" s="134"/>
      <c r="DC780" s="134"/>
      <c r="DD780" s="134"/>
      <c r="DE780" s="134"/>
      <c r="DF780" s="134"/>
      <c r="DG780" s="134"/>
      <c r="DH780" s="134"/>
      <c r="DI780" s="134"/>
      <c r="DJ780" s="134"/>
      <c r="DK780" s="134"/>
      <c r="DL780" s="134"/>
      <c r="DM780" s="134"/>
      <c r="DN780" s="134"/>
      <c r="DO780" s="134"/>
      <c r="DP780" s="134"/>
      <c r="DQ780" s="134"/>
      <c r="DR780" s="134"/>
      <c r="DS780" s="134"/>
      <c r="DT780" s="134"/>
      <c r="DU780" s="134"/>
      <c r="DV780" s="134"/>
      <c r="DW780" s="134"/>
      <c r="DX780" s="134"/>
      <c r="DY780" s="134"/>
      <c r="DZ780" s="134"/>
      <c r="EA780" s="134"/>
      <c r="EB780" s="134"/>
      <c r="EC780" s="134"/>
      <c r="ED780" s="134"/>
      <c r="EE780" s="134"/>
      <c r="EF780" s="134"/>
      <c r="EG780" s="134"/>
      <c r="EH780" s="134"/>
      <c r="EI780" s="134"/>
      <c r="EJ780" s="134"/>
    </row>
    <row r="781" spans="1:140" x14ac:dyDescent="0.2">
      <c r="A781" s="134"/>
      <c r="B781" s="134"/>
      <c r="C781" s="134"/>
      <c r="D781" s="138"/>
      <c r="E781" s="138"/>
      <c r="F781" s="138"/>
      <c r="G781" s="138"/>
      <c r="H781" s="138"/>
      <c r="I781" s="138"/>
      <c r="J781" s="138"/>
      <c r="K781" s="138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134"/>
      <c r="AZ781" s="134"/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  <c r="CS781" s="134"/>
      <c r="CT781" s="134"/>
      <c r="CU781" s="134"/>
      <c r="CV781" s="134"/>
      <c r="CW781" s="134"/>
      <c r="CX781" s="134"/>
      <c r="CY781" s="134"/>
      <c r="CZ781" s="134"/>
      <c r="DA781" s="134"/>
      <c r="DB781" s="134"/>
      <c r="DC781" s="134"/>
      <c r="DD781" s="134"/>
      <c r="DE781" s="134"/>
      <c r="DF781" s="134"/>
      <c r="DG781" s="134"/>
      <c r="DH781" s="134"/>
      <c r="DI781" s="134"/>
      <c r="DJ781" s="134"/>
      <c r="DK781" s="134"/>
      <c r="DL781" s="134"/>
      <c r="DM781" s="134"/>
      <c r="DN781" s="134"/>
      <c r="DO781" s="134"/>
      <c r="DP781" s="134"/>
      <c r="DQ781" s="134"/>
      <c r="DR781" s="134"/>
      <c r="DS781" s="134"/>
      <c r="DT781" s="134"/>
      <c r="DU781" s="134"/>
      <c r="DV781" s="134"/>
      <c r="DW781" s="134"/>
      <c r="DX781" s="134"/>
      <c r="DY781" s="134"/>
      <c r="DZ781" s="134"/>
      <c r="EA781" s="134"/>
      <c r="EB781" s="134"/>
      <c r="EC781" s="134"/>
      <c r="ED781" s="134"/>
      <c r="EE781" s="134"/>
      <c r="EF781" s="134"/>
      <c r="EG781" s="134"/>
      <c r="EH781" s="134"/>
      <c r="EI781" s="134"/>
      <c r="EJ781" s="134"/>
    </row>
    <row r="782" spans="1:140" x14ac:dyDescent="0.2">
      <c r="A782" s="134"/>
      <c r="B782" s="134"/>
      <c r="C782" s="134"/>
      <c r="D782" s="138"/>
      <c r="E782" s="138"/>
      <c r="F782" s="138"/>
      <c r="G782" s="138"/>
      <c r="H782" s="138"/>
      <c r="I782" s="138"/>
      <c r="J782" s="138"/>
      <c r="K782" s="138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134"/>
      <c r="AZ782" s="134"/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  <c r="CS782" s="134"/>
      <c r="CT782" s="134"/>
      <c r="CU782" s="134"/>
      <c r="CV782" s="134"/>
      <c r="CW782" s="134"/>
      <c r="CX782" s="134"/>
      <c r="CY782" s="134"/>
      <c r="CZ782" s="134"/>
      <c r="DA782" s="134"/>
      <c r="DB782" s="134"/>
      <c r="DC782" s="134"/>
      <c r="DD782" s="134"/>
      <c r="DE782" s="134"/>
      <c r="DF782" s="134"/>
      <c r="DG782" s="134"/>
      <c r="DH782" s="134"/>
      <c r="DI782" s="134"/>
      <c r="DJ782" s="134"/>
      <c r="DK782" s="134"/>
      <c r="DL782" s="134"/>
      <c r="DM782" s="134"/>
      <c r="DN782" s="134"/>
      <c r="DO782" s="134"/>
      <c r="DP782" s="134"/>
      <c r="DQ782" s="134"/>
      <c r="DR782" s="134"/>
      <c r="DS782" s="134"/>
      <c r="DT782" s="134"/>
      <c r="DU782" s="134"/>
      <c r="DV782" s="134"/>
      <c r="DW782" s="134"/>
      <c r="DX782" s="134"/>
      <c r="DY782" s="134"/>
      <c r="DZ782" s="134"/>
      <c r="EA782" s="134"/>
      <c r="EB782" s="134"/>
      <c r="EC782" s="134"/>
      <c r="ED782" s="134"/>
      <c r="EE782" s="134"/>
      <c r="EF782" s="134"/>
      <c r="EG782" s="134"/>
      <c r="EH782" s="134"/>
      <c r="EI782" s="134"/>
      <c r="EJ782" s="134"/>
    </row>
    <row r="783" spans="1:140" x14ac:dyDescent="0.2">
      <c r="A783" s="134"/>
      <c r="B783" s="134"/>
      <c r="C783" s="134"/>
      <c r="D783" s="138"/>
      <c r="E783" s="138"/>
      <c r="F783" s="138"/>
      <c r="G783" s="138"/>
      <c r="H783" s="138"/>
      <c r="I783" s="138"/>
      <c r="J783" s="138"/>
      <c r="K783" s="138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134"/>
      <c r="AZ783" s="134"/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  <c r="CS783" s="134"/>
      <c r="CT783" s="134"/>
      <c r="CU783" s="134"/>
      <c r="CV783" s="134"/>
      <c r="CW783" s="134"/>
      <c r="CX783" s="134"/>
      <c r="CY783" s="134"/>
      <c r="CZ783" s="134"/>
      <c r="DA783" s="134"/>
      <c r="DB783" s="134"/>
      <c r="DC783" s="134"/>
      <c r="DD783" s="134"/>
      <c r="DE783" s="134"/>
      <c r="DF783" s="134"/>
      <c r="DG783" s="134"/>
      <c r="DH783" s="134"/>
      <c r="DI783" s="134"/>
      <c r="DJ783" s="134"/>
      <c r="DK783" s="134"/>
      <c r="DL783" s="134"/>
      <c r="DM783" s="134"/>
      <c r="DN783" s="134"/>
      <c r="DO783" s="134"/>
      <c r="DP783" s="134"/>
      <c r="DQ783" s="134"/>
      <c r="DR783" s="134"/>
      <c r="DS783" s="134"/>
      <c r="DT783" s="134"/>
      <c r="DU783" s="134"/>
      <c r="DV783" s="134"/>
      <c r="DW783" s="134"/>
      <c r="DX783" s="134"/>
      <c r="DY783" s="134"/>
      <c r="DZ783" s="134"/>
      <c r="EA783" s="134"/>
      <c r="EB783" s="134"/>
      <c r="EC783" s="134"/>
      <c r="ED783" s="134"/>
      <c r="EE783" s="134"/>
      <c r="EF783" s="134"/>
      <c r="EG783" s="134"/>
      <c r="EH783" s="134"/>
      <c r="EI783" s="134"/>
      <c r="EJ783" s="134"/>
    </row>
    <row r="784" spans="1:140" x14ac:dyDescent="0.2">
      <c r="A784" s="134"/>
      <c r="B784" s="134"/>
      <c r="C784" s="134"/>
      <c r="D784" s="138"/>
      <c r="E784" s="138"/>
      <c r="F784" s="138"/>
      <c r="G784" s="138"/>
      <c r="H784" s="138"/>
      <c r="I784" s="138"/>
      <c r="J784" s="138"/>
      <c r="K784" s="138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134"/>
      <c r="AZ784" s="134"/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  <c r="CS784" s="134"/>
      <c r="CT784" s="134"/>
      <c r="CU784" s="134"/>
      <c r="CV784" s="134"/>
      <c r="CW784" s="134"/>
      <c r="CX784" s="134"/>
      <c r="CY784" s="134"/>
      <c r="CZ784" s="134"/>
      <c r="DA784" s="134"/>
      <c r="DB784" s="134"/>
      <c r="DC784" s="134"/>
      <c r="DD784" s="134"/>
      <c r="DE784" s="134"/>
      <c r="DF784" s="134"/>
      <c r="DG784" s="134"/>
      <c r="DH784" s="134"/>
      <c r="DI784" s="134"/>
      <c r="DJ784" s="134"/>
      <c r="DK784" s="134"/>
      <c r="DL784" s="134"/>
      <c r="DM784" s="134"/>
      <c r="DN784" s="134"/>
      <c r="DO784" s="134"/>
      <c r="DP784" s="134"/>
      <c r="DQ784" s="134"/>
      <c r="DR784" s="134"/>
      <c r="DS784" s="134"/>
      <c r="DT784" s="134"/>
      <c r="DU784" s="134"/>
      <c r="DV784" s="134"/>
      <c r="DW784" s="134"/>
      <c r="DX784" s="134"/>
      <c r="DY784" s="134"/>
      <c r="DZ784" s="134"/>
      <c r="EA784" s="134"/>
      <c r="EB784" s="134"/>
      <c r="EC784" s="134"/>
      <c r="ED784" s="134"/>
      <c r="EE784" s="134"/>
      <c r="EF784" s="134"/>
      <c r="EG784" s="134"/>
      <c r="EH784" s="134"/>
      <c r="EI784" s="134"/>
      <c r="EJ784" s="134"/>
    </row>
    <row r="785" spans="1:140" x14ac:dyDescent="0.2">
      <c r="A785" s="134"/>
      <c r="B785" s="134"/>
      <c r="C785" s="134"/>
      <c r="D785" s="138"/>
      <c r="E785" s="138"/>
      <c r="F785" s="138"/>
      <c r="G785" s="138"/>
      <c r="H785" s="138"/>
      <c r="I785" s="138"/>
      <c r="J785" s="138"/>
      <c r="K785" s="138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134"/>
      <c r="AZ785" s="134"/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  <c r="CS785" s="134"/>
      <c r="CT785" s="134"/>
      <c r="CU785" s="134"/>
      <c r="CV785" s="134"/>
      <c r="CW785" s="134"/>
      <c r="CX785" s="134"/>
      <c r="CY785" s="134"/>
      <c r="CZ785" s="134"/>
      <c r="DA785" s="134"/>
      <c r="DB785" s="134"/>
      <c r="DC785" s="134"/>
      <c r="DD785" s="134"/>
      <c r="DE785" s="134"/>
      <c r="DF785" s="134"/>
      <c r="DG785" s="134"/>
      <c r="DH785" s="134"/>
      <c r="DI785" s="134"/>
      <c r="DJ785" s="134"/>
      <c r="DK785" s="134"/>
      <c r="DL785" s="134"/>
      <c r="DM785" s="134"/>
      <c r="DN785" s="134"/>
      <c r="DO785" s="134"/>
      <c r="DP785" s="134"/>
      <c r="DQ785" s="134"/>
      <c r="DR785" s="134"/>
      <c r="DS785" s="134"/>
      <c r="DT785" s="134"/>
      <c r="DU785" s="134"/>
      <c r="DV785" s="134"/>
      <c r="DW785" s="134"/>
      <c r="DX785" s="134"/>
      <c r="DY785" s="134"/>
      <c r="DZ785" s="134"/>
      <c r="EA785" s="134"/>
      <c r="EB785" s="134"/>
      <c r="EC785" s="134"/>
      <c r="ED785" s="134"/>
      <c r="EE785" s="134"/>
      <c r="EF785" s="134"/>
      <c r="EG785" s="134"/>
      <c r="EH785" s="134"/>
      <c r="EI785" s="134"/>
      <c r="EJ785" s="134"/>
    </row>
    <row r="786" spans="1:140" x14ac:dyDescent="0.2">
      <c r="A786" s="134"/>
      <c r="B786" s="134"/>
      <c r="C786" s="134"/>
      <c r="D786" s="138"/>
      <c r="E786" s="138"/>
      <c r="F786" s="138"/>
      <c r="G786" s="138"/>
      <c r="H786" s="138"/>
      <c r="I786" s="138"/>
      <c r="J786" s="138"/>
      <c r="K786" s="138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134"/>
      <c r="AZ786" s="134"/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  <c r="CS786" s="134"/>
      <c r="CT786" s="134"/>
      <c r="CU786" s="134"/>
      <c r="CV786" s="134"/>
      <c r="CW786" s="134"/>
      <c r="CX786" s="134"/>
      <c r="CY786" s="134"/>
      <c r="CZ786" s="134"/>
      <c r="DA786" s="134"/>
      <c r="DB786" s="134"/>
      <c r="DC786" s="134"/>
      <c r="DD786" s="134"/>
      <c r="DE786" s="134"/>
      <c r="DF786" s="134"/>
      <c r="DG786" s="134"/>
      <c r="DH786" s="134"/>
      <c r="DI786" s="134"/>
      <c r="DJ786" s="134"/>
      <c r="DK786" s="134"/>
      <c r="DL786" s="134"/>
      <c r="DM786" s="134"/>
      <c r="DN786" s="134"/>
      <c r="DO786" s="134"/>
      <c r="DP786" s="134"/>
      <c r="DQ786" s="134"/>
      <c r="DR786" s="134"/>
      <c r="DS786" s="134"/>
      <c r="DT786" s="134"/>
      <c r="DU786" s="134"/>
      <c r="DV786" s="134"/>
      <c r="DW786" s="134"/>
      <c r="DX786" s="134"/>
      <c r="DY786" s="134"/>
      <c r="DZ786" s="134"/>
      <c r="EA786" s="134"/>
      <c r="EB786" s="134"/>
      <c r="EC786" s="134"/>
      <c r="ED786" s="134"/>
      <c r="EE786" s="134"/>
      <c r="EF786" s="134"/>
      <c r="EG786" s="134"/>
      <c r="EH786" s="134"/>
      <c r="EI786" s="134"/>
      <c r="EJ786" s="134"/>
    </row>
    <row r="787" spans="1:140" x14ac:dyDescent="0.2">
      <c r="A787" s="134"/>
      <c r="B787" s="134"/>
      <c r="C787" s="134"/>
      <c r="D787" s="138"/>
      <c r="E787" s="138"/>
      <c r="F787" s="138"/>
      <c r="G787" s="138"/>
      <c r="H787" s="138"/>
      <c r="I787" s="138"/>
      <c r="J787" s="138"/>
      <c r="K787" s="138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134"/>
      <c r="AZ787" s="134"/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  <c r="CS787" s="134"/>
      <c r="CT787" s="134"/>
      <c r="CU787" s="134"/>
      <c r="CV787" s="134"/>
      <c r="CW787" s="134"/>
      <c r="CX787" s="134"/>
      <c r="CY787" s="134"/>
      <c r="CZ787" s="134"/>
      <c r="DA787" s="134"/>
      <c r="DB787" s="134"/>
      <c r="DC787" s="134"/>
      <c r="DD787" s="134"/>
      <c r="DE787" s="134"/>
      <c r="DF787" s="134"/>
      <c r="DG787" s="134"/>
      <c r="DH787" s="134"/>
      <c r="DI787" s="134"/>
      <c r="DJ787" s="134"/>
      <c r="DK787" s="134"/>
      <c r="DL787" s="134"/>
      <c r="DM787" s="134"/>
      <c r="DN787" s="134"/>
      <c r="DO787" s="134"/>
      <c r="DP787" s="134"/>
      <c r="DQ787" s="134"/>
      <c r="DR787" s="134"/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</row>
    <row r="788" spans="1:140" x14ac:dyDescent="0.2">
      <c r="A788" s="134"/>
      <c r="B788" s="134"/>
      <c r="C788" s="134"/>
      <c r="D788" s="138"/>
      <c r="E788" s="138"/>
      <c r="F788" s="138"/>
      <c r="G788" s="138"/>
      <c r="H788" s="138"/>
      <c r="I788" s="138"/>
      <c r="J788" s="138"/>
      <c r="K788" s="138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134"/>
      <c r="AZ788" s="134"/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  <c r="CS788" s="134"/>
      <c r="CT788" s="134"/>
      <c r="CU788" s="134"/>
      <c r="CV788" s="134"/>
      <c r="CW788" s="134"/>
      <c r="CX788" s="134"/>
      <c r="CY788" s="134"/>
      <c r="CZ788" s="134"/>
      <c r="DA788" s="134"/>
      <c r="DB788" s="134"/>
      <c r="DC788" s="134"/>
      <c r="DD788" s="134"/>
      <c r="DE788" s="134"/>
      <c r="DF788" s="134"/>
      <c r="DG788" s="134"/>
      <c r="DH788" s="134"/>
      <c r="DI788" s="134"/>
      <c r="DJ788" s="134"/>
      <c r="DK788" s="134"/>
      <c r="DL788" s="134"/>
      <c r="DM788" s="134"/>
      <c r="DN788" s="134"/>
      <c r="DO788" s="134"/>
      <c r="DP788" s="134"/>
      <c r="DQ788" s="134"/>
      <c r="DR788" s="134"/>
      <c r="DS788" s="134"/>
      <c r="DT788" s="134"/>
      <c r="DU788" s="134"/>
      <c r="DV788" s="134"/>
      <c r="DW788" s="134"/>
      <c r="DX788" s="134"/>
      <c r="DY788" s="134"/>
      <c r="DZ788" s="134"/>
      <c r="EA788" s="134"/>
      <c r="EB788" s="134"/>
      <c r="EC788" s="134"/>
      <c r="ED788" s="134"/>
      <c r="EE788" s="134"/>
      <c r="EF788" s="134"/>
      <c r="EG788" s="134"/>
      <c r="EH788" s="134"/>
      <c r="EI788" s="134"/>
      <c r="EJ788" s="134"/>
    </row>
    <row r="789" spans="1:140" x14ac:dyDescent="0.2">
      <c r="A789" s="134"/>
      <c r="B789" s="134"/>
      <c r="C789" s="134"/>
      <c r="D789" s="138"/>
      <c r="E789" s="138"/>
      <c r="F789" s="138"/>
      <c r="G789" s="138"/>
      <c r="H789" s="138"/>
      <c r="I789" s="138"/>
      <c r="J789" s="138"/>
      <c r="K789" s="138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134"/>
      <c r="AZ789" s="134"/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  <c r="CS789" s="134"/>
      <c r="CT789" s="134"/>
      <c r="CU789" s="134"/>
      <c r="CV789" s="134"/>
      <c r="CW789" s="134"/>
      <c r="CX789" s="134"/>
      <c r="CY789" s="134"/>
      <c r="CZ789" s="134"/>
      <c r="DA789" s="134"/>
      <c r="DB789" s="134"/>
      <c r="DC789" s="134"/>
      <c r="DD789" s="134"/>
      <c r="DE789" s="134"/>
      <c r="DF789" s="134"/>
      <c r="DG789" s="134"/>
      <c r="DH789" s="134"/>
      <c r="DI789" s="134"/>
      <c r="DJ789" s="134"/>
      <c r="DK789" s="134"/>
      <c r="DL789" s="134"/>
      <c r="DM789" s="134"/>
      <c r="DN789" s="134"/>
      <c r="DO789" s="134"/>
      <c r="DP789" s="134"/>
      <c r="DQ789" s="134"/>
      <c r="DR789" s="134"/>
      <c r="DS789" s="134"/>
      <c r="DT789" s="134"/>
      <c r="DU789" s="134"/>
      <c r="DV789" s="134"/>
      <c r="DW789" s="134"/>
      <c r="DX789" s="134"/>
      <c r="DY789" s="134"/>
      <c r="DZ789" s="134"/>
      <c r="EA789" s="134"/>
      <c r="EB789" s="134"/>
      <c r="EC789" s="134"/>
      <c r="ED789" s="134"/>
      <c r="EE789" s="134"/>
      <c r="EF789" s="134"/>
      <c r="EG789" s="134"/>
      <c r="EH789" s="134"/>
      <c r="EI789" s="134"/>
      <c r="EJ789" s="134"/>
    </row>
    <row r="790" spans="1:140" x14ac:dyDescent="0.2">
      <c r="A790" s="134"/>
      <c r="B790" s="134"/>
      <c r="C790" s="134"/>
      <c r="D790" s="138"/>
      <c r="E790" s="138"/>
      <c r="F790" s="138"/>
      <c r="G790" s="138"/>
      <c r="H790" s="138"/>
      <c r="I790" s="138"/>
      <c r="J790" s="138"/>
      <c r="K790" s="138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134"/>
      <c r="AZ790" s="134"/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  <c r="CS790" s="134"/>
      <c r="CT790" s="134"/>
      <c r="CU790" s="134"/>
      <c r="CV790" s="134"/>
      <c r="CW790" s="134"/>
      <c r="CX790" s="134"/>
      <c r="CY790" s="134"/>
      <c r="CZ790" s="134"/>
      <c r="DA790" s="134"/>
      <c r="DB790" s="134"/>
      <c r="DC790" s="134"/>
      <c r="DD790" s="134"/>
      <c r="DE790" s="134"/>
      <c r="DF790" s="134"/>
      <c r="DG790" s="134"/>
      <c r="DH790" s="134"/>
      <c r="DI790" s="134"/>
      <c r="DJ790" s="134"/>
      <c r="DK790" s="134"/>
      <c r="DL790" s="134"/>
      <c r="DM790" s="134"/>
      <c r="DN790" s="134"/>
      <c r="DO790" s="134"/>
      <c r="DP790" s="134"/>
      <c r="DQ790" s="134"/>
      <c r="DR790" s="134"/>
      <c r="DS790" s="134"/>
      <c r="DT790" s="134"/>
      <c r="DU790" s="134"/>
      <c r="DV790" s="134"/>
      <c r="DW790" s="134"/>
      <c r="DX790" s="134"/>
      <c r="DY790" s="134"/>
      <c r="DZ790" s="134"/>
      <c r="EA790" s="134"/>
      <c r="EB790" s="134"/>
      <c r="EC790" s="134"/>
      <c r="ED790" s="134"/>
      <c r="EE790" s="134"/>
      <c r="EF790" s="134"/>
      <c r="EG790" s="134"/>
      <c r="EH790" s="134"/>
      <c r="EI790" s="134"/>
      <c r="EJ790" s="134"/>
    </row>
    <row r="791" spans="1:140" x14ac:dyDescent="0.2">
      <c r="A791" s="134"/>
      <c r="B791" s="134"/>
      <c r="C791" s="134"/>
      <c r="D791" s="138"/>
      <c r="E791" s="138"/>
      <c r="F791" s="138"/>
      <c r="G791" s="138"/>
      <c r="H791" s="138"/>
      <c r="I791" s="138"/>
      <c r="J791" s="138"/>
      <c r="K791" s="138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134"/>
      <c r="AZ791" s="134"/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  <c r="CS791" s="134"/>
      <c r="CT791" s="134"/>
      <c r="CU791" s="134"/>
      <c r="CV791" s="134"/>
      <c r="CW791" s="134"/>
      <c r="CX791" s="134"/>
      <c r="CY791" s="134"/>
      <c r="CZ791" s="134"/>
      <c r="DA791" s="134"/>
      <c r="DB791" s="134"/>
      <c r="DC791" s="134"/>
      <c r="DD791" s="134"/>
      <c r="DE791" s="134"/>
      <c r="DF791" s="134"/>
      <c r="DG791" s="134"/>
      <c r="DH791" s="134"/>
      <c r="DI791" s="134"/>
      <c r="DJ791" s="134"/>
      <c r="DK791" s="134"/>
      <c r="DL791" s="134"/>
      <c r="DM791" s="134"/>
      <c r="DN791" s="134"/>
      <c r="DO791" s="134"/>
      <c r="DP791" s="134"/>
      <c r="DQ791" s="134"/>
      <c r="DR791" s="134"/>
      <c r="DS791" s="134"/>
      <c r="DT791" s="134"/>
      <c r="DU791" s="134"/>
      <c r="DV791" s="134"/>
      <c r="DW791" s="134"/>
      <c r="DX791" s="134"/>
      <c r="DY791" s="134"/>
      <c r="DZ791" s="134"/>
      <c r="EA791" s="134"/>
      <c r="EB791" s="134"/>
      <c r="EC791" s="134"/>
      <c r="ED791" s="134"/>
      <c r="EE791" s="134"/>
      <c r="EF791" s="134"/>
      <c r="EG791" s="134"/>
      <c r="EH791" s="134"/>
      <c r="EI791" s="134"/>
      <c r="EJ791" s="134"/>
    </row>
    <row r="792" spans="1:140" x14ac:dyDescent="0.2">
      <c r="A792" s="134"/>
      <c r="B792" s="134"/>
      <c r="C792" s="134"/>
      <c r="D792" s="138"/>
      <c r="E792" s="138"/>
      <c r="F792" s="138"/>
      <c r="G792" s="138"/>
      <c r="H792" s="138"/>
      <c r="I792" s="138"/>
      <c r="J792" s="138"/>
      <c r="K792" s="138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134"/>
      <c r="AZ792" s="134"/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  <c r="CS792" s="134"/>
      <c r="CT792" s="134"/>
      <c r="CU792" s="134"/>
      <c r="CV792" s="134"/>
      <c r="CW792" s="134"/>
      <c r="CX792" s="134"/>
      <c r="CY792" s="134"/>
      <c r="CZ792" s="134"/>
      <c r="DA792" s="134"/>
      <c r="DB792" s="134"/>
      <c r="DC792" s="134"/>
      <c r="DD792" s="134"/>
      <c r="DE792" s="134"/>
      <c r="DF792" s="134"/>
      <c r="DG792" s="134"/>
      <c r="DH792" s="134"/>
      <c r="DI792" s="134"/>
      <c r="DJ792" s="134"/>
      <c r="DK792" s="134"/>
      <c r="DL792" s="134"/>
      <c r="DM792" s="134"/>
      <c r="DN792" s="134"/>
      <c r="DO792" s="134"/>
      <c r="DP792" s="134"/>
      <c r="DQ792" s="134"/>
      <c r="DR792" s="134"/>
      <c r="DS792" s="134"/>
      <c r="DT792" s="134"/>
      <c r="DU792" s="134"/>
      <c r="DV792" s="134"/>
      <c r="DW792" s="134"/>
      <c r="DX792" s="134"/>
      <c r="DY792" s="134"/>
      <c r="DZ792" s="134"/>
      <c r="EA792" s="134"/>
      <c r="EB792" s="134"/>
      <c r="EC792" s="134"/>
      <c r="ED792" s="134"/>
      <c r="EE792" s="134"/>
      <c r="EF792" s="134"/>
      <c r="EG792" s="134"/>
      <c r="EH792" s="134"/>
      <c r="EI792" s="134"/>
      <c r="EJ792" s="134"/>
    </row>
    <row r="793" spans="1:140" x14ac:dyDescent="0.2">
      <c r="A793" s="134"/>
      <c r="B793" s="134"/>
      <c r="C793" s="134"/>
      <c r="D793" s="138"/>
      <c r="E793" s="138"/>
      <c r="F793" s="138"/>
      <c r="G793" s="138"/>
      <c r="H793" s="138"/>
      <c r="I793" s="138"/>
      <c r="J793" s="138"/>
      <c r="K793" s="138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134"/>
      <c r="AZ793" s="134"/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  <c r="CS793" s="134"/>
      <c r="CT793" s="134"/>
      <c r="CU793" s="134"/>
      <c r="CV793" s="134"/>
      <c r="CW793" s="134"/>
      <c r="CX793" s="134"/>
      <c r="CY793" s="134"/>
      <c r="CZ793" s="134"/>
      <c r="DA793" s="134"/>
      <c r="DB793" s="134"/>
      <c r="DC793" s="134"/>
      <c r="DD793" s="134"/>
      <c r="DE793" s="134"/>
      <c r="DF793" s="134"/>
      <c r="DG793" s="134"/>
      <c r="DH793" s="134"/>
      <c r="DI793" s="134"/>
      <c r="DJ793" s="134"/>
      <c r="DK793" s="134"/>
      <c r="DL793" s="134"/>
      <c r="DM793" s="134"/>
      <c r="DN793" s="134"/>
      <c r="DO793" s="134"/>
      <c r="DP793" s="134"/>
      <c r="DQ793" s="134"/>
      <c r="DR793" s="134"/>
      <c r="DS793" s="134"/>
      <c r="DT793" s="134"/>
      <c r="DU793" s="134"/>
      <c r="DV793" s="134"/>
      <c r="DW793" s="134"/>
      <c r="DX793" s="134"/>
      <c r="DY793" s="134"/>
      <c r="DZ793" s="134"/>
      <c r="EA793" s="134"/>
      <c r="EB793" s="134"/>
      <c r="EC793" s="134"/>
      <c r="ED793" s="134"/>
      <c r="EE793" s="134"/>
      <c r="EF793" s="134"/>
      <c r="EG793" s="134"/>
      <c r="EH793" s="134"/>
      <c r="EI793" s="134"/>
      <c r="EJ793" s="134"/>
    </row>
    <row r="794" spans="1:140" x14ac:dyDescent="0.2">
      <c r="A794" s="134"/>
      <c r="B794" s="134"/>
      <c r="C794" s="134"/>
      <c r="D794" s="138"/>
      <c r="E794" s="138"/>
      <c r="F794" s="138"/>
      <c r="G794" s="138"/>
      <c r="H794" s="138"/>
      <c r="I794" s="138"/>
      <c r="J794" s="138"/>
      <c r="K794" s="138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134"/>
      <c r="AZ794" s="134"/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  <c r="CS794" s="134"/>
      <c r="CT794" s="134"/>
      <c r="CU794" s="134"/>
      <c r="CV794" s="134"/>
      <c r="CW794" s="134"/>
      <c r="CX794" s="134"/>
      <c r="CY794" s="134"/>
      <c r="CZ794" s="134"/>
      <c r="DA794" s="134"/>
      <c r="DB794" s="134"/>
      <c r="DC794" s="134"/>
      <c r="DD794" s="134"/>
      <c r="DE794" s="134"/>
      <c r="DF794" s="134"/>
      <c r="DG794" s="134"/>
      <c r="DH794" s="134"/>
      <c r="DI794" s="134"/>
      <c r="DJ794" s="134"/>
      <c r="DK794" s="134"/>
      <c r="DL794" s="134"/>
      <c r="DM794" s="134"/>
      <c r="DN794" s="134"/>
      <c r="DO794" s="134"/>
      <c r="DP794" s="134"/>
      <c r="DQ794" s="134"/>
      <c r="DR794" s="134"/>
      <c r="DS794" s="134"/>
      <c r="DT794" s="134"/>
      <c r="DU794" s="134"/>
      <c r="DV794" s="134"/>
      <c r="DW794" s="134"/>
      <c r="DX794" s="134"/>
      <c r="DY794" s="134"/>
      <c r="DZ794" s="134"/>
      <c r="EA794" s="134"/>
      <c r="EB794" s="134"/>
      <c r="EC794" s="134"/>
      <c r="ED794" s="134"/>
      <c r="EE794" s="134"/>
      <c r="EF794" s="134"/>
      <c r="EG794" s="134"/>
      <c r="EH794" s="134"/>
      <c r="EI794" s="134"/>
      <c r="EJ794" s="134"/>
    </row>
    <row r="795" spans="1:140" x14ac:dyDescent="0.2">
      <c r="A795" s="134"/>
      <c r="B795" s="134"/>
      <c r="C795" s="134"/>
      <c r="D795" s="138"/>
      <c r="E795" s="138"/>
      <c r="F795" s="138"/>
      <c r="G795" s="138"/>
      <c r="H795" s="138"/>
      <c r="I795" s="138"/>
      <c r="J795" s="138"/>
      <c r="K795" s="138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134"/>
      <c r="AZ795" s="134"/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  <c r="CS795" s="134"/>
      <c r="CT795" s="134"/>
      <c r="CU795" s="134"/>
      <c r="CV795" s="134"/>
      <c r="CW795" s="134"/>
      <c r="CX795" s="134"/>
      <c r="CY795" s="134"/>
      <c r="CZ795" s="134"/>
      <c r="DA795" s="134"/>
      <c r="DB795" s="134"/>
      <c r="DC795" s="134"/>
      <c r="DD795" s="134"/>
      <c r="DE795" s="134"/>
      <c r="DF795" s="134"/>
      <c r="DG795" s="134"/>
      <c r="DH795" s="134"/>
      <c r="DI795" s="134"/>
      <c r="DJ795" s="134"/>
      <c r="DK795" s="134"/>
      <c r="DL795" s="134"/>
      <c r="DM795" s="134"/>
      <c r="DN795" s="134"/>
      <c r="DO795" s="134"/>
      <c r="DP795" s="134"/>
      <c r="DQ795" s="134"/>
      <c r="DR795" s="134"/>
      <c r="DS795" s="134"/>
      <c r="DT795" s="134"/>
      <c r="DU795" s="134"/>
      <c r="DV795" s="134"/>
      <c r="DW795" s="134"/>
      <c r="DX795" s="134"/>
      <c r="DY795" s="134"/>
      <c r="DZ795" s="134"/>
      <c r="EA795" s="134"/>
      <c r="EB795" s="134"/>
      <c r="EC795" s="134"/>
      <c r="ED795" s="134"/>
      <c r="EE795" s="134"/>
      <c r="EF795" s="134"/>
      <c r="EG795" s="134"/>
      <c r="EH795" s="134"/>
      <c r="EI795" s="134"/>
      <c r="EJ795" s="134"/>
    </row>
    <row r="796" spans="1:140" x14ac:dyDescent="0.2">
      <c r="A796" s="134"/>
      <c r="B796" s="134"/>
      <c r="C796" s="134"/>
      <c r="D796" s="138"/>
      <c r="E796" s="138"/>
      <c r="F796" s="138"/>
      <c r="G796" s="138"/>
      <c r="H796" s="138"/>
      <c r="I796" s="138"/>
      <c r="J796" s="138"/>
      <c r="K796" s="138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  <c r="CS796" s="134"/>
      <c r="CT796" s="134"/>
      <c r="CU796" s="134"/>
      <c r="CV796" s="134"/>
      <c r="CW796" s="134"/>
      <c r="CX796" s="134"/>
      <c r="CY796" s="134"/>
      <c r="CZ796" s="134"/>
      <c r="DA796" s="134"/>
      <c r="DB796" s="134"/>
      <c r="DC796" s="134"/>
      <c r="DD796" s="134"/>
      <c r="DE796" s="134"/>
      <c r="DF796" s="134"/>
      <c r="DG796" s="134"/>
      <c r="DH796" s="134"/>
      <c r="DI796" s="134"/>
      <c r="DJ796" s="134"/>
      <c r="DK796" s="134"/>
      <c r="DL796" s="134"/>
      <c r="DM796" s="134"/>
      <c r="DN796" s="134"/>
      <c r="DO796" s="134"/>
      <c r="DP796" s="134"/>
      <c r="DQ796" s="134"/>
      <c r="DR796" s="134"/>
      <c r="DS796" s="134"/>
      <c r="DT796" s="134"/>
      <c r="DU796" s="134"/>
      <c r="DV796" s="134"/>
      <c r="DW796" s="134"/>
      <c r="DX796" s="134"/>
      <c r="DY796" s="134"/>
      <c r="DZ796" s="134"/>
      <c r="EA796" s="134"/>
      <c r="EB796" s="134"/>
      <c r="EC796" s="134"/>
      <c r="ED796" s="134"/>
      <c r="EE796" s="134"/>
      <c r="EF796" s="134"/>
      <c r="EG796" s="134"/>
      <c r="EH796" s="134"/>
      <c r="EI796" s="134"/>
      <c r="EJ796" s="134"/>
    </row>
    <row r="797" spans="1:140" x14ac:dyDescent="0.2">
      <c r="A797" s="134"/>
      <c r="B797" s="134"/>
      <c r="C797" s="134"/>
      <c r="D797" s="138"/>
      <c r="E797" s="138"/>
      <c r="F797" s="138"/>
      <c r="G797" s="138"/>
      <c r="H797" s="138"/>
      <c r="I797" s="138"/>
      <c r="J797" s="138"/>
      <c r="K797" s="138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  <c r="CS797" s="134"/>
      <c r="CT797" s="134"/>
      <c r="CU797" s="134"/>
      <c r="CV797" s="134"/>
      <c r="CW797" s="134"/>
      <c r="CX797" s="134"/>
      <c r="CY797" s="134"/>
      <c r="CZ797" s="134"/>
      <c r="DA797" s="134"/>
      <c r="DB797" s="134"/>
      <c r="DC797" s="134"/>
      <c r="DD797" s="134"/>
      <c r="DE797" s="134"/>
      <c r="DF797" s="134"/>
      <c r="DG797" s="134"/>
      <c r="DH797" s="134"/>
      <c r="DI797" s="134"/>
      <c r="DJ797" s="134"/>
      <c r="DK797" s="134"/>
      <c r="DL797" s="134"/>
      <c r="DM797" s="134"/>
      <c r="DN797" s="134"/>
      <c r="DO797" s="134"/>
      <c r="DP797" s="134"/>
      <c r="DQ797" s="134"/>
      <c r="DR797" s="134"/>
      <c r="DS797" s="134"/>
      <c r="DT797" s="134"/>
      <c r="DU797" s="134"/>
      <c r="DV797" s="134"/>
      <c r="DW797" s="134"/>
      <c r="DX797" s="134"/>
      <c r="DY797" s="134"/>
      <c r="DZ797" s="134"/>
      <c r="EA797" s="134"/>
      <c r="EB797" s="134"/>
      <c r="EC797" s="134"/>
      <c r="ED797" s="134"/>
      <c r="EE797" s="134"/>
      <c r="EF797" s="134"/>
      <c r="EG797" s="134"/>
      <c r="EH797" s="134"/>
      <c r="EI797" s="134"/>
      <c r="EJ797" s="134"/>
    </row>
    <row r="798" spans="1:140" x14ac:dyDescent="0.2">
      <c r="A798" s="134"/>
      <c r="B798" s="134"/>
      <c r="C798" s="134"/>
      <c r="D798" s="138"/>
      <c r="E798" s="138"/>
      <c r="F798" s="138"/>
      <c r="G798" s="138"/>
      <c r="H798" s="138"/>
      <c r="I798" s="138"/>
      <c r="J798" s="138"/>
      <c r="K798" s="138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  <c r="CS798" s="134"/>
      <c r="CT798" s="134"/>
      <c r="CU798" s="134"/>
      <c r="CV798" s="134"/>
      <c r="CW798" s="134"/>
      <c r="CX798" s="134"/>
      <c r="CY798" s="134"/>
      <c r="CZ798" s="134"/>
      <c r="DA798" s="134"/>
      <c r="DB798" s="134"/>
      <c r="DC798" s="134"/>
      <c r="DD798" s="134"/>
      <c r="DE798" s="134"/>
      <c r="DF798" s="134"/>
      <c r="DG798" s="134"/>
      <c r="DH798" s="134"/>
      <c r="DI798" s="134"/>
      <c r="DJ798" s="134"/>
      <c r="DK798" s="134"/>
      <c r="DL798" s="134"/>
      <c r="DM798" s="134"/>
      <c r="DN798" s="134"/>
      <c r="DO798" s="134"/>
      <c r="DP798" s="134"/>
      <c r="DQ798" s="134"/>
      <c r="DR798" s="134"/>
      <c r="DS798" s="134"/>
      <c r="DT798" s="134"/>
      <c r="DU798" s="134"/>
      <c r="DV798" s="134"/>
      <c r="DW798" s="134"/>
      <c r="DX798" s="134"/>
      <c r="DY798" s="134"/>
      <c r="DZ798" s="134"/>
      <c r="EA798" s="134"/>
      <c r="EB798" s="134"/>
      <c r="EC798" s="134"/>
      <c r="ED798" s="134"/>
      <c r="EE798" s="134"/>
      <c r="EF798" s="134"/>
      <c r="EG798" s="134"/>
      <c r="EH798" s="134"/>
      <c r="EI798" s="134"/>
      <c r="EJ798" s="134"/>
    </row>
    <row r="799" spans="1:140" x14ac:dyDescent="0.2">
      <c r="A799" s="134"/>
      <c r="B799" s="134"/>
      <c r="C799" s="134"/>
      <c r="D799" s="138"/>
      <c r="E799" s="138"/>
      <c r="F799" s="138"/>
      <c r="G799" s="138"/>
      <c r="H799" s="138"/>
      <c r="I799" s="138"/>
      <c r="J799" s="138"/>
      <c r="K799" s="138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  <c r="CS799" s="134"/>
      <c r="CT799" s="134"/>
      <c r="CU799" s="134"/>
      <c r="CV799" s="134"/>
      <c r="CW799" s="134"/>
      <c r="CX799" s="134"/>
      <c r="CY799" s="134"/>
      <c r="CZ799" s="134"/>
      <c r="DA799" s="134"/>
      <c r="DB799" s="134"/>
      <c r="DC799" s="134"/>
      <c r="DD799" s="134"/>
      <c r="DE799" s="134"/>
      <c r="DF799" s="134"/>
      <c r="DG799" s="134"/>
      <c r="DH799" s="134"/>
      <c r="DI799" s="134"/>
      <c r="DJ799" s="134"/>
      <c r="DK799" s="134"/>
      <c r="DL799" s="134"/>
      <c r="DM799" s="134"/>
      <c r="DN799" s="134"/>
      <c r="DO799" s="134"/>
      <c r="DP799" s="134"/>
      <c r="DQ799" s="134"/>
      <c r="DR799" s="134"/>
      <c r="DS799" s="134"/>
      <c r="DT799" s="134"/>
      <c r="DU799" s="134"/>
      <c r="DV799" s="134"/>
      <c r="DW799" s="134"/>
      <c r="DX799" s="134"/>
      <c r="DY799" s="134"/>
      <c r="DZ799" s="134"/>
      <c r="EA799" s="134"/>
      <c r="EB799" s="134"/>
      <c r="EC799" s="134"/>
      <c r="ED799" s="134"/>
      <c r="EE799" s="134"/>
      <c r="EF799" s="134"/>
      <c r="EG799" s="134"/>
      <c r="EH799" s="134"/>
      <c r="EI799" s="134"/>
      <c r="EJ799" s="134"/>
    </row>
    <row r="800" spans="1:140" x14ac:dyDescent="0.2">
      <c r="A800" s="134"/>
      <c r="B800" s="134"/>
      <c r="C800" s="134"/>
      <c r="D800" s="138"/>
      <c r="E800" s="138"/>
      <c r="F800" s="138"/>
      <c r="G800" s="138"/>
      <c r="H800" s="138"/>
      <c r="I800" s="138"/>
      <c r="J800" s="138"/>
      <c r="K800" s="138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  <c r="CS800" s="134"/>
      <c r="CT800" s="134"/>
      <c r="CU800" s="134"/>
      <c r="CV800" s="134"/>
      <c r="CW800" s="134"/>
      <c r="CX800" s="134"/>
      <c r="CY800" s="134"/>
      <c r="CZ800" s="134"/>
      <c r="DA800" s="134"/>
      <c r="DB800" s="134"/>
      <c r="DC800" s="134"/>
      <c r="DD800" s="134"/>
      <c r="DE800" s="134"/>
      <c r="DF800" s="134"/>
      <c r="DG800" s="134"/>
      <c r="DH800" s="134"/>
      <c r="DI800" s="134"/>
      <c r="DJ800" s="134"/>
      <c r="DK800" s="134"/>
      <c r="DL800" s="134"/>
      <c r="DM800" s="134"/>
      <c r="DN800" s="134"/>
      <c r="DO800" s="134"/>
      <c r="DP800" s="134"/>
      <c r="DQ800" s="134"/>
      <c r="DR800" s="134"/>
      <c r="DS800" s="134"/>
      <c r="DT800" s="134"/>
      <c r="DU800" s="134"/>
      <c r="DV800" s="134"/>
      <c r="DW800" s="134"/>
      <c r="DX800" s="134"/>
      <c r="DY800" s="134"/>
      <c r="DZ800" s="134"/>
      <c r="EA800" s="134"/>
      <c r="EB800" s="134"/>
      <c r="EC800" s="134"/>
      <c r="ED800" s="134"/>
      <c r="EE800" s="134"/>
      <c r="EF800" s="134"/>
      <c r="EG800" s="134"/>
      <c r="EH800" s="134"/>
      <c r="EI800" s="134"/>
      <c r="EJ800" s="134"/>
    </row>
    <row r="801" spans="1:140" x14ac:dyDescent="0.2">
      <c r="A801" s="134"/>
      <c r="B801" s="134"/>
      <c r="C801" s="134"/>
      <c r="D801" s="138"/>
      <c r="E801" s="138"/>
      <c r="F801" s="138"/>
      <c r="G801" s="138"/>
      <c r="H801" s="138"/>
      <c r="I801" s="138"/>
      <c r="J801" s="138"/>
      <c r="K801" s="138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  <c r="CS801" s="134"/>
      <c r="CT801" s="134"/>
      <c r="CU801" s="134"/>
      <c r="CV801" s="134"/>
      <c r="CW801" s="134"/>
      <c r="CX801" s="134"/>
      <c r="CY801" s="134"/>
      <c r="CZ801" s="134"/>
      <c r="DA801" s="134"/>
      <c r="DB801" s="134"/>
      <c r="DC801" s="134"/>
      <c r="DD801" s="134"/>
      <c r="DE801" s="134"/>
      <c r="DF801" s="134"/>
      <c r="DG801" s="134"/>
      <c r="DH801" s="134"/>
      <c r="DI801" s="134"/>
      <c r="DJ801" s="134"/>
      <c r="DK801" s="134"/>
      <c r="DL801" s="134"/>
      <c r="DM801" s="134"/>
      <c r="DN801" s="134"/>
      <c r="DO801" s="134"/>
      <c r="DP801" s="134"/>
      <c r="DQ801" s="134"/>
      <c r="DR801" s="134"/>
      <c r="DS801" s="134"/>
      <c r="DT801" s="134"/>
      <c r="DU801" s="134"/>
      <c r="DV801" s="134"/>
      <c r="DW801" s="134"/>
      <c r="DX801" s="134"/>
      <c r="DY801" s="134"/>
      <c r="DZ801" s="134"/>
      <c r="EA801" s="134"/>
      <c r="EB801" s="134"/>
      <c r="EC801" s="134"/>
      <c r="ED801" s="134"/>
      <c r="EE801" s="134"/>
      <c r="EF801" s="134"/>
      <c r="EG801" s="134"/>
      <c r="EH801" s="134"/>
      <c r="EI801" s="134"/>
      <c r="EJ801" s="134"/>
    </row>
    <row r="802" spans="1:140" x14ac:dyDescent="0.2">
      <c r="A802" s="134"/>
      <c r="B802" s="134"/>
      <c r="C802" s="134"/>
      <c r="D802" s="138"/>
      <c r="E802" s="138"/>
      <c r="F802" s="138"/>
      <c r="G802" s="138"/>
      <c r="H802" s="138"/>
      <c r="I802" s="138"/>
      <c r="J802" s="138"/>
      <c r="K802" s="138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  <c r="CS802" s="134"/>
      <c r="CT802" s="134"/>
      <c r="CU802" s="134"/>
      <c r="CV802" s="134"/>
      <c r="CW802" s="134"/>
      <c r="CX802" s="134"/>
      <c r="CY802" s="134"/>
      <c r="CZ802" s="134"/>
      <c r="DA802" s="134"/>
      <c r="DB802" s="134"/>
      <c r="DC802" s="134"/>
      <c r="DD802" s="134"/>
      <c r="DE802" s="134"/>
      <c r="DF802" s="134"/>
      <c r="DG802" s="134"/>
      <c r="DH802" s="134"/>
      <c r="DI802" s="134"/>
      <c r="DJ802" s="134"/>
      <c r="DK802" s="134"/>
      <c r="DL802" s="134"/>
      <c r="DM802" s="134"/>
      <c r="DN802" s="134"/>
      <c r="DO802" s="134"/>
      <c r="DP802" s="134"/>
      <c r="DQ802" s="134"/>
      <c r="DR802" s="134"/>
      <c r="DS802" s="134"/>
      <c r="DT802" s="134"/>
      <c r="DU802" s="134"/>
      <c r="DV802" s="134"/>
      <c r="DW802" s="134"/>
      <c r="DX802" s="134"/>
      <c r="DY802" s="134"/>
      <c r="DZ802" s="134"/>
      <c r="EA802" s="134"/>
      <c r="EB802" s="134"/>
      <c r="EC802" s="134"/>
      <c r="ED802" s="134"/>
      <c r="EE802" s="134"/>
      <c r="EF802" s="134"/>
      <c r="EG802" s="134"/>
      <c r="EH802" s="134"/>
      <c r="EI802" s="134"/>
      <c r="EJ802" s="134"/>
    </row>
    <row r="803" spans="1:140" x14ac:dyDescent="0.2">
      <c r="A803" s="134"/>
      <c r="B803" s="134"/>
      <c r="C803" s="134"/>
      <c r="D803" s="138"/>
      <c r="E803" s="138"/>
      <c r="F803" s="138"/>
      <c r="G803" s="138"/>
      <c r="H803" s="138"/>
      <c r="I803" s="138"/>
      <c r="J803" s="138"/>
      <c r="K803" s="138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  <c r="CS803" s="134"/>
      <c r="CT803" s="134"/>
      <c r="CU803" s="134"/>
      <c r="CV803" s="134"/>
      <c r="CW803" s="134"/>
      <c r="CX803" s="134"/>
      <c r="CY803" s="134"/>
      <c r="CZ803" s="134"/>
      <c r="DA803" s="134"/>
      <c r="DB803" s="134"/>
      <c r="DC803" s="134"/>
      <c r="DD803" s="134"/>
      <c r="DE803" s="134"/>
      <c r="DF803" s="134"/>
      <c r="DG803" s="134"/>
      <c r="DH803" s="134"/>
      <c r="DI803" s="134"/>
      <c r="DJ803" s="134"/>
      <c r="DK803" s="134"/>
      <c r="DL803" s="134"/>
      <c r="DM803" s="134"/>
      <c r="DN803" s="134"/>
      <c r="DO803" s="134"/>
      <c r="DP803" s="134"/>
      <c r="DQ803" s="134"/>
      <c r="DR803" s="134"/>
      <c r="DS803" s="134"/>
      <c r="DT803" s="134"/>
      <c r="DU803" s="134"/>
      <c r="DV803" s="134"/>
      <c r="DW803" s="134"/>
      <c r="DX803" s="134"/>
      <c r="DY803" s="134"/>
      <c r="DZ803" s="134"/>
      <c r="EA803" s="134"/>
      <c r="EB803" s="134"/>
      <c r="EC803" s="134"/>
      <c r="ED803" s="134"/>
      <c r="EE803" s="134"/>
      <c r="EF803" s="134"/>
      <c r="EG803" s="134"/>
      <c r="EH803" s="134"/>
      <c r="EI803" s="134"/>
      <c r="EJ803" s="134"/>
    </row>
    <row r="804" spans="1:140" x14ac:dyDescent="0.2">
      <c r="A804" s="134"/>
      <c r="B804" s="134"/>
      <c r="C804" s="134"/>
      <c r="D804" s="138"/>
      <c r="E804" s="138"/>
      <c r="F804" s="138"/>
      <c r="G804" s="138"/>
      <c r="H804" s="138"/>
      <c r="I804" s="138"/>
      <c r="J804" s="138"/>
      <c r="K804" s="138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134"/>
      <c r="AZ804" s="134"/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  <c r="CS804" s="134"/>
      <c r="CT804" s="134"/>
      <c r="CU804" s="134"/>
      <c r="CV804" s="134"/>
      <c r="CW804" s="134"/>
      <c r="CX804" s="134"/>
      <c r="CY804" s="134"/>
      <c r="CZ804" s="134"/>
      <c r="DA804" s="134"/>
      <c r="DB804" s="134"/>
      <c r="DC804" s="134"/>
      <c r="DD804" s="134"/>
      <c r="DE804" s="134"/>
      <c r="DF804" s="134"/>
      <c r="DG804" s="134"/>
      <c r="DH804" s="134"/>
      <c r="DI804" s="134"/>
      <c r="DJ804" s="134"/>
      <c r="DK804" s="134"/>
      <c r="DL804" s="134"/>
      <c r="DM804" s="134"/>
      <c r="DN804" s="134"/>
      <c r="DO804" s="134"/>
      <c r="DP804" s="134"/>
      <c r="DQ804" s="134"/>
      <c r="DR804" s="134"/>
      <c r="DS804" s="134"/>
      <c r="DT804" s="134"/>
      <c r="DU804" s="134"/>
      <c r="DV804" s="134"/>
      <c r="DW804" s="134"/>
      <c r="DX804" s="134"/>
      <c r="DY804" s="134"/>
      <c r="DZ804" s="134"/>
      <c r="EA804" s="134"/>
      <c r="EB804" s="134"/>
      <c r="EC804" s="134"/>
      <c r="ED804" s="134"/>
      <c r="EE804" s="134"/>
      <c r="EF804" s="134"/>
      <c r="EG804" s="134"/>
      <c r="EH804" s="134"/>
      <c r="EI804" s="134"/>
      <c r="EJ804" s="134"/>
    </row>
    <row r="805" spans="1:140" x14ac:dyDescent="0.2">
      <c r="A805" s="134"/>
      <c r="B805" s="134"/>
      <c r="C805" s="134"/>
      <c r="D805" s="138"/>
      <c r="E805" s="138"/>
      <c r="F805" s="138"/>
      <c r="G805" s="138"/>
      <c r="H805" s="138"/>
      <c r="I805" s="138"/>
      <c r="J805" s="138"/>
      <c r="K805" s="138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134"/>
      <c r="AZ805" s="134"/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  <c r="CS805" s="134"/>
      <c r="CT805" s="134"/>
      <c r="CU805" s="134"/>
      <c r="CV805" s="134"/>
      <c r="CW805" s="134"/>
      <c r="CX805" s="134"/>
      <c r="CY805" s="134"/>
      <c r="CZ805" s="134"/>
      <c r="DA805" s="134"/>
      <c r="DB805" s="134"/>
      <c r="DC805" s="134"/>
      <c r="DD805" s="134"/>
      <c r="DE805" s="134"/>
      <c r="DF805" s="134"/>
      <c r="DG805" s="134"/>
      <c r="DH805" s="134"/>
      <c r="DI805" s="134"/>
      <c r="DJ805" s="134"/>
      <c r="DK805" s="134"/>
      <c r="DL805" s="134"/>
      <c r="DM805" s="134"/>
      <c r="DN805" s="134"/>
      <c r="DO805" s="134"/>
      <c r="DP805" s="134"/>
      <c r="DQ805" s="134"/>
      <c r="DR805" s="134"/>
      <c r="DS805" s="134"/>
      <c r="DT805" s="134"/>
      <c r="DU805" s="134"/>
      <c r="DV805" s="134"/>
      <c r="DW805" s="134"/>
      <c r="DX805" s="134"/>
      <c r="DY805" s="134"/>
      <c r="DZ805" s="134"/>
      <c r="EA805" s="134"/>
      <c r="EB805" s="134"/>
      <c r="EC805" s="134"/>
      <c r="ED805" s="134"/>
      <c r="EE805" s="134"/>
      <c r="EF805" s="134"/>
      <c r="EG805" s="134"/>
      <c r="EH805" s="134"/>
      <c r="EI805" s="134"/>
      <c r="EJ805" s="134"/>
    </row>
    <row r="806" spans="1:140" x14ac:dyDescent="0.2">
      <c r="A806" s="134"/>
      <c r="B806" s="134"/>
      <c r="C806" s="134"/>
      <c r="D806" s="138"/>
      <c r="E806" s="138"/>
      <c r="F806" s="138"/>
      <c r="G806" s="138"/>
      <c r="H806" s="138"/>
      <c r="I806" s="138"/>
      <c r="J806" s="138"/>
      <c r="K806" s="138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134"/>
      <c r="AZ806" s="134"/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  <c r="CS806" s="134"/>
      <c r="CT806" s="134"/>
      <c r="CU806" s="134"/>
      <c r="CV806" s="134"/>
      <c r="CW806" s="134"/>
      <c r="CX806" s="134"/>
      <c r="CY806" s="134"/>
      <c r="CZ806" s="134"/>
      <c r="DA806" s="134"/>
      <c r="DB806" s="134"/>
      <c r="DC806" s="134"/>
      <c r="DD806" s="134"/>
      <c r="DE806" s="134"/>
      <c r="DF806" s="134"/>
      <c r="DG806" s="134"/>
      <c r="DH806" s="134"/>
      <c r="DI806" s="134"/>
      <c r="DJ806" s="134"/>
      <c r="DK806" s="134"/>
      <c r="DL806" s="134"/>
      <c r="DM806" s="134"/>
      <c r="DN806" s="134"/>
      <c r="DO806" s="134"/>
      <c r="DP806" s="134"/>
      <c r="DQ806" s="134"/>
      <c r="DR806" s="134"/>
      <c r="DS806" s="134"/>
      <c r="DT806" s="134"/>
      <c r="DU806" s="134"/>
      <c r="DV806" s="134"/>
      <c r="DW806" s="134"/>
      <c r="DX806" s="134"/>
      <c r="DY806" s="134"/>
      <c r="DZ806" s="134"/>
      <c r="EA806" s="134"/>
      <c r="EB806" s="134"/>
      <c r="EC806" s="134"/>
      <c r="ED806" s="134"/>
      <c r="EE806" s="134"/>
      <c r="EF806" s="134"/>
      <c r="EG806" s="134"/>
      <c r="EH806" s="134"/>
      <c r="EI806" s="134"/>
      <c r="EJ806" s="134"/>
    </row>
    <row r="807" spans="1:140" x14ac:dyDescent="0.2">
      <c r="A807" s="134"/>
      <c r="B807" s="134"/>
      <c r="C807" s="134"/>
      <c r="D807" s="138"/>
      <c r="E807" s="138"/>
      <c r="F807" s="138"/>
      <c r="G807" s="138"/>
      <c r="H807" s="138"/>
      <c r="I807" s="138"/>
      <c r="J807" s="138"/>
      <c r="K807" s="138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134"/>
      <c r="AZ807" s="134"/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  <c r="CS807" s="134"/>
      <c r="CT807" s="134"/>
      <c r="CU807" s="134"/>
      <c r="CV807" s="134"/>
      <c r="CW807" s="134"/>
      <c r="CX807" s="134"/>
      <c r="CY807" s="134"/>
      <c r="CZ807" s="134"/>
      <c r="DA807" s="134"/>
      <c r="DB807" s="134"/>
      <c r="DC807" s="134"/>
      <c r="DD807" s="134"/>
      <c r="DE807" s="134"/>
      <c r="DF807" s="134"/>
      <c r="DG807" s="134"/>
      <c r="DH807" s="134"/>
      <c r="DI807" s="134"/>
      <c r="DJ807" s="134"/>
      <c r="DK807" s="134"/>
      <c r="DL807" s="134"/>
      <c r="DM807" s="134"/>
      <c r="DN807" s="134"/>
      <c r="DO807" s="134"/>
      <c r="DP807" s="134"/>
      <c r="DQ807" s="134"/>
      <c r="DR807" s="134"/>
      <c r="DS807" s="134"/>
      <c r="DT807" s="134"/>
      <c r="DU807" s="134"/>
      <c r="DV807" s="134"/>
      <c r="DW807" s="134"/>
      <c r="DX807" s="134"/>
      <c r="DY807" s="134"/>
      <c r="DZ807" s="134"/>
      <c r="EA807" s="134"/>
      <c r="EB807" s="134"/>
      <c r="EC807" s="134"/>
      <c r="ED807" s="134"/>
      <c r="EE807" s="134"/>
      <c r="EF807" s="134"/>
      <c r="EG807" s="134"/>
      <c r="EH807" s="134"/>
      <c r="EI807" s="134"/>
      <c r="EJ807" s="134"/>
    </row>
    <row r="808" spans="1:140" x14ac:dyDescent="0.2">
      <c r="A808" s="134"/>
      <c r="B808" s="134"/>
      <c r="C808" s="134"/>
      <c r="D808" s="138"/>
      <c r="E808" s="138"/>
      <c r="F808" s="138"/>
      <c r="G808" s="138"/>
      <c r="H808" s="138"/>
      <c r="I808" s="138"/>
      <c r="J808" s="138"/>
      <c r="K808" s="138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  <c r="CS808" s="134"/>
      <c r="CT808" s="134"/>
      <c r="CU808" s="134"/>
      <c r="CV808" s="134"/>
      <c r="CW808" s="134"/>
      <c r="CX808" s="134"/>
      <c r="CY808" s="134"/>
      <c r="CZ808" s="134"/>
      <c r="DA808" s="134"/>
      <c r="DB808" s="134"/>
      <c r="DC808" s="134"/>
      <c r="DD808" s="134"/>
      <c r="DE808" s="134"/>
      <c r="DF808" s="134"/>
      <c r="DG808" s="134"/>
      <c r="DH808" s="134"/>
      <c r="DI808" s="134"/>
      <c r="DJ808" s="134"/>
      <c r="DK808" s="134"/>
      <c r="DL808" s="134"/>
      <c r="DM808" s="134"/>
      <c r="DN808" s="134"/>
      <c r="DO808" s="134"/>
      <c r="DP808" s="134"/>
      <c r="DQ808" s="134"/>
      <c r="DR808" s="134"/>
      <c r="DS808" s="134"/>
      <c r="DT808" s="134"/>
      <c r="DU808" s="134"/>
      <c r="DV808" s="134"/>
      <c r="DW808" s="134"/>
      <c r="DX808" s="134"/>
      <c r="DY808" s="134"/>
      <c r="DZ808" s="134"/>
      <c r="EA808" s="134"/>
      <c r="EB808" s="134"/>
      <c r="EC808" s="134"/>
      <c r="ED808" s="134"/>
      <c r="EE808" s="134"/>
      <c r="EF808" s="134"/>
      <c r="EG808" s="134"/>
      <c r="EH808" s="134"/>
      <c r="EI808" s="134"/>
      <c r="EJ808" s="134"/>
    </row>
    <row r="809" spans="1:140" x14ac:dyDescent="0.2">
      <c r="A809" s="134"/>
      <c r="B809" s="134"/>
      <c r="C809" s="134"/>
      <c r="D809" s="138"/>
      <c r="E809" s="138"/>
      <c r="F809" s="138"/>
      <c r="G809" s="138"/>
      <c r="H809" s="138"/>
      <c r="I809" s="138"/>
      <c r="J809" s="138"/>
      <c r="K809" s="138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134"/>
      <c r="AZ809" s="134"/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  <c r="CS809" s="134"/>
      <c r="CT809" s="134"/>
      <c r="CU809" s="134"/>
      <c r="CV809" s="134"/>
      <c r="CW809" s="134"/>
      <c r="CX809" s="134"/>
      <c r="CY809" s="134"/>
      <c r="CZ809" s="134"/>
      <c r="DA809" s="134"/>
      <c r="DB809" s="134"/>
      <c r="DC809" s="134"/>
      <c r="DD809" s="134"/>
      <c r="DE809" s="134"/>
      <c r="DF809" s="134"/>
      <c r="DG809" s="134"/>
      <c r="DH809" s="134"/>
      <c r="DI809" s="134"/>
      <c r="DJ809" s="134"/>
      <c r="DK809" s="134"/>
      <c r="DL809" s="134"/>
      <c r="DM809" s="134"/>
      <c r="DN809" s="134"/>
      <c r="DO809" s="134"/>
      <c r="DP809" s="134"/>
      <c r="DQ809" s="134"/>
      <c r="DR809" s="134"/>
      <c r="DS809" s="134"/>
      <c r="DT809" s="134"/>
      <c r="DU809" s="134"/>
      <c r="DV809" s="134"/>
      <c r="DW809" s="134"/>
      <c r="DX809" s="134"/>
      <c r="DY809" s="134"/>
      <c r="DZ809" s="134"/>
      <c r="EA809" s="134"/>
      <c r="EB809" s="134"/>
      <c r="EC809" s="134"/>
      <c r="ED809" s="134"/>
      <c r="EE809" s="134"/>
      <c r="EF809" s="134"/>
      <c r="EG809" s="134"/>
      <c r="EH809" s="134"/>
      <c r="EI809" s="134"/>
      <c r="EJ809" s="134"/>
    </row>
    <row r="810" spans="1:140" x14ac:dyDescent="0.2">
      <c r="A810" s="134"/>
      <c r="B810" s="134"/>
      <c r="C810" s="134"/>
      <c r="D810" s="138"/>
      <c r="E810" s="138"/>
      <c r="F810" s="138"/>
      <c r="G810" s="138"/>
      <c r="H810" s="138"/>
      <c r="I810" s="138"/>
      <c r="J810" s="138"/>
      <c r="K810" s="138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  <c r="CS810" s="134"/>
      <c r="CT810" s="134"/>
      <c r="CU810" s="134"/>
      <c r="CV810" s="134"/>
      <c r="CW810" s="134"/>
      <c r="CX810" s="134"/>
      <c r="CY810" s="134"/>
      <c r="CZ810" s="134"/>
      <c r="DA810" s="134"/>
      <c r="DB810" s="134"/>
      <c r="DC810" s="134"/>
      <c r="DD810" s="134"/>
      <c r="DE810" s="134"/>
      <c r="DF810" s="134"/>
      <c r="DG810" s="134"/>
      <c r="DH810" s="134"/>
      <c r="DI810" s="134"/>
      <c r="DJ810" s="134"/>
      <c r="DK810" s="134"/>
      <c r="DL810" s="134"/>
      <c r="DM810" s="134"/>
      <c r="DN810" s="134"/>
      <c r="DO810" s="134"/>
      <c r="DP810" s="134"/>
      <c r="DQ810" s="134"/>
      <c r="DR810" s="134"/>
      <c r="DS810" s="134"/>
      <c r="DT810" s="134"/>
      <c r="DU810" s="134"/>
      <c r="DV810" s="134"/>
      <c r="DW810" s="134"/>
      <c r="DX810" s="134"/>
      <c r="DY810" s="134"/>
      <c r="DZ810" s="134"/>
      <c r="EA810" s="134"/>
      <c r="EB810" s="134"/>
      <c r="EC810" s="134"/>
      <c r="ED810" s="134"/>
      <c r="EE810" s="134"/>
      <c r="EF810" s="134"/>
      <c r="EG810" s="134"/>
      <c r="EH810" s="134"/>
      <c r="EI810" s="134"/>
      <c r="EJ810" s="134"/>
    </row>
    <row r="811" spans="1:140" x14ac:dyDescent="0.2">
      <c r="A811" s="134"/>
      <c r="B811" s="134"/>
      <c r="C811" s="134"/>
      <c r="D811" s="138"/>
      <c r="E811" s="138"/>
      <c r="F811" s="138"/>
      <c r="G811" s="138"/>
      <c r="H811" s="138"/>
      <c r="I811" s="138"/>
      <c r="J811" s="138"/>
      <c r="K811" s="138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  <c r="CS811" s="134"/>
      <c r="CT811" s="134"/>
      <c r="CU811" s="134"/>
      <c r="CV811" s="134"/>
      <c r="CW811" s="134"/>
      <c r="CX811" s="134"/>
      <c r="CY811" s="134"/>
      <c r="CZ811" s="134"/>
      <c r="DA811" s="134"/>
      <c r="DB811" s="134"/>
      <c r="DC811" s="134"/>
      <c r="DD811" s="134"/>
      <c r="DE811" s="134"/>
      <c r="DF811" s="134"/>
      <c r="DG811" s="134"/>
      <c r="DH811" s="134"/>
      <c r="DI811" s="134"/>
      <c r="DJ811" s="134"/>
      <c r="DK811" s="134"/>
      <c r="DL811" s="134"/>
      <c r="DM811" s="134"/>
      <c r="DN811" s="134"/>
      <c r="DO811" s="134"/>
      <c r="DP811" s="134"/>
      <c r="DQ811" s="134"/>
      <c r="DR811" s="134"/>
      <c r="DS811" s="134"/>
      <c r="DT811" s="134"/>
      <c r="DU811" s="134"/>
      <c r="DV811" s="134"/>
      <c r="DW811" s="134"/>
      <c r="DX811" s="134"/>
      <c r="DY811" s="134"/>
      <c r="DZ811" s="134"/>
      <c r="EA811" s="134"/>
      <c r="EB811" s="134"/>
      <c r="EC811" s="134"/>
      <c r="ED811" s="134"/>
      <c r="EE811" s="134"/>
      <c r="EF811" s="134"/>
      <c r="EG811" s="134"/>
      <c r="EH811" s="134"/>
      <c r="EI811" s="134"/>
      <c r="EJ811" s="134"/>
    </row>
    <row r="812" spans="1:140" x14ac:dyDescent="0.2">
      <c r="A812" s="134"/>
      <c r="B812" s="134"/>
      <c r="C812" s="134"/>
      <c r="D812" s="138"/>
      <c r="E812" s="138"/>
      <c r="F812" s="138"/>
      <c r="G812" s="138"/>
      <c r="H812" s="138"/>
      <c r="I812" s="138"/>
      <c r="J812" s="138"/>
      <c r="K812" s="138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134"/>
      <c r="AZ812" s="134"/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  <c r="CS812" s="134"/>
      <c r="CT812" s="134"/>
      <c r="CU812" s="134"/>
      <c r="CV812" s="134"/>
      <c r="CW812" s="134"/>
      <c r="CX812" s="134"/>
      <c r="CY812" s="134"/>
      <c r="CZ812" s="134"/>
      <c r="DA812" s="134"/>
      <c r="DB812" s="134"/>
      <c r="DC812" s="134"/>
      <c r="DD812" s="134"/>
      <c r="DE812" s="134"/>
      <c r="DF812" s="134"/>
      <c r="DG812" s="134"/>
      <c r="DH812" s="134"/>
      <c r="DI812" s="134"/>
      <c r="DJ812" s="134"/>
      <c r="DK812" s="134"/>
      <c r="DL812" s="134"/>
      <c r="DM812" s="134"/>
      <c r="DN812" s="134"/>
      <c r="DO812" s="134"/>
      <c r="DP812" s="134"/>
      <c r="DQ812" s="134"/>
      <c r="DR812" s="134"/>
      <c r="DS812" s="134"/>
      <c r="DT812" s="134"/>
      <c r="DU812" s="134"/>
      <c r="DV812" s="134"/>
      <c r="DW812" s="134"/>
      <c r="DX812" s="134"/>
      <c r="DY812" s="134"/>
      <c r="DZ812" s="134"/>
      <c r="EA812" s="134"/>
      <c r="EB812" s="134"/>
      <c r="EC812" s="134"/>
      <c r="ED812" s="134"/>
      <c r="EE812" s="134"/>
      <c r="EF812" s="134"/>
      <c r="EG812" s="134"/>
      <c r="EH812" s="134"/>
      <c r="EI812" s="134"/>
      <c r="EJ812" s="134"/>
    </row>
    <row r="813" spans="1:140" x14ac:dyDescent="0.2">
      <c r="A813" s="134"/>
      <c r="B813" s="134"/>
      <c r="C813" s="134"/>
      <c r="D813" s="138"/>
      <c r="E813" s="138"/>
      <c r="F813" s="138"/>
      <c r="G813" s="138"/>
      <c r="H813" s="138"/>
      <c r="I813" s="138"/>
      <c r="J813" s="138"/>
      <c r="K813" s="138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134"/>
      <c r="AZ813" s="134"/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  <c r="CS813" s="134"/>
      <c r="CT813" s="134"/>
      <c r="CU813" s="134"/>
      <c r="CV813" s="134"/>
      <c r="CW813" s="134"/>
      <c r="CX813" s="134"/>
      <c r="CY813" s="134"/>
      <c r="CZ813" s="134"/>
      <c r="DA813" s="134"/>
      <c r="DB813" s="134"/>
      <c r="DC813" s="134"/>
      <c r="DD813" s="134"/>
      <c r="DE813" s="134"/>
      <c r="DF813" s="134"/>
      <c r="DG813" s="134"/>
      <c r="DH813" s="134"/>
      <c r="DI813" s="134"/>
      <c r="DJ813" s="134"/>
      <c r="DK813" s="134"/>
      <c r="DL813" s="134"/>
      <c r="DM813" s="134"/>
      <c r="DN813" s="134"/>
      <c r="DO813" s="134"/>
      <c r="DP813" s="134"/>
      <c r="DQ813" s="134"/>
      <c r="DR813" s="134"/>
      <c r="DS813" s="134"/>
      <c r="DT813" s="134"/>
      <c r="DU813" s="134"/>
      <c r="DV813" s="134"/>
      <c r="DW813" s="134"/>
      <c r="DX813" s="134"/>
      <c r="DY813" s="134"/>
      <c r="DZ813" s="134"/>
      <c r="EA813" s="134"/>
      <c r="EB813" s="134"/>
      <c r="EC813" s="134"/>
      <c r="ED813" s="134"/>
      <c r="EE813" s="134"/>
      <c r="EF813" s="134"/>
      <c r="EG813" s="134"/>
      <c r="EH813" s="134"/>
      <c r="EI813" s="134"/>
      <c r="EJ813" s="134"/>
    </row>
    <row r="814" spans="1:140" x14ac:dyDescent="0.2">
      <c r="A814" s="134"/>
      <c r="B814" s="134"/>
      <c r="C814" s="134"/>
      <c r="D814" s="138"/>
      <c r="E814" s="138"/>
      <c r="F814" s="138"/>
      <c r="G814" s="138"/>
      <c r="H814" s="138"/>
      <c r="I814" s="138"/>
      <c r="J814" s="138"/>
      <c r="K814" s="138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134"/>
      <c r="AZ814" s="134"/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  <c r="CS814" s="134"/>
      <c r="CT814" s="134"/>
      <c r="CU814" s="134"/>
      <c r="CV814" s="134"/>
      <c r="CW814" s="134"/>
      <c r="CX814" s="134"/>
      <c r="CY814" s="134"/>
      <c r="CZ814" s="134"/>
      <c r="DA814" s="134"/>
      <c r="DB814" s="134"/>
      <c r="DC814" s="134"/>
      <c r="DD814" s="134"/>
      <c r="DE814" s="134"/>
      <c r="DF814" s="134"/>
      <c r="DG814" s="134"/>
      <c r="DH814" s="134"/>
      <c r="DI814" s="134"/>
      <c r="DJ814" s="134"/>
      <c r="DK814" s="134"/>
      <c r="DL814" s="134"/>
      <c r="DM814" s="134"/>
      <c r="DN814" s="134"/>
      <c r="DO814" s="134"/>
      <c r="DP814" s="134"/>
      <c r="DQ814" s="134"/>
      <c r="DR814" s="134"/>
      <c r="DS814" s="134"/>
      <c r="DT814" s="134"/>
      <c r="DU814" s="134"/>
      <c r="DV814" s="134"/>
      <c r="DW814" s="134"/>
      <c r="DX814" s="134"/>
      <c r="DY814" s="134"/>
      <c r="DZ814" s="134"/>
      <c r="EA814" s="134"/>
      <c r="EB814" s="134"/>
      <c r="EC814" s="134"/>
      <c r="ED814" s="134"/>
      <c r="EE814" s="134"/>
      <c r="EF814" s="134"/>
      <c r="EG814" s="134"/>
      <c r="EH814" s="134"/>
      <c r="EI814" s="134"/>
      <c r="EJ814" s="134"/>
    </row>
    <row r="815" spans="1:140" x14ac:dyDescent="0.2">
      <c r="A815" s="134"/>
      <c r="B815" s="134"/>
      <c r="C815" s="134"/>
      <c r="D815" s="138"/>
      <c r="E815" s="138"/>
      <c r="F815" s="138"/>
      <c r="G815" s="138"/>
      <c r="H815" s="138"/>
      <c r="I815" s="138"/>
      <c r="J815" s="138"/>
      <c r="K815" s="138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134"/>
      <c r="AZ815" s="134"/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  <c r="CS815" s="134"/>
      <c r="CT815" s="134"/>
      <c r="CU815" s="134"/>
      <c r="CV815" s="134"/>
      <c r="CW815" s="134"/>
      <c r="CX815" s="134"/>
      <c r="CY815" s="134"/>
      <c r="CZ815" s="134"/>
      <c r="DA815" s="134"/>
      <c r="DB815" s="134"/>
      <c r="DC815" s="134"/>
      <c r="DD815" s="134"/>
      <c r="DE815" s="134"/>
      <c r="DF815" s="134"/>
      <c r="DG815" s="134"/>
      <c r="DH815" s="134"/>
      <c r="DI815" s="134"/>
      <c r="DJ815" s="134"/>
      <c r="DK815" s="134"/>
      <c r="DL815" s="134"/>
      <c r="DM815" s="134"/>
      <c r="DN815" s="134"/>
      <c r="DO815" s="134"/>
      <c r="DP815" s="134"/>
      <c r="DQ815" s="134"/>
      <c r="DR815" s="134"/>
      <c r="DS815" s="134"/>
      <c r="DT815" s="134"/>
      <c r="DU815" s="134"/>
      <c r="DV815" s="134"/>
      <c r="DW815" s="134"/>
      <c r="DX815" s="134"/>
      <c r="DY815" s="134"/>
      <c r="DZ815" s="134"/>
      <c r="EA815" s="134"/>
      <c r="EB815" s="134"/>
      <c r="EC815" s="134"/>
      <c r="ED815" s="134"/>
      <c r="EE815" s="134"/>
      <c r="EF815" s="134"/>
      <c r="EG815" s="134"/>
      <c r="EH815" s="134"/>
      <c r="EI815" s="134"/>
      <c r="EJ815" s="134"/>
    </row>
    <row r="816" spans="1:140" x14ac:dyDescent="0.2">
      <c r="A816" s="134"/>
      <c r="B816" s="134"/>
      <c r="C816" s="134"/>
      <c r="D816" s="138"/>
      <c r="E816" s="138"/>
      <c r="F816" s="138"/>
      <c r="G816" s="138"/>
      <c r="H816" s="138"/>
      <c r="I816" s="138"/>
      <c r="J816" s="138"/>
      <c r="K816" s="138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134"/>
      <c r="AZ816" s="134"/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  <c r="CS816" s="134"/>
      <c r="CT816" s="134"/>
      <c r="CU816" s="134"/>
      <c r="CV816" s="134"/>
      <c r="CW816" s="134"/>
      <c r="CX816" s="134"/>
      <c r="CY816" s="134"/>
      <c r="CZ816" s="134"/>
      <c r="DA816" s="134"/>
      <c r="DB816" s="134"/>
      <c r="DC816" s="134"/>
      <c r="DD816" s="134"/>
      <c r="DE816" s="134"/>
      <c r="DF816" s="134"/>
      <c r="DG816" s="134"/>
      <c r="DH816" s="134"/>
      <c r="DI816" s="134"/>
      <c r="DJ816" s="134"/>
      <c r="DK816" s="134"/>
      <c r="DL816" s="134"/>
      <c r="DM816" s="134"/>
      <c r="DN816" s="134"/>
      <c r="DO816" s="134"/>
      <c r="DP816" s="134"/>
      <c r="DQ816" s="134"/>
      <c r="DR816" s="134"/>
      <c r="DS816" s="134"/>
      <c r="DT816" s="134"/>
      <c r="DU816" s="134"/>
      <c r="DV816" s="134"/>
      <c r="DW816" s="134"/>
      <c r="DX816" s="134"/>
      <c r="DY816" s="134"/>
      <c r="DZ816" s="134"/>
      <c r="EA816" s="134"/>
      <c r="EB816" s="134"/>
      <c r="EC816" s="134"/>
      <c r="ED816" s="134"/>
      <c r="EE816" s="134"/>
      <c r="EF816" s="134"/>
      <c r="EG816" s="134"/>
      <c r="EH816" s="134"/>
      <c r="EI816" s="134"/>
      <c r="EJ816" s="134"/>
    </row>
    <row r="817" spans="1:140" x14ac:dyDescent="0.2">
      <c r="A817" s="134"/>
      <c r="B817" s="134"/>
      <c r="C817" s="134"/>
      <c r="D817" s="138"/>
      <c r="E817" s="138"/>
      <c r="F817" s="138"/>
      <c r="G817" s="138"/>
      <c r="H817" s="138"/>
      <c r="I817" s="138"/>
      <c r="J817" s="138"/>
      <c r="K817" s="138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134"/>
      <c r="AZ817" s="134"/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  <c r="CS817" s="134"/>
      <c r="CT817" s="134"/>
      <c r="CU817" s="134"/>
      <c r="CV817" s="134"/>
      <c r="CW817" s="134"/>
      <c r="CX817" s="134"/>
      <c r="CY817" s="134"/>
      <c r="CZ817" s="134"/>
      <c r="DA817" s="134"/>
      <c r="DB817" s="134"/>
      <c r="DC817" s="134"/>
      <c r="DD817" s="134"/>
      <c r="DE817" s="134"/>
      <c r="DF817" s="134"/>
      <c r="DG817" s="134"/>
      <c r="DH817" s="134"/>
      <c r="DI817" s="134"/>
      <c r="DJ817" s="134"/>
      <c r="DK817" s="134"/>
      <c r="DL817" s="134"/>
      <c r="DM817" s="134"/>
      <c r="DN817" s="134"/>
      <c r="DO817" s="134"/>
      <c r="DP817" s="134"/>
      <c r="DQ817" s="134"/>
      <c r="DR817" s="134"/>
      <c r="DS817" s="134"/>
      <c r="DT817" s="134"/>
      <c r="DU817" s="134"/>
      <c r="DV817" s="134"/>
      <c r="DW817" s="134"/>
      <c r="DX817" s="134"/>
      <c r="DY817" s="134"/>
      <c r="DZ817" s="134"/>
      <c r="EA817" s="134"/>
      <c r="EB817" s="134"/>
      <c r="EC817" s="134"/>
      <c r="ED817" s="134"/>
      <c r="EE817" s="134"/>
      <c r="EF817" s="134"/>
      <c r="EG817" s="134"/>
      <c r="EH817" s="134"/>
      <c r="EI817" s="134"/>
      <c r="EJ817" s="134"/>
    </row>
    <row r="818" spans="1:140" x14ac:dyDescent="0.2">
      <c r="A818" s="134"/>
      <c r="B818" s="134"/>
      <c r="C818" s="134"/>
      <c r="D818" s="138"/>
      <c r="E818" s="138"/>
      <c r="F818" s="138"/>
      <c r="G818" s="138"/>
      <c r="H818" s="138"/>
      <c r="I818" s="138"/>
      <c r="J818" s="138"/>
      <c r="K818" s="138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134"/>
      <c r="AZ818" s="134"/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  <c r="CS818" s="134"/>
      <c r="CT818" s="134"/>
      <c r="CU818" s="134"/>
      <c r="CV818" s="134"/>
      <c r="CW818" s="134"/>
      <c r="CX818" s="134"/>
      <c r="CY818" s="134"/>
      <c r="CZ818" s="134"/>
      <c r="DA818" s="134"/>
      <c r="DB818" s="134"/>
      <c r="DC818" s="134"/>
      <c r="DD818" s="134"/>
      <c r="DE818" s="134"/>
      <c r="DF818" s="134"/>
      <c r="DG818" s="134"/>
      <c r="DH818" s="134"/>
      <c r="DI818" s="134"/>
      <c r="DJ818" s="134"/>
      <c r="DK818" s="134"/>
      <c r="DL818" s="134"/>
      <c r="DM818" s="134"/>
      <c r="DN818" s="134"/>
      <c r="DO818" s="134"/>
      <c r="DP818" s="134"/>
      <c r="DQ818" s="134"/>
      <c r="DR818" s="134"/>
      <c r="DS818" s="134"/>
      <c r="DT818" s="134"/>
      <c r="DU818" s="134"/>
      <c r="DV818" s="134"/>
      <c r="DW818" s="134"/>
      <c r="DX818" s="134"/>
      <c r="DY818" s="134"/>
      <c r="DZ818" s="134"/>
      <c r="EA818" s="134"/>
      <c r="EB818" s="134"/>
      <c r="EC818" s="134"/>
      <c r="ED818" s="134"/>
      <c r="EE818" s="134"/>
      <c r="EF818" s="134"/>
      <c r="EG818" s="134"/>
      <c r="EH818" s="134"/>
      <c r="EI818" s="134"/>
      <c r="EJ818" s="134"/>
    </row>
    <row r="819" spans="1:140" x14ac:dyDescent="0.2">
      <c r="A819" s="134"/>
      <c r="B819" s="134"/>
      <c r="C819" s="134"/>
      <c r="D819" s="138"/>
      <c r="E819" s="138"/>
      <c r="F819" s="138"/>
      <c r="G819" s="138"/>
      <c r="H819" s="138"/>
      <c r="I819" s="138"/>
      <c r="J819" s="138"/>
      <c r="K819" s="138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134"/>
      <c r="AZ819" s="134"/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  <c r="CS819" s="134"/>
      <c r="CT819" s="134"/>
      <c r="CU819" s="134"/>
      <c r="CV819" s="134"/>
      <c r="CW819" s="134"/>
      <c r="CX819" s="134"/>
      <c r="CY819" s="134"/>
      <c r="CZ819" s="134"/>
      <c r="DA819" s="134"/>
      <c r="DB819" s="134"/>
      <c r="DC819" s="134"/>
      <c r="DD819" s="134"/>
      <c r="DE819" s="134"/>
      <c r="DF819" s="134"/>
      <c r="DG819" s="134"/>
      <c r="DH819" s="134"/>
      <c r="DI819" s="134"/>
      <c r="DJ819" s="134"/>
      <c r="DK819" s="134"/>
      <c r="DL819" s="134"/>
      <c r="DM819" s="134"/>
      <c r="DN819" s="134"/>
      <c r="DO819" s="134"/>
      <c r="DP819" s="134"/>
      <c r="DQ819" s="134"/>
      <c r="DR819" s="134"/>
      <c r="DS819" s="134"/>
      <c r="DT819" s="134"/>
      <c r="DU819" s="134"/>
      <c r="DV819" s="134"/>
      <c r="DW819" s="134"/>
      <c r="DX819" s="134"/>
      <c r="DY819" s="134"/>
      <c r="DZ819" s="134"/>
      <c r="EA819" s="134"/>
      <c r="EB819" s="134"/>
      <c r="EC819" s="134"/>
      <c r="ED819" s="134"/>
      <c r="EE819" s="134"/>
      <c r="EF819" s="134"/>
      <c r="EG819" s="134"/>
      <c r="EH819" s="134"/>
      <c r="EI819" s="134"/>
      <c r="EJ819" s="134"/>
    </row>
    <row r="820" spans="1:140" x14ac:dyDescent="0.2">
      <c r="A820" s="134"/>
      <c r="B820" s="134"/>
      <c r="C820" s="134"/>
      <c r="D820" s="138"/>
      <c r="E820" s="138"/>
      <c r="F820" s="138"/>
      <c r="G820" s="138"/>
      <c r="H820" s="138"/>
      <c r="I820" s="138"/>
      <c r="J820" s="138"/>
      <c r="K820" s="138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134"/>
      <c r="AZ820" s="134"/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  <c r="CS820" s="134"/>
      <c r="CT820" s="134"/>
      <c r="CU820" s="134"/>
      <c r="CV820" s="134"/>
      <c r="CW820" s="134"/>
      <c r="CX820" s="134"/>
      <c r="CY820" s="134"/>
      <c r="CZ820" s="134"/>
      <c r="DA820" s="134"/>
      <c r="DB820" s="134"/>
      <c r="DC820" s="134"/>
      <c r="DD820" s="134"/>
      <c r="DE820" s="134"/>
      <c r="DF820" s="134"/>
      <c r="DG820" s="134"/>
      <c r="DH820" s="134"/>
      <c r="DI820" s="134"/>
      <c r="DJ820" s="134"/>
      <c r="DK820" s="134"/>
      <c r="DL820" s="134"/>
      <c r="DM820" s="134"/>
      <c r="DN820" s="134"/>
      <c r="DO820" s="134"/>
      <c r="DP820" s="134"/>
      <c r="DQ820" s="134"/>
      <c r="DR820" s="134"/>
      <c r="DS820" s="134"/>
      <c r="DT820" s="134"/>
      <c r="DU820" s="134"/>
      <c r="DV820" s="134"/>
      <c r="DW820" s="134"/>
      <c r="DX820" s="134"/>
      <c r="DY820" s="134"/>
      <c r="DZ820" s="134"/>
      <c r="EA820" s="134"/>
      <c r="EB820" s="134"/>
      <c r="EC820" s="134"/>
      <c r="ED820" s="134"/>
      <c r="EE820" s="134"/>
      <c r="EF820" s="134"/>
      <c r="EG820" s="134"/>
      <c r="EH820" s="134"/>
      <c r="EI820" s="134"/>
      <c r="EJ820" s="134"/>
    </row>
    <row r="821" spans="1:140" x14ac:dyDescent="0.2">
      <c r="A821" s="134"/>
      <c r="B821" s="134"/>
      <c r="C821" s="134"/>
      <c r="D821" s="138"/>
      <c r="E821" s="138"/>
      <c r="F821" s="138"/>
      <c r="G821" s="138"/>
      <c r="H821" s="138"/>
      <c r="I821" s="138"/>
      <c r="J821" s="138"/>
      <c r="K821" s="138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134"/>
      <c r="AZ821" s="134"/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  <c r="CS821" s="134"/>
      <c r="CT821" s="134"/>
      <c r="CU821" s="134"/>
      <c r="CV821" s="134"/>
      <c r="CW821" s="134"/>
      <c r="CX821" s="134"/>
      <c r="CY821" s="134"/>
      <c r="CZ821" s="134"/>
      <c r="DA821" s="134"/>
      <c r="DB821" s="134"/>
      <c r="DC821" s="134"/>
      <c r="DD821" s="134"/>
      <c r="DE821" s="134"/>
      <c r="DF821" s="134"/>
      <c r="DG821" s="134"/>
      <c r="DH821" s="134"/>
      <c r="DI821" s="134"/>
      <c r="DJ821" s="134"/>
      <c r="DK821" s="134"/>
      <c r="DL821" s="134"/>
      <c r="DM821" s="134"/>
      <c r="DN821" s="134"/>
      <c r="DO821" s="134"/>
      <c r="DP821" s="134"/>
      <c r="DQ821" s="134"/>
      <c r="DR821" s="134"/>
      <c r="DS821" s="134"/>
      <c r="DT821" s="134"/>
      <c r="DU821" s="134"/>
      <c r="DV821" s="134"/>
      <c r="DW821" s="134"/>
      <c r="DX821" s="134"/>
      <c r="DY821" s="134"/>
      <c r="DZ821" s="134"/>
      <c r="EA821" s="134"/>
      <c r="EB821" s="134"/>
      <c r="EC821" s="134"/>
      <c r="ED821" s="134"/>
      <c r="EE821" s="134"/>
      <c r="EF821" s="134"/>
      <c r="EG821" s="134"/>
      <c r="EH821" s="134"/>
      <c r="EI821" s="134"/>
      <c r="EJ821" s="134"/>
    </row>
    <row r="822" spans="1:140" x14ac:dyDescent="0.2">
      <c r="A822" s="134"/>
      <c r="B822" s="134"/>
      <c r="C822" s="134"/>
      <c r="D822" s="138"/>
      <c r="E822" s="138"/>
      <c r="F822" s="138"/>
      <c r="G822" s="138"/>
      <c r="H822" s="138"/>
      <c r="I822" s="138"/>
      <c r="J822" s="138"/>
      <c r="K822" s="138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134"/>
      <c r="AZ822" s="134"/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  <c r="CS822" s="134"/>
      <c r="CT822" s="134"/>
      <c r="CU822" s="134"/>
      <c r="CV822" s="134"/>
      <c r="CW822" s="134"/>
      <c r="CX822" s="134"/>
      <c r="CY822" s="134"/>
      <c r="CZ822" s="134"/>
      <c r="DA822" s="134"/>
      <c r="DB822" s="134"/>
      <c r="DC822" s="134"/>
      <c r="DD822" s="134"/>
      <c r="DE822" s="134"/>
      <c r="DF822" s="134"/>
      <c r="DG822" s="134"/>
      <c r="DH822" s="134"/>
      <c r="DI822" s="134"/>
      <c r="DJ822" s="134"/>
      <c r="DK822" s="134"/>
      <c r="DL822" s="134"/>
      <c r="DM822" s="134"/>
      <c r="DN822" s="134"/>
      <c r="DO822" s="134"/>
      <c r="DP822" s="134"/>
      <c r="DQ822" s="134"/>
      <c r="DR822" s="134"/>
      <c r="DS822" s="134"/>
      <c r="DT822" s="134"/>
      <c r="DU822" s="134"/>
      <c r="DV822" s="134"/>
      <c r="DW822" s="134"/>
      <c r="DX822" s="134"/>
      <c r="DY822" s="134"/>
      <c r="DZ822" s="134"/>
      <c r="EA822" s="134"/>
      <c r="EB822" s="134"/>
      <c r="EC822" s="134"/>
      <c r="ED822" s="134"/>
      <c r="EE822" s="134"/>
      <c r="EF822" s="134"/>
      <c r="EG822" s="134"/>
      <c r="EH822" s="134"/>
      <c r="EI822" s="134"/>
      <c r="EJ822" s="134"/>
    </row>
    <row r="823" spans="1:140" x14ac:dyDescent="0.2">
      <c r="A823" s="134"/>
      <c r="B823" s="134"/>
      <c r="C823" s="134"/>
      <c r="D823" s="138"/>
      <c r="E823" s="138"/>
      <c r="F823" s="138"/>
      <c r="G823" s="138"/>
      <c r="H823" s="138"/>
      <c r="I823" s="138"/>
      <c r="J823" s="138"/>
      <c r="K823" s="138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134"/>
      <c r="AZ823" s="134"/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  <c r="CS823" s="134"/>
      <c r="CT823" s="134"/>
      <c r="CU823" s="134"/>
      <c r="CV823" s="134"/>
      <c r="CW823" s="134"/>
      <c r="CX823" s="134"/>
      <c r="CY823" s="134"/>
      <c r="CZ823" s="134"/>
      <c r="DA823" s="134"/>
      <c r="DB823" s="134"/>
      <c r="DC823" s="134"/>
      <c r="DD823" s="134"/>
      <c r="DE823" s="134"/>
      <c r="DF823" s="134"/>
      <c r="DG823" s="134"/>
      <c r="DH823" s="134"/>
      <c r="DI823" s="134"/>
      <c r="DJ823" s="134"/>
      <c r="DK823" s="134"/>
      <c r="DL823" s="134"/>
      <c r="DM823" s="134"/>
      <c r="DN823" s="134"/>
      <c r="DO823" s="134"/>
      <c r="DP823" s="134"/>
      <c r="DQ823" s="134"/>
      <c r="DR823" s="134"/>
      <c r="DS823" s="134"/>
      <c r="DT823" s="134"/>
      <c r="DU823" s="134"/>
      <c r="DV823" s="134"/>
      <c r="DW823" s="134"/>
      <c r="DX823" s="134"/>
      <c r="DY823" s="134"/>
      <c r="DZ823" s="134"/>
      <c r="EA823" s="134"/>
      <c r="EB823" s="134"/>
      <c r="EC823" s="134"/>
      <c r="ED823" s="134"/>
      <c r="EE823" s="134"/>
      <c r="EF823" s="134"/>
      <c r="EG823" s="134"/>
      <c r="EH823" s="134"/>
      <c r="EI823" s="134"/>
      <c r="EJ823" s="134"/>
    </row>
    <row r="824" spans="1:140" x14ac:dyDescent="0.2">
      <c r="A824" s="134"/>
      <c r="B824" s="134"/>
      <c r="C824" s="134"/>
      <c r="D824" s="138"/>
      <c r="E824" s="138"/>
      <c r="F824" s="138"/>
      <c r="G824" s="138"/>
      <c r="H824" s="138"/>
      <c r="I824" s="138"/>
      <c r="J824" s="138"/>
      <c r="K824" s="138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134"/>
      <c r="AZ824" s="134"/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  <c r="CS824" s="134"/>
      <c r="CT824" s="134"/>
      <c r="CU824" s="134"/>
      <c r="CV824" s="134"/>
      <c r="CW824" s="134"/>
      <c r="CX824" s="134"/>
      <c r="CY824" s="134"/>
      <c r="CZ824" s="134"/>
      <c r="DA824" s="134"/>
      <c r="DB824" s="134"/>
      <c r="DC824" s="134"/>
      <c r="DD824" s="134"/>
      <c r="DE824" s="134"/>
      <c r="DF824" s="134"/>
      <c r="DG824" s="134"/>
      <c r="DH824" s="134"/>
      <c r="DI824" s="134"/>
      <c r="DJ824" s="134"/>
      <c r="DK824" s="134"/>
      <c r="DL824" s="134"/>
      <c r="DM824" s="134"/>
      <c r="DN824" s="134"/>
      <c r="DO824" s="134"/>
      <c r="DP824" s="134"/>
      <c r="DQ824" s="134"/>
      <c r="DR824" s="134"/>
      <c r="DS824" s="134"/>
      <c r="DT824" s="134"/>
      <c r="DU824" s="134"/>
      <c r="DV824" s="134"/>
      <c r="DW824" s="134"/>
      <c r="DX824" s="134"/>
      <c r="DY824" s="134"/>
      <c r="DZ824" s="134"/>
      <c r="EA824" s="134"/>
      <c r="EB824" s="134"/>
      <c r="EC824" s="134"/>
      <c r="ED824" s="134"/>
      <c r="EE824" s="134"/>
      <c r="EF824" s="134"/>
      <c r="EG824" s="134"/>
      <c r="EH824" s="134"/>
      <c r="EI824" s="134"/>
      <c r="EJ824" s="134"/>
    </row>
    <row r="825" spans="1:140" x14ac:dyDescent="0.2">
      <c r="A825" s="134"/>
      <c r="B825" s="134"/>
      <c r="C825" s="134"/>
      <c r="D825" s="138"/>
      <c r="E825" s="138"/>
      <c r="F825" s="138"/>
      <c r="G825" s="138"/>
      <c r="H825" s="138"/>
      <c r="I825" s="138"/>
      <c r="J825" s="138"/>
      <c r="K825" s="138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134"/>
      <c r="AZ825" s="134"/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  <c r="CS825" s="134"/>
      <c r="CT825" s="134"/>
      <c r="CU825" s="134"/>
      <c r="CV825" s="134"/>
      <c r="CW825" s="134"/>
      <c r="CX825" s="134"/>
      <c r="CY825" s="134"/>
      <c r="CZ825" s="134"/>
      <c r="DA825" s="134"/>
      <c r="DB825" s="134"/>
      <c r="DC825" s="134"/>
      <c r="DD825" s="134"/>
      <c r="DE825" s="134"/>
      <c r="DF825" s="134"/>
      <c r="DG825" s="134"/>
      <c r="DH825" s="134"/>
      <c r="DI825" s="134"/>
      <c r="DJ825" s="134"/>
      <c r="DK825" s="134"/>
      <c r="DL825" s="134"/>
      <c r="DM825" s="134"/>
      <c r="DN825" s="134"/>
      <c r="DO825" s="134"/>
      <c r="DP825" s="134"/>
      <c r="DQ825" s="134"/>
      <c r="DR825" s="134"/>
      <c r="DS825" s="134"/>
      <c r="DT825" s="134"/>
      <c r="DU825" s="134"/>
      <c r="DV825" s="134"/>
      <c r="DW825" s="134"/>
      <c r="DX825" s="134"/>
      <c r="DY825" s="134"/>
      <c r="DZ825" s="134"/>
      <c r="EA825" s="134"/>
      <c r="EB825" s="134"/>
      <c r="EC825" s="134"/>
      <c r="ED825" s="134"/>
      <c r="EE825" s="134"/>
      <c r="EF825" s="134"/>
      <c r="EG825" s="134"/>
      <c r="EH825" s="134"/>
      <c r="EI825" s="134"/>
      <c r="EJ825" s="134"/>
    </row>
    <row r="826" spans="1:140" x14ac:dyDescent="0.2">
      <c r="A826" s="134"/>
      <c r="B826" s="134"/>
      <c r="C826" s="134"/>
      <c r="D826" s="138"/>
      <c r="E826" s="138"/>
      <c r="F826" s="138"/>
      <c r="G826" s="138"/>
      <c r="H826" s="138"/>
      <c r="I826" s="138"/>
      <c r="J826" s="138"/>
      <c r="K826" s="138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134"/>
      <c r="AZ826" s="134"/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  <c r="CS826" s="134"/>
      <c r="CT826" s="134"/>
      <c r="CU826" s="134"/>
      <c r="CV826" s="134"/>
      <c r="CW826" s="134"/>
      <c r="CX826" s="134"/>
      <c r="CY826" s="134"/>
      <c r="CZ826" s="134"/>
      <c r="DA826" s="134"/>
      <c r="DB826" s="134"/>
      <c r="DC826" s="134"/>
      <c r="DD826" s="134"/>
      <c r="DE826" s="134"/>
      <c r="DF826" s="134"/>
      <c r="DG826" s="134"/>
      <c r="DH826" s="134"/>
      <c r="DI826" s="134"/>
      <c r="DJ826" s="134"/>
      <c r="DK826" s="134"/>
      <c r="DL826" s="134"/>
      <c r="DM826" s="134"/>
      <c r="DN826" s="134"/>
      <c r="DO826" s="134"/>
      <c r="DP826" s="134"/>
      <c r="DQ826" s="134"/>
      <c r="DR826" s="134"/>
      <c r="DS826" s="134"/>
      <c r="DT826" s="134"/>
      <c r="DU826" s="134"/>
      <c r="DV826" s="134"/>
      <c r="DW826" s="134"/>
      <c r="DX826" s="134"/>
      <c r="DY826" s="134"/>
      <c r="DZ826" s="134"/>
      <c r="EA826" s="134"/>
      <c r="EB826" s="134"/>
      <c r="EC826" s="134"/>
      <c r="ED826" s="134"/>
      <c r="EE826" s="134"/>
      <c r="EF826" s="134"/>
      <c r="EG826" s="134"/>
      <c r="EH826" s="134"/>
      <c r="EI826" s="134"/>
      <c r="EJ826" s="134"/>
    </row>
    <row r="827" spans="1:140" x14ac:dyDescent="0.2">
      <c r="A827" s="134"/>
      <c r="B827" s="134"/>
      <c r="C827" s="134"/>
      <c r="D827" s="138"/>
      <c r="E827" s="138"/>
      <c r="F827" s="138"/>
      <c r="G827" s="138"/>
      <c r="H827" s="138"/>
      <c r="I827" s="138"/>
      <c r="J827" s="138"/>
      <c r="K827" s="138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134"/>
      <c r="AZ827" s="134"/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  <c r="CS827" s="134"/>
      <c r="CT827" s="134"/>
      <c r="CU827" s="134"/>
      <c r="CV827" s="134"/>
      <c r="CW827" s="134"/>
      <c r="CX827" s="134"/>
      <c r="CY827" s="134"/>
      <c r="CZ827" s="134"/>
      <c r="DA827" s="134"/>
      <c r="DB827" s="134"/>
      <c r="DC827" s="134"/>
      <c r="DD827" s="134"/>
      <c r="DE827" s="134"/>
      <c r="DF827" s="134"/>
      <c r="DG827" s="134"/>
      <c r="DH827" s="134"/>
      <c r="DI827" s="134"/>
      <c r="DJ827" s="134"/>
      <c r="DK827" s="134"/>
      <c r="DL827" s="134"/>
      <c r="DM827" s="134"/>
      <c r="DN827" s="134"/>
      <c r="DO827" s="134"/>
      <c r="DP827" s="134"/>
      <c r="DQ827" s="134"/>
      <c r="DR827" s="134"/>
      <c r="DS827" s="134"/>
      <c r="DT827" s="134"/>
      <c r="DU827" s="134"/>
      <c r="DV827" s="134"/>
      <c r="DW827" s="134"/>
      <c r="DX827" s="134"/>
      <c r="DY827" s="134"/>
      <c r="DZ827" s="134"/>
      <c r="EA827" s="134"/>
      <c r="EB827" s="134"/>
      <c r="EC827" s="134"/>
      <c r="ED827" s="134"/>
      <c r="EE827" s="134"/>
      <c r="EF827" s="134"/>
      <c r="EG827" s="134"/>
      <c r="EH827" s="134"/>
      <c r="EI827" s="134"/>
      <c r="EJ827" s="134"/>
    </row>
    <row r="828" spans="1:140" x14ac:dyDescent="0.2">
      <c r="A828" s="134"/>
      <c r="B828" s="134"/>
      <c r="C828" s="134"/>
      <c r="D828" s="138"/>
      <c r="E828" s="138"/>
      <c r="F828" s="138"/>
      <c r="G828" s="138"/>
      <c r="H828" s="138"/>
      <c r="I828" s="138"/>
      <c r="J828" s="138"/>
      <c r="K828" s="138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134"/>
      <c r="AZ828" s="134"/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  <c r="CS828" s="134"/>
      <c r="CT828" s="134"/>
      <c r="CU828" s="134"/>
      <c r="CV828" s="134"/>
      <c r="CW828" s="134"/>
      <c r="CX828" s="134"/>
      <c r="CY828" s="134"/>
      <c r="CZ828" s="134"/>
      <c r="DA828" s="134"/>
      <c r="DB828" s="134"/>
      <c r="DC828" s="134"/>
      <c r="DD828" s="134"/>
      <c r="DE828" s="134"/>
      <c r="DF828" s="134"/>
      <c r="DG828" s="134"/>
      <c r="DH828" s="134"/>
      <c r="DI828" s="134"/>
      <c r="DJ828" s="134"/>
      <c r="DK828" s="134"/>
      <c r="DL828" s="134"/>
      <c r="DM828" s="134"/>
      <c r="DN828" s="134"/>
      <c r="DO828" s="134"/>
      <c r="DP828" s="134"/>
      <c r="DQ828" s="134"/>
      <c r="DR828" s="134"/>
      <c r="DS828" s="134"/>
      <c r="DT828" s="134"/>
      <c r="DU828" s="134"/>
      <c r="DV828" s="134"/>
      <c r="DW828" s="134"/>
      <c r="DX828" s="134"/>
      <c r="DY828" s="134"/>
      <c r="DZ828" s="134"/>
      <c r="EA828" s="134"/>
      <c r="EB828" s="134"/>
      <c r="EC828" s="134"/>
      <c r="ED828" s="134"/>
      <c r="EE828" s="134"/>
      <c r="EF828" s="134"/>
      <c r="EG828" s="134"/>
      <c r="EH828" s="134"/>
      <c r="EI828" s="134"/>
      <c r="EJ828" s="134"/>
    </row>
    <row r="829" spans="1:140" x14ac:dyDescent="0.2">
      <c r="A829" s="134"/>
      <c r="B829" s="134"/>
      <c r="C829" s="134"/>
      <c r="D829" s="138"/>
      <c r="E829" s="138"/>
      <c r="F829" s="138"/>
      <c r="G829" s="138"/>
      <c r="H829" s="138"/>
      <c r="I829" s="138"/>
      <c r="J829" s="138"/>
      <c r="K829" s="138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134"/>
      <c r="AZ829" s="134"/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  <c r="CS829" s="134"/>
      <c r="CT829" s="134"/>
      <c r="CU829" s="134"/>
      <c r="CV829" s="134"/>
      <c r="CW829" s="134"/>
      <c r="CX829" s="134"/>
      <c r="CY829" s="134"/>
      <c r="CZ829" s="134"/>
      <c r="DA829" s="134"/>
      <c r="DB829" s="134"/>
      <c r="DC829" s="134"/>
      <c r="DD829" s="134"/>
      <c r="DE829" s="134"/>
      <c r="DF829" s="134"/>
      <c r="DG829" s="134"/>
      <c r="DH829" s="134"/>
      <c r="DI829" s="134"/>
      <c r="DJ829" s="134"/>
      <c r="DK829" s="134"/>
      <c r="DL829" s="134"/>
      <c r="DM829" s="134"/>
      <c r="DN829" s="134"/>
      <c r="DO829" s="134"/>
      <c r="DP829" s="134"/>
      <c r="DQ829" s="134"/>
      <c r="DR829" s="134"/>
      <c r="DS829" s="134"/>
      <c r="DT829" s="134"/>
      <c r="DU829" s="134"/>
      <c r="DV829" s="134"/>
      <c r="DW829" s="134"/>
      <c r="DX829" s="134"/>
      <c r="DY829" s="134"/>
      <c r="DZ829" s="134"/>
      <c r="EA829" s="134"/>
      <c r="EB829" s="134"/>
      <c r="EC829" s="134"/>
      <c r="ED829" s="134"/>
      <c r="EE829" s="134"/>
      <c r="EF829" s="134"/>
      <c r="EG829" s="134"/>
      <c r="EH829" s="134"/>
      <c r="EI829" s="134"/>
      <c r="EJ829" s="134"/>
    </row>
    <row r="830" spans="1:140" x14ac:dyDescent="0.2">
      <c r="A830" s="134"/>
      <c r="B830" s="134"/>
      <c r="C830" s="134"/>
      <c r="D830" s="138"/>
      <c r="E830" s="138"/>
      <c r="F830" s="138"/>
      <c r="G830" s="138"/>
      <c r="H830" s="138"/>
      <c r="I830" s="138"/>
      <c r="J830" s="138"/>
      <c r="K830" s="138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134"/>
      <c r="AZ830" s="134"/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  <c r="CS830" s="134"/>
      <c r="CT830" s="134"/>
      <c r="CU830" s="134"/>
      <c r="CV830" s="134"/>
      <c r="CW830" s="134"/>
      <c r="CX830" s="134"/>
      <c r="CY830" s="134"/>
      <c r="CZ830" s="134"/>
      <c r="DA830" s="134"/>
      <c r="DB830" s="134"/>
      <c r="DC830" s="134"/>
      <c r="DD830" s="134"/>
      <c r="DE830" s="134"/>
      <c r="DF830" s="134"/>
      <c r="DG830" s="134"/>
      <c r="DH830" s="134"/>
      <c r="DI830" s="134"/>
      <c r="DJ830" s="134"/>
      <c r="DK830" s="134"/>
      <c r="DL830" s="134"/>
      <c r="DM830" s="134"/>
      <c r="DN830" s="134"/>
      <c r="DO830" s="134"/>
      <c r="DP830" s="134"/>
      <c r="DQ830" s="134"/>
      <c r="DR830" s="134"/>
      <c r="DS830" s="134"/>
      <c r="DT830" s="134"/>
      <c r="DU830" s="134"/>
      <c r="DV830" s="134"/>
      <c r="DW830" s="134"/>
      <c r="DX830" s="134"/>
      <c r="DY830" s="134"/>
      <c r="DZ830" s="134"/>
      <c r="EA830" s="134"/>
      <c r="EB830" s="134"/>
      <c r="EC830" s="134"/>
      <c r="ED830" s="134"/>
      <c r="EE830" s="134"/>
      <c r="EF830" s="134"/>
      <c r="EG830" s="134"/>
      <c r="EH830" s="134"/>
      <c r="EI830" s="134"/>
      <c r="EJ830" s="134"/>
    </row>
    <row r="831" spans="1:140" x14ac:dyDescent="0.2">
      <c r="A831" s="134"/>
      <c r="B831" s="134"/>
      <c r="C831" s="134"/>
      <c r="D831" s="138"/>
      <c r="E831" s="138"/>
      <c r="F831" s="138"/>
      <c r="G831" s="138"/>
      <c r="H831" s="138"/>
      <c r="I831" s="138"/>
      <c r="J831" s="138"/>
      <c r="K831" s="138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134"/>
      <c r="AZ831" s="134"/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  <c r="CS831" s="134"/>
      <c r="CT831" s="134"/>
      <c r="CU831" s="134"/>
      <c r="CV831" s="134"/>
      <c r="CW831" s="134"/>
      <c r="CX831" s="134"/>
      <c r="CY831" s="134"/>
      <c r="CZ831" s="134"/>
      <c r="DA831" s="134"/>
      <c r="DB831" s="134"/>
      <c r="DC831" s="134"/>
      <c r="DD831" s="134"/>
      <c r="DE831" s="134"/>
      <c r="DF831" s="134"/>
      <c r="DG831" s="134"/>
      <c r="DH831" s="134"/>
      <c r="DI831" s="134"/>
      <c r="DJ831" s="134"/>
      <c r="DK831" s="134"/>
      <c r="DL831" s="134"/>
      <c r="DM831" s="134"/>
      <c r="DN831" s="134"/>
      <c r="DO831" s="134"/>
      <c r="DP831" s="134"/>
      <c r="DQ831" s="134"/>
      <c r="DR831" s="134"/>
      <c r="DS831" s="134"/>
      <c r="DT831" s="134"/>
      <c r="DU831" s="134"/>
      <c r="DV831" s="134"/>
      <c r="DW831" s="134"/>
      <c r="DX831" s="134"/>
      <c r="DY831" s="134"/>
      <c r="DZ831" s="134"/>
      <c r="EA831" s="134"/>
      <c r="EB831" s="134"/>
      <c r="EC831" s="134"/>
      <c r="ED831" s="134"/>
      <c r="EE831" s="134"/>
      <c r="EF831" s="134"/>
      <c r="EG831" s="134"/>
      <c r="EH831" s="134"/>
      <c r="EI831" s="134"/>
      <c r="EJ831" s="134"/>
    </row>
    <row r="832" spans="1:140" x14ac:dyDescent="0.2">
      <c r="A832" s="134"/>
      <c r="B832" s="134"/>
      <c r="C832" s="134"/>
      <c r="D832" s="138"/>
      <c r="E832" s="138"/>
      <c r="F832" s="138"/>
      <c r="G832" s="138"/>
      <c r="H832" s="138"/>
      <c r="I832" s="138"/>
      <c r="J832" s="138"/>
      <c r="K832" s="138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134"/>
      <c r="AZ832" s="134"/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  <c r="CS832" s="134"/>
      <c r="CT832" s="134"/>
      <c r="CU832" s="134"/>
      <c r="CV832" s="134"/>
      <c r="CW832" s="134"/>
      <c r="CX832" s="134"/>
      <c r="CY832" s="134"/>
      <c r="CZ832" s="134"/>
      <c r="DA832" s="134"/>
      <c r="DB832" s="134"/>
      <c r="DC832" s="134"/>
      <c r="DD832" s="134"/>
      <c r="DE832" s="134"/>
      <c r="DF832" s="134"/>
      <c r="DG832" s="134"/>
      <c r="DH832" s="134"/>
      <c r="DI832" s="134"/>
      <c r="DJ832" s="134"/>
      <c r="DK832" s="134"/>
      <c r="DL832" s="134"/>
      <c r="DM832" s="134"/>
      <c r="DN832" s="134"/>
      <c r="DO832" s="134"/>
      <c r="DP832" s="134"/>
      <c r="DQ832" s="134"/>
      <c r="DR832" s="134"/>
      <c r="DS832" s="134"/>
      <c r="DT832" s="134"/>
      <c r="DU832" s="134"/>
      <c r="DV832" s="134"/>
      <c r="DW832" s="134"/>
      <c r="DX832" s="134"/>
      <c r="DY832" s="134"/>
      <c r="DZ832" s="134"/>
      <c r="EA832" s="134"/>
      <c r="EB832" s="134"/>
      <c r="EC832" s="134"/>
      <c r="ED832" s="134"/>
      <c r="EE832" s="134"/>
      <c r="EF832" s="134"/>
      <c r="EG832" s="134"/>
      <c r="EH832" s="134"/>
      <c r="EI832" s="134"/>
      <c r="EJ832" s="134"/>
    </row>
    <row r="833" spans="1:140" x14ac:dyDescent="0.2">
      <c r="A833" s="134"/>
      <c r="B833" s="134"/>
      <c r="C833" s="134"/>
      <c r="D833" s="138"/>
      <c r="E833" s="138"/>
      <c r="F833" s="138"/>
      <c r="G833" s="138"/>
      <c r="H833" s="138"/>
      <c r="I833" s="138"/>
      <c r="J833" s="138"/>
      <c r="K833" s="138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134"/>
      <c r="AZ833" s="134"/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  <c r="CS833" s="134"/>
      <c r="CT833" s="134"/>
      <c r="CU833" s="134"/>
      <c r="CV833" s="134"/>
      <c r="CW833" s="134"/>
      <c r="CX833" s="134"/>
      <c r="CY833" s="134"/>
      <c r="CZ833" s="134"/>
      <c r="DA833" s="134"/>
      <c r="DB833" s="134"/>
      <c r="DC833" s="134"/>
      <c r="DD833" s="134"/>
      <c r="DE833" s="134"/>
      <c r="DF833" s="134"/>
      <c r="DG833" s="134"/>
      <c r="DH833" s="134"/>
      <c r="DI833" s="134"/>
      <c r="DJ833" s="134"/>
      <c r="DK833" s="134"/>
      <c r="DL833" s="134"/>
      <c r="DM833" s="134"/>
      <c r="DN833" s="134"/>
      <c r="DO833" s="134"/>
      <c r="DP833" s="134"/>
      <c r="DQ833" s="134"/>
      <c r="DR833" s="134"/>
      <c r="DS833" s="134"/>
      <c r="DT833" s="134"/>
      <c r="DU833" s="134"/>
      <c r="DV833" s="134"/>
      <c r="DW833" s="134"/>
      <c r="DX833" s="134"/>
      <c r="DY833" s="134"/>
      <c r="DZ833" s="134"/>
      <c r="EA833" s="134"/>
      <c r="EB833" s="134"/>
      <c r="EC833" s="134"/>
      <c r="ED833" s="134"/>
      <c r="EE833" s="134"/>
      <c r="EF833" s="134"/>
      <c r="EG833" s="134"/>
      <c r="EH833" s="134"/>
      <c r="EI833" s="134"/>
      <c r="EJ833" s="134"/>
    </row>
    <row r="834" spans="1:140" x14ac:dyDescent="0.2">
      <c r="A834" s="134"/>
      <c r="B834" s="134"/>
      <c r="C834" s="134"/>
      <c r="D834" s="138"/>
      <c r="E834" s="138"/>
      <c r="F834" s="138"/>
      <c r="G834" s="138"/>
      <c r="H834" s="138"/>
      <c r="I834" s="138"/>
      <c r="J834" s="138"/>
      <c r="K834" s="138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134"/>
      <c r="AZ834" s="134"/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  <c r="CS834" s="134"/>
      <c r="CT834" s="134"/>
      <c r="CU834" s="134"/>
      <c r="CV834" s="134"/>
      <c r="CW834" s="134"/>
      <c r="CX834" s="134"/>
      <c r="CY834" s="134"/>
      <c r="CZ834" s="134"/>
      <c r="DA834" s="134"/>
      <c r="DB834" s="134"/>
      <c r="DC834" s="134"/>
      <c r="DD834" s="134"/>
      <c r="DE834" s="134"/>
      <c r="DF834" s="134"/>
      <c r="DG834" s="134"/>
      <c r="DH834" s="134"/>
      <c r="DI834" s="134"/>
      <c r="DJ834" s="134"/>
      <c r="DK834" s="134"/>
      <c r="DL834" s="134"/>
      <c r="DM834" s="134"/>
      <c r="DN834" s="134"/>
      <c r="DO834" s="134"/>
      <c r="DP834" s="134"/>
      <c r="DQ834" s="134"/>
      <c r="DR834" s="134"/>
      <c r="DS834" s="134"/>
      <c r="DT834" s="134"/>
      <c r="DU834" s="134"/>
      <c r="DV834" s="134"/>
      <c r="DW834" s="134"/>
      <c r="DX834" s="134"/>
      <c r="DY834" s="134"/>
      <c r="DZ834" s="134"/>
      <c r="EA834" s="134"/>
      <c r="EB834" s="134"/>
      <c r="EC834" s="134"/>
      <c r="ED834" s="134"/>
      <c r="EE834" s="134"/>
      <c r="EF834" s="134"/>
      <c r="EG834" s="134"/>
      <c r="EH834" s="134"/>
      <c r="EI834" s="134"/>
      <c r="EJ834" s="134"/>
    </row>
    <row r="835" spans="1:140" x14ac:dyDescent="0.2">
      <c r="A835" s="134"/>
      <c r="B835" s="134"/>
      <c r="C835" s="134"/>
      <c r="D835" s="138"/>
      <c r="E835" s="138"/>
      <c r="F835" s="138"/>
      <c r="G835" s="138"/>
      <c r="H835" s="138"/>
      <c r="I835" s="138"/>
      <c r="J835" s="138"/>
      <c r="K835" s="138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134"/>
      <c r="AZ835" s="134"/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  <c r="CS835" s="134"/>
      <c r="CT835" s="134"/>
      <c r="CU835" s="134"/>
      <c r="CV835" s="134"/>
      <c r="CW835" s="134"/>
      <c r="CX835" s="134"/>
      <c r="CY835" s="134"/>
      <c r="CZ835" s="134"/>
      <c r="DA835" s="134"/>
      <c r="DB835" s="134"/>
      <c r="DC835" s="134"/>
      <c r="DD835" s="134"/>
      <c r="DE835" s="134"/>
      <c r="DF835" s="134"/>
      <c r="DG835" s="134"/>
      <c r="DH835" s="134"/>
      <c r="DI835" s="134"/>
      <c r="DJ835" s="134"/>
      <c r="DK835" s="134"/>
      <c r="DL835" s="134"/>
      <c r="DM835" s="134"/>
      <c r="DN835" s="134"/>
      <c r="DO835" s="134"/>
      <c r="DP835" s="134"/>
      <c r="DQ835" s="134"/>
      <c r="DR835" s="134"/>
      <c r="DS835" s="134"/>
      <c r="DT835" s="134"/>
      <c r="DU835" s="134"/>
      <c r="DV835" s="134"/>
      <c r="DW835" s="134"/>
      <c r="DX835" s="134"/>
      <c r="DY835" s="134"/>
      <c r="DZ835" s="134"/>
      <c r="EA835" s="134"/>
      <c r="EB835" s="134"/>
      <c r="EC835" s="134"/>
      <c r="ED835" s="134"/>
      <c r="EE835" s="134"/>
      <c r="EF835" s="134"/>
      <c r="EG835" s="134"/>
      <c r="EH835" s="134"/>
      <c r="EI835" s="134"/>
      <c r="EJ835" s="134"/>
    </row>
    <row r="836" spans="1:140" x14ac:dyDescent="0.2">
      <c r="A836" s="134"/>
      <c r="B836" s="134"/>
      <c r="C836" s="134"/>
      <c r="D836" s="138"/>
      <c r="E836" s="138"/>
      <c r="F836" s="138"/>
      <c r="G836" s="138"/>
      <c r="H836" s="138"/>
      <c r="I836" s="138"/>
      <c r="J836" s="138"/>
      <c r="K836" s="138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134"/>
      <c r="AZ836" s="134"/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  <c r="CS836" s="134"/>
      <c r="CT836" s="134"/>
      <c r="CU836" s="134"/>
      <c r="CV836" s="134"/>
      <c r="CW836" s="134"/>
      <c r="CX836" s="134"/>
      <c r="CY836" s="134"/>
      <c r="CZ836" s="134"/>
      <c r="DA836" s="134"/>
      <c r="DB836" s="134"/>
      <c r="DC836" s="134"/>
      <c r="DD836" s="134"/>
      <c r="DE836" s="134"/>
      <c r="DF836" s="134"/>
      <c r="DG836" s="134"/>
      <c r="DH836" s="134"/>
      <c r="DI836" s="134"/>
      <c r="DJ836" s="134"/>
      <c r="DK836" s="134"/>
      <c r="DL836" s="134"/>
      <c r="DM836" s="134"/>
      <c r="DN836" s="134"/>
      <c r="DO836" s="134"/>
      <c r="DP836" s="134"/>
      <c r="DQ836" s="134"/>
      <c r="DR836" s="134"/>
      <c r="DS836" s="134"/>
      <c r="DT836" s="134"/>
      <c r="DU836" s="134"/>
      <c r="DV836" s="134"/>
      <c r="DW836" s="134"/>
      <c r="DX836" s="134"/>
      <c r="DY836" s="134"/>
      <c r="DZ836" s="134"/>
      <c r="EA836" s="134"/>
      <c r="EB836" s="134"/>
      <c r="EC836" s="134"/>
      <c r="ED836" s="134"/>
      <c r="EE836" s="134"/>
      <c r="EF836" s="134"/>
      <c r="EG836" s="134"/>
      <c r="EH836" s="134"/>
      <c r="EI836" s="134"/>
      <c r="EJ836" s="134"/>
    </row>
    <row r="837" spans="1:140" x14ac:dyDescent="0.2">
      <c r="A837" s="134"/>
      <c r="B837" s="134"/>
      <c r="C837" s="134"/>
      <c r="D837" s="138"/>
      <c r="E837" s="138"/>
      <c r="F837" s="138"/>
      <c r="G837" s="138"/>
      <c r="H837" s="138"/>
      <c r="I837" s="138"/>
      <c r="J837" s="138"/>
      <c r="K837" s="138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134"/>
      <c r="AZ837" s="134"/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  <c r="CS837" s="134"/>
      <c r="CT837" s="134"/>
      <c r="CU837" s="134"/>
      <c r="CV837" s="134"/>
      <c r="CW837" s="134"/>
      <c r="CX837" s="134"/>
      <c r="CY837" s="134"/>
      <c r="CZ837" s="134"/>
      <c r="DA837" s="134"/>
      <c r="DB837" s="134"/>
      <c r="DC837" s="134"/>
      <c r="DD837" s="134"/>
      <c r="DE837" s="134"/>
      <c r="DF837" s="134"/>
      <c r="DG837" s="134"/>
      <c r="DH837" s="134"/>
      <c r="DI837" s="134"/>
      <c r="DJ837" s="134"/>
      <c r="DK837" s="134"/>
      <c r="DL837" s="134"/>
      <c r="DM837" s="134"/>
      <c r="DN837" s="134"/>
      <c r="DO837" s="134"/>
      <c r="DP837" s="134"/>
      <c r="DQ837" s="134"/>
      <c r="DR837" s="134"/>
      <c r="DS837" s="134"/>
      <c r="DT837" s="134"/>
      <c r="DU837" s="134"/>
      <c r="DV837" s="134"/>
      <c r="DW837" s="134"/>
      <c r="DX837" s="134"/>
      <c r="DY837" s="134"/>
      <c r="DZ837" s="134"/>
      <c r="EA837" s="134"/>
      <c r="EB837" s="134"/>
      <c r="EC837" s="134"/>
      <c r="ED837" s="134"/>
      <c r="EE837" s="134"/>
      <c r="EF837" s="134"/>
      <c r="EG837" s="134"/>
      <c r="EH837" s="134"/>
      <c r="EI837" s="134"/>
      <c r="EJ837" s="134"/>
    </row>
    <row r="838" spans="1:140" x14ac:dyDescent="0.2">
      <c r="A838" s="134"/>
      <c r="B838" s="134"/>
      <c r="C838" s="134"/>
      <c r="D838" s="138"/>
      <c r="E838" s="138"/>
      <c r="F838" s="138"/>
      <c r="G838" s="138"/>
      <c r="H838" s="138"/>
      <c r="I838" s="138"/>
      <c r="J838" s="138"/>
      <c r="K838" s="138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134"/>
      <c r="AZ838" s="134"/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  <c r="CS838" s="134"/>
      <c r="CT838" s="134"/>
      <c r="CU838" s="134"/>
      <c r="CV838" s="134"/>
      <c r="CW838" s="134"/>
      <c r="CX838" s="134"/>
      <c r="CY838" s="134"/>
      <c r="CZ838" s="134"/>
      <c r="DA838" s="134"/>
      <c r="DB838" s="134"/>
      <c r="DC838" s="134"/>
      <c r="DD838" s="134"/>
      <c r="DE838" s="134"/>
      <c r="DF838" s="134"/>
      <c r="DG838" s="134"/>
      <c r="DH838" s="134"/>
      <c r="DI838" s="134"/>
      <c r="DJ838" s="134"/>
      <c r="DK838" s="134"/>
      <c r="DL838" s="134"/>
      <c r="DM838" s="134"/>
      <c r="DN838" s="134"/>
      <c r="DO838" s="134"/>
      <c r="DP838" s="134"/>
      <c r="DQ838" s="134"/>
      <c r="DR838" s="134"/>
      <c r="DS838" s="134"/>
      <c r="DT838" s="134"/>
      <c r="DU838" s="134"/>
      <c r="DV838" s="134"/>
      <c r="DW838" s="134"/>
      <c r="DX838" s="134"/>
      <c r="DY838" s="134"/>
      <c r="DZ838" s="134"/>
      <c r="EA838" s="134"/>
      <c r="EB838" s="134"/>
      <c r="EC838" s="134"/>
      <c r="ED838" s="134"/>
      <c r="EE838" s="134"/>
      <c r="EF838" s="134"/>
      <c r="EG838" s="134"/>
      <c r="EH838" s="134"/>
      <c r="EI838" s="134"/>
      <c r="EJ838" s="134"/>
    </row>
    <row r="839" spans="1:140" x14ac:dyDescent="0.2">
      <c r="A839" s="134"/>
      <c r="B839" s="134"/>
      <c r="C839" s="134"/>
      <c r="D839" s="138"/>
      <c r="E839" s="138"/>
      <c r="F839" s="138"/>
      <c r="G839" s="138"/>
      <c r="H839" s="138"/>
      <c r="I839" s="138"/>
      <c r="J839" s="138"/>
      <c r="K839" s="138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134"/>
      <c r="AZ839" s="134"/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  <c r="CS839" s="134"/>
      <c r="CT839" s="134"/>
      <c r="CU839" s="134"/>
      <c r="CV839" s="134"/>
      <c r="CW839" s="134"/>
      <c r="CX839" s="134"/>
      <c r="CY839" s="134"/>
      <c r="CZ839" s="134"/>
      <c r="DA839" s="134"/>
      <c r="DB839" s="134"/>
      <c r="DC839" s="134"/>
      <c r="DD839" s="134"/>
      <c r="DE839" s="134"/>
      <c r="DF839" s="134"/>
      <c r="DG839" s="134"/>
      <c r="DH839" s="134"/>
      <c r="DI839" s="134"/>
      <c r="DJ839" s="134"/>
      <c r="DK839" s="134"/>
      <c r="DL839" s="134"/>
      <c r="DM839" s="134"/>
      <c r="DN839" s="134"/>
      <c r="DO839" s="134"/>
      <c r="DP839" s="134"/>
      <c r="DQ839" s="134"/>
      <c r="DR839" s="134"/>
      <c r="DS839" s="134"/>
      <c r="DT839" s="134"/>
      <c r="DU839" s="134"/>
      <c r="DV839" s="134"/>
      <c r="DW839" s="134"/>
      <c r="DX839" s="134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</row>
    <row r="840" spans="1:140" x14ac:dyDescent="0.2">
      <c r="A840" s="134"/>
      <c r="B840" s="134"/>
      <c r="C840" s="134"/>
      <c r="D840" s="138"/>
      <c r="E840" s="138"/>
      <c r="F840" s="138"/>
      <c r="G840" s="138"/>
      <c r="H840" s="138"/>
      <c r="I840" s="138"/>
      <c r="J840" s="138"/>
      <c r="K840" s="138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134"/>
      <c r="AZ840" s="134"/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  <c r="CS840" s="134"/>
      <c r="CT840" s="134"/>
      <c r="CU840" s="134"/>
      <c r="CV840" s="134"/>
      <c r="CW840" s="134"/>
      <c r="CX840" s="134"/>
      <c r="CY840" s="134"/>
      <c r="CZ840" s="134"/>
      <c r="DA840" s="134"/>
      <c r="DB840" s="134"/>
      <c r="DC840" s="134"/>
      <c r="DD840" s="134"/>
      <c r="DE840" s="134"/>
      <c r="DF840" s="134"/>
      <c r="DG840" s="134"/>
      <c r="DH840" s="134"/>
      <c r="DI840" s="134"/>
      <c r="DJ840" s="134"/>
      <c r="DK840" s="134"/>
      <c r="DL840" s="134"/>
      <c r="DM840" s="134"/>
      <c r="DN840" s="134"/>
      <c r="DO840" s="134"/>
      <c r="DP840" s="134"/>
      <c r="DQ840" s="134"/>
      <c r="DR840" s="134"/>
      <c r="DS840" s="134"/>
      <c r="DT840" s="134"/>
      <c r="DU840" s="134"/>
      <c r="DV840" s="134"/>
      <c r="DW840" s="134"/>
      <c r="DX840" s="134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</row>
    <row r="841" spans="1:140" x14ac:dyDescent="0.2">
      <c r="A841" s="134"/>
      <c r="B841" s="134"/>
      <c r="C841" s="134"/>
      <c r="D841" s="138"/>
      <c r="E841" s="138"/>
      <c r="F841" s="138"/>
      <c r="G841" s="138"/>
      <c r="H841" s="138"/>
      <c r="I841" s="138"/>
      <c r="J841" s="138"/>
      <c r="K841" s="138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134"/>
      <c r="AZ841" s="134"/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  <c r="CS841" s="134"/>
      <c r="CT841" s="134"/>
      <c r="CU841" s="134"/>
      <c r="CV841" s="134"/>
      <c r="CW841" s="134"/>
      <c r="CX841" s="134"/>
      <c r="CY841" s="134"/>
      <c r="CZ841" s="134"/>
      <c r="DA841" s="134"/>
      <c r="DB841" s="134"/>
      <c r="DC841" s="134"/>
      <c r="DD841" s="134"/>
      <c r="DE841" s="134"/>
      <c r="DF841" s="134"/>
      <c r="DG841" s="134"/>
      <c r="DH841" s="134"/>
      <c r="DI841" s="134"/>
      <c r="DJ841" s="134"/>
      <c r="DK841" s="134"/>
      <c r="DL841" s="134"/>
      <c r="DM841" s="134"/>
      <c r="DN841" s="134"/>
      <c r="DO841" s="134"/>
      <c r="DP841" s="134"/>
      <c r="DQ841" s="134"/>
      <c r="DR841" s="134"/>
      <c r="DS841" s="134"/>
      <c r="DT841" s="134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134"/>
    </row>
    <row r="842" spans="1:140" x14ac:dyDescent="0.2">
      <c r="A842" s="134"/>
      <c r="B842" s="134"/>
      <c r="C842" s="134"/>
      <c r="D842" s="138"/>
      <c r="E842" s="138"/>
      <c r="F842" s="138"/>
      <c r="G842" s="138"/>
      <c r="H842" s="138"/>
      <c r="I842" s="138"/>
      <c r="J842" s="138"/>
      <c r="K842" s="138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134"/>
      <c r="AZ842" s="134"/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  <c r="CS842" s="134"/>
      <c r="CT842" s="134"/>
      <c r="CU842" s="134"/>
      <c r="CV842" s="134"/>
      <c r="CW842" s="134"/>
      <c r="CX842" s="134"/>
      <c r="CY842" s="134"/>
      <c r="CZ842" s="134"/>
      <c r="DA842" s="134"/>
      <c r="DB842" s="134"/>
      <c r="DC842" s="134"/>
      <c r="DD842" s="134"/>
      <c r="DE842" s="134"/>
      <c r="DF842" s="134"/>
      <c r="DG842" s="134"/>
      <c r="DH842" s="134"/>
      <c r="DI842" s="134"/>
      <c r="DJ842" s="134"/>
      <c r="DK842" s="134"/>
      <c r="DL842" s="134"/>
      <c r="DM842" s="134"/>
      <c r="DN842" s="134"/>
      <c r="DO842" s="134"/>
      <c r="DP842" s="134"/>
      <c r="DQ842" s="134"/>
      <c r="DR842" s="134"/>
      <c r="DS842" s="134"/>
      <c r="DT842" s="134"/>
      <c r="DU842" s="134"/>
      <c r="DV842" s="134"/>
      <c r="DW842" s="134"/>
      <c r="DX842" s="134"/>
      <c r="DY842" s="134"/>
      <c r="DZ842" s="134"/>
      <c r="EA842" s="134"/>
      <c r="EB842" s="134"/>
      <c r="EC842" s="134"/>
      <c r="ED842" s="134"/>
      <c r="EE842" s="134"/>
      <c r="EF842" s="134"/>
      <c r="EG842" s="134"/>
      <c r="EH842" s="134"/>
      <c r="EI842" s="134"/>
      <c r="EJ842" s="134"/>
    </row>
    <row r="843" spans="1:140" x14ac:dyDescent="0.2">
      <c r="A843" s="134"/>
      <c r="B843" s="134"/>
      <c r="C843" s="134"/>
      <c r="D843" s="138"/>
      <c r="E843" s="138"/>
      <c r="F843" s="138"/>
      <c r="G843" s="138"/>
      <c r="H843" s="138"/>
      <c r="I843" s="138"/>
      <c r="J843" s="138"/>
      <c r="K843" s="138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134"/>
      <c r="AZ843" s="134"/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  <c r="CS843" s="134"/>
      <c r="CT843" s="134"/>
      <c r="CU843" s="134"/>
      <c r="CV843" s="134"/>
      <c r="CW843" s="134"/>
      <c r="CX843" s="134"/>
      <c r="CY843" s="134"/>
      <c r="CZ843" s="134"/>
      <c r="DA843" s="134"/>
      <c r="DB843" s="134"/>
      <c r="DC843" s="134"/>
      <c r="DD843" s="134"/>
      <c r="DE843" s="134"/>
      <c r="DF843" s="134"/>
      <c r="DG843" s="134"/>
      <c r="DH843" s="134"/>
      <c r="DI843" s="134"/>
      <c r="DJ843" s="134"/>
      <c r="DK843" s="134"/>
      <c r="DL843" s="134"/>
      <c r="DM843" s="134"/>
      <c r="DN843" s="134"/>
      <c r="DO843" s="134"/>
      <c r="DP843" s="134"/>
      <c r="DQ843" s="134"/>
      <c r="DR843" s="134"/>
      <c r="DS843" s="134"/>
      <c r="DT843" s="134"/>
      <c r="DU843" s="134"/>
      <c r="DV843" s="134"/>
      <c r="DW843" s="134"/>
      <c r="DX843" s="134"/>
      <c r="DY843" s="134"/>
      <c r="DZ843" s="134"/>
      <c r="EA843" s="134"/>
      <c r="EB843" s="134"/>
      <c r="EC843" s="134"/>
      <c r="ED843" s="134"/>
      <c r="EE843" s="134"/>
      <c r="EF843" s="134"/>
      <c r="EG843" s="134"/>
      <c r="EH843" s="134"/>
      <c r="EI843" s="134"/>
      <c r="EJ843" s="134"/>
    </row>
    <row r="844" spans="1:140" x14ac:dyDescent="0.2">
      <c r="A844" s="134"/>
      <c r="B844" s="134"/>
      <c r="C844" s="134"/>
      <c r="D844" s="138"/>
      <c r="E844" s="138"/>
      <c r="F844" s="138"/>
      <c r="G844" s="138"/>
      <c r="H844" s="138"/>
      <c r="I844" s="138"/>
      <c r="J844" s="138"/>
      <c r="K844" s="138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134"/>
      <c r="AZ844" s="134"/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  <c r="CS844" s="134"/>
      <c r="CT844" s="134"/>
      <c r="CU844" s="134"/>
      <c r="CV844" s="134"/>
      <c r="CW844" s="134"/>
      <c r="CX844" s="134"/>
      <c r="CY844" s="134"/>
      <c r="CZ844" s="134"/>
      <c r="DA844" s="134"/>
      <c r="DB844" s="134"/>
      <c r="DC844" s="134"/>
      <c r="DD844" s="134"/>
      <c r="DE844" s="134"/>
      <c r="DF844" s="134"/>
      <c r="DG844" s="134"/>
      <c r="DH844" s="134"/>
      <c r="DI844" s="134"/>
      <c r="DJ844" s="134"/>
      <c r="DK844" s="134"/>
      <c r="DL844" s="134"/>
      <c r="DM844" s="134"/>
      <c r="DN844" s="134"/>
      <c r="DO844" s="134"/>
      <c r="DP844" s="134"/>
      <c r="DQ844" s="134"/>
      <c r="DR844" s="134"/>
      <c r="DS844" s="134"/>
      <c r="DT844" s="134"/>
      <c r="DU844" s="134"/>
      <c r="DV844" s="134"/>
      <c r="DW844" s="134"/>
      <c r="DX844" s="134"/>
      <c r="DY844" s="134"/>
      <c r="DZ844" s="134"/>
      <c r="EA844" s="134"/>
      <c r="EB844" s="134"/>
      <c r="EC844" s="134"/>
      <c r="ED844" s="134"/>
      <c r="EE844" s="134"/>
      <c r="EF844" s="134"/>
      <c r="EG844" s="134"/>
      <c r="EH844" s="134"/>
      <c r="EI844" s="134"/>
      <c r="EJ844" s="134"/>
    </row>
    <row r="845" spans="1:140" x14ac:dyDescent="0.2">
      <c r="A845" s="134"/>
      <c r="B845" s="134"/>
      <c r="C845" s="134"/>
      <c r="D845" s="138"/>
      <c r="E845" s="138"/>
      <c r="F845" s="138"/>
      <c r="G845" s="138"/>
      <c r="H845" s="138"/>
      <c r="I845" s="138"/>
      <c r="J845" s="138"/>
      <c r="K845" s="138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134"/>
      <c r="AZ845" s="134"/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  <c r="CS845" s="134"/>
      <c r="CT845" s="134"/>
      <c r="CU845" s="134"/>
      <c r="CV845" s="134"/>
      <c r="CW845" s="134"/>
      <c r="CX845" s="134"/>
      <c r="CY845" s="134"/>
      <c r="CZ845" s="134"/>
      <c r="DA845" s="134"/>
      <c r="DB845" s="134"/>
      <c r="DC845" s="134"/>
      <c r="DD845" s="134"/>
      <c r="DE845" s="134"/>
      <c r="DF845" s="134"/>
      <c r="DG845" s="134"/>
      <c r="DH845" s="134"/>
      <c r="DI845" s="134"/>
      <c r="DJ845" s="134"/>
      <c r="DK845" s="134"/>
      <c r="DL845" s="134"/>
      <c r="DM845" s="134"/>
      <c r="DN845" s="134"/>
      <c r="DO845" s="134"/>
      <c r="DP845" s="134"/>
      <c r="DQ845" s="134"/>
      <c r="DR845" s="134"/>
      <c r="DS845" s="134"/>
      <c r="DT845" s="134"/>
      <c r="DU845" s="134"/>
      <c r="DV845" s="134"/>
      <c r="DW845" s="134"/>
      <c r="DX845" s="134"/>
      <c r="DY845" s="134"/>
      <c r="DZ845" s="134"/>
      <c r="EA845" s="134"/>
      <c r="EB845" s="134"/>
      <c r="EC845" s="134"/>
      <c r="ED845" s="134"/>
      <c r="EE845" s="134"/>
      <c r="EF845" s="134"/>
      <c r="EG845" s="134"/>
      <c r="EH845" s="134"/>
      <c r="EI845" s="134"/>
      <c r="EJ845" s="134"/>
    </row>
    <row r="846" spans="1:140" x14ac:dyDescent="0.2">
      <c r="A846" s="134"/>
      <c r="B846" s="134"/>
      <c r="C846" s="134"/>
      <c r="D846" s="138"/>
      <c r="E846" s="138"/>
      <c r="F846" s="138"/>
      <c r="G846" s="138"/>
      <c r="H846" s="138"/>
      <c r="I846" s="138"/>
      <c r="J846" s="138"/>
      <c r="K846" s="138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134"/>
      <c r="AZ846" s="134"/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  <c r="CS846" s="134"/>
      <c r="CT846" s="134"/>
      <c r="CU846" s="134"/>
      <c r="CV846" s="134"/>
      <c r="CW846" s="134"/>
      <c r="CX846" s="134"/>
      <c r="CY846" s="134"/>
      <c r="CZ846" s="134"/>
      <c r="DA846" s="134"/>
      <c r="DB846" s="134"/>
      <c r="DC846" s="134"/>
      <c r="DD846" s="134"/>
      <c r="DE846" s="134"/>
      <c r="DF846" s="134"/>
      <c r="DG846" s="134"/>
      <c r="DH846" s="134"/>
      <c r="DI846" s="134"/>
      <c r="DJ846" s="134"/>
      <c r="DK846" s="134"/>
      <c r="DL846" s="134"/>
      <c r="DM846" s="134"/>
      <c r="DN846" s="134"/>
      <c r="DO846" s="134"/>
      <c r="DP846" s="134"/>
      <c r="DQ846" s="134"/>
      <c r="DR846" s="134"/>
      <c r="DS846" s="134"/>
      <c r="DT846" s="134"/>
      <c r="DU846" s="134"/>
      <c r="DV846" s="134"/>
      <c r="DW846" s="134"/>
      <c r="DX846" s="134"/>
      <c r="DY846" s="134"/>
      <c r="DZ846" s="134"/>
      <c r="EA846" s="134"/>
      <c r="EB846" s="134"/>
      <c r="EC846" s="134"/>
      <c r="ED846" s="134"/>
      <c r="EE846" s="134"/>
      <c r="EF846" s="134"/>
      <c r="EG846" s="134"/>
      <c r="EH846" s="134"/>
      <c r="EI846" s="134"/>
      <c r="EJ846" s="134"/>
    </row>
    <row r="847" spans="1:140" x14ac:dyDescent="0.2">
      <c r="A847" s="134"/>
      <c r="B847" s="134"/>
      <c r="C847" s="134"/>
      <c r="D847" s="138"/>
      <c r="E847" s="138"/>
      <c r="F847" s="138"/>
      <c r="G847" s="138"/>
      <c r="H847" s="138"/>
      <c r="I847" s="138"/>
      <c r="J847" s="138"/>
      <c r="K847" s="138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134"/>
      <c r="AZ847" s="134"/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  <c r="CS847" s="134"/>
      <c r="CT847" s="134"/>
      <c r="CU847" s="134"/>
      <c r="CV847" s="134"/>
      <c r="CW847" s="134"/>
      <c r="CX847" s="134"/>
      <c r="CY847" s="134"/>
      <c r="CZ847" s="134"/>
      <c r="DA847" s="134"/>
      <c r="DB847" s="134"/>
      <c r="DC847" s="134"/>
      <c r="DD847" s="134"/>
      <c r="DE847" s="134"/>
      <c r="DF847" s="134"/>
      <c r="DG847" s="134"/>
      <c r="DH847" s="134"/>
      <c r="DI847" s="134"/>
      <c r="DJ847" s="134"/>
      <c r="DK847" s="134"/>
      <c r="DL847" s="134"/>
      <c r="DM847" s="134"/>
      <c r="DN847" s="134"/>
      <c r="DO847" s="134"/>
      <c r="DP847" s="134"/>
      <c r="DQ847" s="134"/>
      <c r="DR847" s="134"/>
      <c r="DS847" s="134"/>
      <c r="DT847" s="134"/>
      <c r="DU847" s="134"/>
      <c r="DV847" s="134"/>
      <c r="DW847" s="134"/>
      <c r="DX847" s="134"/>
      <c r="DY847" s="134"/>
      <c r="DZ847" s="134"/>
      <c r="EA847" s="134"/>
      <c r="EB847" s="134"/>
      <c r="EC847" s="134"/>
      <c r="ED847" s="134"/>
      <c r="EE847" s="134"/>
      <c r="EF847" s="134"/>
      <c r="EG847" s="134"/>
      <c r="EH847" s="134"/>
      <c r="EI847" s="134"/>
      <c r="EJ847" s="134"/>
    </row>
    <row r="848" spans="1:140" x14ac:dyDescent="0.2">
      <c r="A848" s="134"/>
      <c r="B848" s="134"/>
      <c r="C848" s="134"/>
      <c r="D848" s="138"/>
      <c r="E848" s="138"/>
      <c r="F848" s="138"/>
      <c r="G848" s="138"/>
      <c r="H848" s="138"/>
      <c r="I848" s="138"/>
      <c r="J848" s="138"/>
      <c r="K848" s="138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134"/>
      <c r="AZ848" s="134"/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  <c r="CS848" s="134"/>
      <c r="CT848" s="134"/>
      <c r="CU848" s="134"/>
      <c r="CV848" s="134"/>
      <c r="CW848" s="134"/>
      <c r="CX848" s="134"/>
      <c r="CY848" s="134"/>
      <c r="CZ848" s="134"/>
      <c r="DA848" s="134"/>
      <c r="DB848" s="134"/>
      <c r="DC848" s="134"/>
      <c r="DD848" s="134"/>
      <c r="DE848" s="134"/>
      <c r="DF848" s="134"/>
      <c r="DG848" s="134"/>
      <c r="DH848" s="134"/>
      <c r="DI848" s="134"/>
      <c r="DJ848" s="134"/>
      <c r="DK848" s="134"/>
      <c r="DL848" s="134"/>
      <c r="DM848" s="134"/>
      <c r="DN848" s="134"/>
      <c r="DO848" s="134"/>
      <c r="DP848" s="134"/>
      <c r="DQ848" s="134"/>
      <c r="DR848" s="134"/>
      <c r="DS848" s="134"/>
      <c r="DT848" s="134"/>
      <c r="DU848" s="134"/>
      <c r="DV848" s="134"/>
      <c r="DW848" s="134"/>
      <c r="DX848" s="134"/>
      <c r="DY848" s="134"/>
      <c r="DZ848" s="134"/>
      <c r="EA848" s="134"/>
      <c r="EB848" s="134"/>
      <c r="EC848" s="134"/>
      <c r="ED848" s="134"/>
      <c r="EE848" s="134"/>
      <c r="EF848" s="134"/>
      <c r="EG848" s="134"/>
      <c r="EH848" s="134"/>
      <c r="EI848" s="134"/>
      <c r="EJ848" s="134"/>
    </row>
    <row r="849" spans="1:140" x14ac:dyDescent="0.2">
      <c r="A849" s="134"/>
      <c r="B849" s="134"/>
      <c r="C849" s="134"/>
      <c r="D849" s="138"/>
      <c r="E849" s="138"/>
      <c r="F849" s="138"/>
      <c r="G849" s="138"/>
      <c r="H849" s="138"/>
      <c r="I849" s="138"/>
      <c r="J849" s="138"/>
      <c r="K849" s="138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134"/>
      <c r="AZ849" s="134"/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  <c r="CS849" s="134"/>
      <c r="CT849" s="134"/>
      <c r="CU849" s="134"/>
      <c r="CV849" s="134"/>
      <c r="CW849" s="134"/>
      <c r="CX849" s="134"/>
      <c r="CY849" s="134"/>
      <c r="CZ849" s="134"/>
      <c r="DA849" s="134"/>
      <c r="DB849" s="134"/>
      <c r="DC849" s="134"/>
      <c r="DD849" s="134"/>
      <c r="DE849" s="134"/>
      <c r="DF849" s="134"/>
      <c r="DG849" s="134"/>
      <c r="DH849" s="134"/>
      <c r="DI849" s="134"/>
      <c r="DJ849" s="134"/>
      <c r="DK849" s="134"/>
      <c r="DL849" s="134"/>
      <c r="DM849" s="134"/>
      <c r="DN849" s="134"/>
      <c r="DO849" s="134"/>
      <c r="DP849" s="134"/>
      <c r="DQ849" s="134"/>
      <c r="DR849" s="134"/>
      <c r="DS849" s="134"/>
      <c r="DT849" s="134"/>
      <c r="DU849" s="134"/>
      <c r="DV849" s="134"/>
      <c r="DW849" s="134"/>
      <c r="DX849" s="134"/>
      <c r="DY849" s="134"/>
      <c r="DZ849" s="134"/>
      <c r="EA849" s="134"/>
      <c r="EB849" s="134"/>
      <c r="EC849" s="134"/>
      <c r="ED849" s="134"/>
      <c r="EE849" s="134"/>
      <c r="EF849" s="134"/>
      <c r="EG849" s="134"/>
      <c r="EH849" s="134"/>
      <c r="EI849" s="134"/>
      <c r="EJ849" s="134"/>
    </row>
    <row r="850" spans="1:140" x14ac:dyDescent="0.2">
      <c r="A850" s="134"/>
      <c r="B850" s="134"/>
      <c r="C850" s="134"/>
      <c r="D850" s="138"/>
      <c r="E850" s="138"/>
      <c r="F850" s="138"/>
      <c r="G850" s="138"/>
      <c r="H850" s="138"/>
      <c r="I850" s="138"/>
      <c r="J850" s="138"/>
      <c r="K850" s="138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134"/>
      <c r="AZ850" s="134"/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  <c r="CS850" s="134"/>
      <c r="CT850" s="134"/>
      <c r="CU850" s="134"/>
      <c r="CV850" s="134"/>
      <c r="CW850" s="134"/>
      <c r="CX850" s="134"/>
      <c r="CY850" s="134"/>
      <c r="CZ850" s="134"/>
      <c r="DA850" s="134"/>
      <c r="DB850" s="134"/>
      <c r="DC850" s="134"/>
      <c r="DD850" s="134"/>
      <c r="DE850" s="134"/>
      <c r="DF850" s="134"/>
      <c r="DG850" s="134"/>
      <c r="DH850" s="134"/>
      <c r="DI850" s="134"/>
      <c r="DJ850" s="134"/>
      <c r="DK850" s="134"/>
      <c r="DL850" s="134"/>
      <c r="DM850" s="134"/>
      <c r="DN850" s="134"/>
      <c r="DO850" s="134"/>
      <c r="DP850" s="134"/>
      <c r="DQ850" s="134"/>
      <c r="DR850" s="134"/>
      <c r="DS850" s="134"/>
      <c r="DT850" s="134"/>
      <c r="DU850" s="134"/>
      <c r="DV850" s="134"/>
      <c r="DW850" s="134"/>
      <c r="DX850" s="134"/>
      <c r="DY850" s="134"/>
      <c r="DZ850" s="134"/>
      <c r="EA850" s="134"/>
      <c r="EB850" s="134"/>
      <c r="EC850" s="134"/>
      <c r="ED850" s="134"/>
      <c r="EE850" s="134"/>
      <c r="EF850" s="134"/>
      <c r="EG850" s="134"/>
      <c r="EH850" s="134"/>
      <c r="EI850" s="134"/>
      <c r="EJ850" s="134"/>
    </row>
    <row r="851" spans="1:140" x14ac:dyDescent="0.2">
      <c r="A851" s="134"/>
      <c r="B851" s="134"/>
      <c r="C851" s="134"/>
      <c r="D851" s="138"/>
      <c r="E851" s="138"/>
      <c r="F851" s="138"/>
      <c r="G851" s="138"/>
      <c r="H851" s="138"/>
      <c r="I851" s="138"/>
      <c r="J851" s="138"/>
      <c r="K851" s="138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134"/>
      <c r="AZ851" s="134"/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  <c r="CS851" s="134"/>
      <c r="CT851" s="134"/>
      <c r="CU851" s="134"/>
      <c r="CV851" s="134"/>
      <c r="CW851" s="134"/>
      <c r="CX851" s="134"/>
      <c r="CY851" s="134"/>
      <c r="CZ851" s="134"/>
      <c r="DA851" s="134"/>
      <c r="DB851" s="134"/>
      <c r="DC851" s="134"/>
      <c r="DD851" s="134"/>
      <c r="DE851" s="134"/>
      <c r="DF851" s="134"/>
      <c r="DG851" s="134"/>
      <c r="DH851" s="134"/>
      <c r="DI851" s="134"/>
      <c r="DJ851" s="134"/>
      <c r="DK851" s="134"/>
      <c r="DL851" s="134"/>
      <c r="DM851" s="134"/>
      <c r="DN851" s="134"/>
      <c r="DO851" s="134"/>
      <c r="DP851" s="134"/>
      <c r="DQ851" s="134"/>
      <c r="DR851" s="134"/>
      <c r="DS851" s="134"/>
      <c r="DT851" s="134"/>
      <c r="DU851" s="134"/>
      <c r="DV851" s="134"/>
      <c r="DW851" s="134"/>
      <c r="DX851" s="134"/>
      <c r="DY851" s="134"/>
      <c r="DZ851" s="134"/>
      <c r="EA851" s="134"/>
      <c r="EB851" s="134"/>
      <c r="EC851" s="134"/>
      <c r="ED851" s="134"/>
      <c r="EE851" s="134"/>
      <c r="EF851" s="134"/>
      <c r="EG851" s="134"/>
      <c r="EH851" s="134"/>
      <c r="EI851" s="134"/>
      <c r="EJ851" s="134"/>
    </row>
    <row r="852" spans="1:140" x14ac:dyDescent="0.2">
      <c r="A852" s="134"/>
      <c r="B852" s="134"/>
      <c r="C852" s="134"/>
      <c r="D852" s="138"/>
      <c r="E852" s="138"/>
      <c r="F852" s="138"/>
      <c r="G852" s="138"/>
      <c r="H852" s="138"/>
      <c r="I852" s="138"/>
      <c r="J852" s="138"/>
      <c r="K852" s="138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134"/>
      <c r="AZ852" s="134"/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  <c r="CS852" s="134"/>
      <c r="CT852" s="134"/>
      <c r="CU852" s="134"/>
      <c r="CV852" s="134"/>
      <c r="CW852" s="134"/>
      <c r="CX852" s="134"/>
      <c r="CY852" s="134"/>
      <c r="CZ852" s="134"/>
      <c r="DA852" s="134"/>
      <c r="DB852" s="134"/>
      <c r="DC852" s="134"/>
      <c r="DD852" s="134"/>
      <c r="DE852" s="134"/>
      <c r="DF852" s="134"/>
      <c r="DG852" s="134"/>
      <c r="DH852" s="134"/>
      <c r="DI852" s="134"/>
      <c r="DJ852" s="134"/>
      <c r="DK852" s="134"/>
      <c r="DL852" s="134"/>
      <c r="DM852" s="134"/>
      <c r="DN852" s="134"/>
      <c r="DO852" s="134"/>
      <c r="DP852" s="134"/>
      <c r="DQ852" s="134"/>
      <c r="DR852" s="134"/>
      <c r="DS852" s="134"/>
      <c r="DT852" s="134"/>
      <c r="DU852" s="134"/>
      <c r="DV852" s="134"/>
      <c r="DW852" s="134"/>
      <c r="DX852" s="134"/>
      <c r="DY852" s="134"/>
      <c r="DZ852" s="134"/>
      <c r="EA852" s="134"/>
      <c r="EB852" s="134"/>
      <c r="EC852" s="134"/>
      <c r="ED852" s="134"/>
      <c r="EE852" s="134"/>
      <c r="EF852" s="134"/>
      <c r="EG852" s="134"/>
      <c r="EH852" s="134"/>
      <c r="EI852" s="134"/>
      <c r="EJ852" s="134"/>
    </row>
    <row r="853" spans="1:140" x14ac:dyDescent="0.2">
      <c r="A853" s="134"/>
      <c r="B853" s="134"/>
      <c r="C853" s="134"/>
      <c r="D853" s="138"/>
      <c r="E853" s="138"/>
      <c r="F853" s="138"/>
      <c r="G853" s="138"/>
      <c r="H853" s="138"/>
      <c r="I853" s="138"/>
      <c r="J853" s="138"/>
      <c r="K853" s="138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134"/>
      <c r="AZ853" s="134"/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  <c r="CS853" s="134"/>
      <c r="CT853" s="134"/>
      <c r="CU853" s="134"/>
      <c r="CV853" s="134"/>
      <c r="CW853" s="134"/>
      <c r="CX853" s="134"/>
      <c r="CY853" s="134"/>
      <c r="CZ853" s="134"/>
      <c r="DA853" s="134"/>
      <c r="DB853" s="134"/>
      <c r="DC853" s="134"/>
      <c r="DD853" s="134"/>
      <c r="DE853" s="134"/>
      <c r="DF853" s="134"/>
      <c r="DG853" s="134"/>
      <c r="DH853" s="134"/>
      <c r="DI853" s="134"/>
      <c r="DJ853" s="134"/>
      <c r="DK853" s="134"/>
      <c r="DL853" s="134"/>
      <c r="DM853" s="134"/>
      <c r="DN853" s="134"/>
      <c r="DO853" s="134"/>
      <c r="DP853" s="134"/>
      <c r="DQ853" s="134"/>
      <c r="DR853" s="134"/>
      <c r="DS853" s="134"/>
      <c r="DT853" s="134"/>
      <c r="DU853" s="134"/>
      <c r="DV853" s="134"/>
      <c r="DW853" s="134"/>
      <c r="DX853" s="134"/>
      <c r="DY853" s="134"/>
      <c r="DZ853" s="134"/>
      <c r="EA853" s="134"/>
      <c r="EB853" s="134"/>
      <c r="EC853" s="134"/>
      <c r="ED853" s="134"/>
      <c r="EE853" s="134"/>
      <c r="EF853" s="134"/>
      <c r="EG853" s="134"/>
      <c r="EH853" s="134"/>
      <c r="EI853" s="134"/>
      <c r="EJ853" s="134"/>
    </row>
    <row r="854" spans="1:140" x14ac:dyDescent="0.2">
      <c r="A854" s="134"/>
      <c r="B854" s="134"/>
      <c r="C854" s="134"/>
      <c r="D854" s="138"/>
      <c r="E854" s="138"/>
      <c r="F854" s="138"/>
      <c r="G854" s="138"/>
      <c r="H854" s="138"/>
      <c r="I854" s="138"/>
      <c r="J854" s="138"/>
      <c r="K854" s="138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134"/>
      <c r="AZ854" s="134"/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  <c r="CS854" s="134"/>
      <c r="CT854" s="134"/>
      <c r="CU854" s="134"/>
      <c r="CV854" s="134"/>
      <c r="CW854" s="134"/>
      <c r="CX854" s="134"/>
      <c r="CY854" s="134"/>
      <c r="CZ854" s="134"/>
      <c r="DA854" s="134"/>
      <c r="DB854" s="134"/>
      <c r="DC854" s="134"/>
      <c r="DD854" s="134"/>
      <c r="DE854" s="134"/>
      <c r="DF854" s="134"/>
      <c r="DG854" s="134"/>
      <c r="DH854" s="134"/>
      <c r="DI854" s="134"/>
      <c r="DJ854" s="134"/>
      <c r="DK854" s="134"/>
      <c r="DL854" s="134"/>
      <c r="DM854" s="134"/>
      <c r="DN854" s="134"/>
      <c r="DO854" s="134"/>
      <c r="DP854" s="134"/>
      <c r="DQ854" s="134"/>
      <c r="DR854" s="134"/>
      <c r="DS854" s="134"/>
      <c r="DT854" s="134"/>
      <c r="DU854" s="134"/>
      <c r="DV854" s="134"/>
      <c r="DW854" s="134"/>
      <c r="DX854" s="134"/>
      <c r="DY854" s="134"/>
      <c r="DZ854" s="134"/>
      <c r="EA854" s="134"/>
      <c r="EB854" s="134"/>
      <c r="EC854" s="134"/>
      <c r="ED854" s="134"/>
      <c r="EE854" s="134"/>
      <c r="EF854" s="134"/>
      <c r="EG854" s="134"/>
      <c r="EH854" s="134"/>
      <c r="EI854" s="134"/>
      <c r="EJ854" s="134"/>
    </row>
    <row r="855" spans="1:140" x14ac:dyDescent="0.2">
      <c r="A855" s="134"/>
      <c r="B855" s="134"/>
      <c r="C855" s="134"/>
      <c r="D855" s="138"/>
      <c r="E855" s="138"/>
      <c r="F855" s="138"/>
      <c r="G855" s="138"/>
      <c r="H855" s="138"/>
      <c r="I855" s="138"/>
      <c r="J855" s="138"/>
      <c r="K855" s="138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134"/>
      <c r="AZ855" s="134"/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  <c r="CS855" s="134"/>
      <c r="CT855" s="134"/>
      <c r="CU855" s="134"/>
      <c r="CV855" s="134"/>
      <c r="CW855" s="134"/>
      <c r="CX855" s="134"/>
      <c r="CY855" s="134"/>
      <c r="CZ855" s="134"/>
      <c r="DA855" s="134"/>
      <c r="DB855" s="134"/>
      <c r="DC855" s="134"/>
      <c r="DD855" s="134"/>
      <c r="DE855" s="134"/>
      <c r="DF855" s="134"/>
      <c r="DG855" s="134"/>
      <c r="DH855" s="134"/>
      <c r="DI855" s="134"/>
      <c r="DJ855" s="134"/>
      <c r="DK855" s="134"/>
      <c r="DL855" s="134"/>
      <c r="DM855" s="134"/>
      <c r="DN855" s="134"/>
      <c r="DO855" s="134"/>
      <c r="DP855" s="134"/>
      <c r="DQ855" s="134"/>
      <c r="DR855" s="134"/>
      <c r="DS855" s="134"/>
      <c r="DT855" s="134"/>
      <c r="DU855" s="134"/>
      <c r="DV855" s="134"/>
      <c r="DW855" s="134"/>
      <c r="DX855" s="134"/>
      <c r="DY855" s="134"/>
      <c r="DZ855" s="134"/>
      <c r="EA855" s="134"/>
      <c r="EB855" s="134"/>
      <c r="EC855" s="134"/>
      <c r="ED855" s="134"/>
      <c r="EE855" s="134"/>
      <c r="EF855" s="134"/>
      <c r="EG855" s="134"/>
      <c r="EH855" s="134"/>
      <c r="EI855" s="134"/>
      <c r="EJ855" s="134"/>
    </row>
    <row r="856" spans="1:140" x14ac:dyDescent="0.2">
      <c r="A856" s="134"/>
      <c r="B856" s="134"/>
      <c r="C856" s="134"/>
      <c r="D856" s="138"/>
      <c r="E856" s="138"/>
      <c r="F856" s="138"/>
      <c r="G856" s="138"/>
      <c r="H856" s="138"/>
      <c r="I856" s="138"/>
      <c r="J856" s="138"/>
      <c r="K856" s="138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134"/>
      <c r="AZ856" s="134"/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  <c r="CS856" s="134"/>
      <c r="CT856" s="134"/>
      <c r="CU856" s="134"/>
      <c r="CV856" s="134"/>
      <c r="CW856" s="134"/>
      <c r="CX856" s="134"/>
      <c r="CY856" s="134"/>
      <c r="CZ856" s="134"/>
      <c r="DA856" s="134"/>
      <c r="DB856" s="134"/>
      <c r="DC856" s="134"/>
      <c r="DD856" s="134"/>
      <c r="DE856" s="134"/>
      <c r="DF856" s="134"/>
      <c r="DG856" s="134"/>
      <c r="DH856" s="134"/>
      <c r="DI856" s="134"/>
      <c r="DJ856" s="134"/>
      <c r="DK856" s="134"/>
      <c r="DL856" s="134"/>
      <c r="DM856" s="134"/>
      <c r="DN856" s="134"/>
      <c r="DO856" s="134"/>
      <c r="DP856" s="134"/>
      <c r="DQ856" s="134"/>
      <c r="DR856" s="134"/>
      <c r="DS856" s="134"/>
      <c r="DT856" s="134"/>
      <c r="DU856" s="134"/>
      <c r="DV856" s="134"/>
      <c r="DW856" s="134"/>
      <c r="DX856" s="134"/>
      <c r="DY856" s="134"/>
      <c r="DZ856" s="134"/>
      <c r="EA856" s="134"/>
      <c r="EB856" s="134"/>
      <c r="EC856" s="134"/>
      <c r="ED856" s="134"/>
      <c r="EE856" s="134"/>
      <c r="EF856" s="134"/>
      <c r="EG856" s="134"/>
      <c r="EH856" s="134"/>
      <c r="EI856" s="134"/>
      <c r="EJ856" s="134"/>
    </row>
    <row r="857" spans="1:140" x14ac:dyDescent="0.2">
      <c r="A857" s="134"/>
      <c r="B857" s="134"/>
      <c r="C857" s="134"/>
      <c r="D857" s="138"/>
      <c r="E857" s="138"/>
      <c r="F857" s="138"/>
      <c r="G857" s="138"/>
      <c r="H857" s="138"/>
      <c r="I857" s="138"/>
      <c r="J857" s="138"/>
      <c r="K857" s="138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134"/>
      <c r="AZ857" s="134"/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  <c r="CS857" s="134"/>
      <c r="CT857" s="134"/>
      <c r="CU857" s="134"/>
      <c r="CV857" s="134"/>
      <c r="CW857" s="134"/>
      <c r="CX857" s="134"/>
      <c r="CY857" s="134"/>
      <c r="CZ857" s="134"/>
      <c r="DA857" s="134"/>
      <c r="DB857" s="134"/>
      <c r="DC857" s="134"/>
      <c r="DD857" s="134"/>
      <c r="DE857" s="134"/>
      <c r="DF857" s="134"/>
      <c r="DG857" s="134"/>
      <c r="DH857" s="134"/>
      <c r="DI857" s="134"/>
      <c r="DJ857" s="134"/>
      <c r="DK857" s="134"/>
      <c r="DL857" s="134"/>
      <c r="DM857" s="134"/>
      <c r="DN857" s="134"/>
      <c r="DO857" s="134"/>
      <c r="DP857" s="134"/>
      <c r="DQ857" s="134"/>
      <c r="DR857" s="134"/>
      <c r="DS857" s="134"/>
      <c r="DT857" s="134"/>
      <c r="DU857" s="134"/>
      <c r="DV857" s="134"/>
      <c r="DW857" s="134"/>
      <c r="DX857" s="134"/>
      <c r="DY857" s="134"/>
      <c r="DZ857" s="134"/>
      <c r="EA857" s="134"/>
      <c r="EB857" s="134"/>
      <c r="EC857" s="134"/>
      <c r="ED857" s="134"/>
      <c r="EE857" s="134"/>
      <c r="EF857" s="134"/>
      <c r="EG857" s="134"/>
      <c r="EH857" s="134"/>
      <c r="EI857" s="134"/>
      <c r="EJ857" s="134"/>
    </row>
    <row r="858" spans="1:140" x14ac:dyDescent="0.2">
      <c r="A858" s="134"/>
      <c r="B858" s="134"/>
      <c r="C858" s="134"/>
      <c r="D858" s="138"/>
      <c r="E858" s="138"/>
      <c r="F858" s="138"/>
      <c r="G858" s="138"/>
      <c r="H858" s="138"/>
      <c r="I858" s="138"/>
      <c r="J858" s="138"/>
      <c r="K858" s="138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134"/>
      <c r="AZ858" s="134"/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  <c r="CS858" s="134"/>
      <c r="CT858" s="134"/>
      <c r="CU858" s="134"/>
      <c r="CV858" s="134"/>
      <c r="CW858" s="134"/>
      <c r="CX858" s="134"/>
      <c r="CY858" s="134"/>
      <c r="CZ858" s="134"/>
      <c r="DA858" s="134"/>
      <c r="DB858" s="134"/>
      <c r="DC858" s="134"/>
      <c r="DD858" s="134"/>
      <c r="DE858" s="134"/>
      <c r="DF858" s="134"/>
      <c r="DG858" s="134"/>
      <c r="DH858" s="134"/>
      <c r="DI858" s="134"/>
      <c r="DJ858" s="134"/>
      <c r="DK858" s="134"/>
      <c r="DL858" s="134"/>
      <c r="DM858" s="134"/>
      <c r="DN858" s="134"/>
      <c r="DO858" s="134"/>
      <c r="DP858" s="134"/>
      <c r="DQ858" s="134"/>
      <c r="DR858" s="134"/>
      <c r="DS858" s="134"/>
      <c r="DT858" s="134"/>
      <c r="DU858" s="134"/>
      <c r="DV858" s="134"/>
      <c r="DW858" s="134"/>
      <c r="DX858" s="134"/>
      <c r="DY858" s="134"/>
      <c r="DZ858" s="134"/>
      <c r="EA858" s="134"/>
      <c r="EB858" s="134"/>
      <c r="EC858" s="134"/>
      <c r="ED858" s="134"/>
      <c r="EE858" s="134"/>
      <c r="EF858" s="134"/>
      <c r="EG858" s="134"/>
      <c r="EH858" s="134"/>
      <c r="EI858" s="134"/>
      <c r="EJ858" s="134"/>
    </row>
    <row r="859" spans="1:140" x14ac:dyDescent="0.2">
      <c r="A859" s="134"/>
      <c r="B859" s="134"/>
      <c r="C859" s="134"/>
      <c r="D859" s="138"/>
      <c r="E859" s="138"/>
      <c r="F859" s="138"/>
      <c r="G859" s="138"/>
      <c r="H859" s="138"/>
      <c r="I859" s="138"/>
      <c r="J859" s="138"/>
      <c r="K859" s="138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134"/>
      <c r="AZ859" s="134"/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  <c r="CS859" s="134"/>
      <c r="CT859" s="134"/>
      <c r="CU859" s="134"/>
      <c r="CV859" s="134"/>
      <c r="CW859" s="134"/>
      <c r="CX859" s="134"/>
      <c r="CY859" s="134"/>
      <c r="CZ859" s="134"/>
      <c r="DA859" s="134"/>
      <c r="DB859" s="134"/>
      <c r="DC859" s="134"/>
      <c r="DD859" s="134"/>
      <c r="DE859" s="134"/>
      <c r="DF859" s="134"/>
      <c r="DG859" s="134"/>
      <c r="DH859" s="134"/>
      <c r="DI859" s="134"/>
      <c r="DJ859" s="134"/>
      <c r="DK859" s="134"/>
      <c r="DL859" s="134"/>
      <c r="DM859" s="134"/>
      <c r="DN859" s="134"/>
      <c r="DO859" s="134"/>
      <c r="DP859" s="134"/>
      <c r="DQ859" s="134"/>
      <c r="DR859" s="134"/>
      <c r="DS859" s="134"/>
      <c r="DT859" s="134"/>
      <c r="DU859" s="134"/>
      <c r="DV859" s="134"/>
      <c r="DW859" s="134"/>
      <c r="DX859" s="134"/>
      <c r="DY859" s="134"/>
      <c r="DZ859" s="134"/>
      <c r="EA859" s="134"/>
      <c r="EB859" s="134"/>
      <c r="EC859" s="134"/>
      <c r="ED859" s="134"/>
      <c r="EE859" s="134"/>
      <c r="EF859" s="134"/>
      <c r="EG859" s="134"/>
      <c r="EH859" s="134"/>
      <c r="EI859" s="134"/>
      <c r="EJ859" s="134"/>
    </row>
    <row r="860" spans="1:140" x14ac:dyDescent="0.2">
      <c r="A860" s="134"/>
      <c r="B860" s="134"/>
      <c r="C860" s="134"/>
      <c r="D860" s="138"/>
      <c r="E860" s="138"/>
      <c r="F860" s="138"/>
      <c r="G860" s="138"/>
      <c r="H860" s="138"/>
      <c r="I860" s="138"/>
      <c r="J860" s="138"/>
      <c r="K860" s="138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134"/>
      <c r="AZ860" s="134"/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  <c r="CS860" s="134"/>
      <c r="CT860" s="134"/>
      <c r="CU860" s="134"/>
      <c r="CV860" s="134"/>
      <c r="CW860" s="134"/>
      <c r="CX860" s="134"/>
      <c r="CY860" s="134"/>
      <c r="CZ860" s="134"/>
      <c r="DA860" s="134"/>
      <c r="DB860" s="134"/>
      <c r="DC860" s="134"/>
      <c r="DD860" s="134"/>
      <c r="DE860" s="134"/>
      <c r="DF860" s="134"/>
      <c r="DG860" s="134"/>
      <c r="DH860" s="134"/>
      <c r="DI860" s="134"/>
      <c r="DJ860" s="134"/>
      <c r="DK860" s="134"/>
      <c r="DL860" s="134"/>
      <c r="DM860" s="134"/>
      <c r="DN860" s="134"/>
      <c r="DO860" s="134"/>
      <c r="DP860" s="134"/>
      <c r="DQ860" s="134"/>
      <c r="DR860" s="134"/>
      <c r="DS860" s="134"/>
      <c r="DT860" s="134"/>
      <c r="DU860" s="134"/>
      <c r="DV860" s="134"/>
      <c r="DW860" s="134"/>
      <c r="DX860" s="134"/>
      <c r="DY860" s="134"/>
      <c r="DZ860" s="134"/>
      <c r="EA860" s="134"/>
      <c r="EB860" s="134"/>
      <c r="EC860" s="134"/>
      <c r="ED860" s="134"/>
      <c r="EE860" s="134"/>
      <c r="EF860" s="134"/>
      <c r="EG860" s="134"/>
      <c r="EH860" s="134"/>
      <c r="EI860" s="134"/>
      <c r="EJ860" s="134"/>
    </row>
    <row r="861" spans="1:140" x14ac:dyDescent="0.2">
      <c r="A861" s="134"/>
      <c r="B861" s="134"/>
      <c r="C861" s="134"/>
      <c r="D861" s="138"/>
      <c r="E861" s="138"/>
      <c r="F861" s="138"/>
      <c r="G861" s="138"/>
      <c r="H861" s="138"/>
      <c r="I861" s="138"/>
      <c r="J861" s="138"/>
      <c r="K861" s="138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134"/>
      <c r="AZ861" s="134"/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  <c r="CS861" s="134"/>
      <c r="CT861" s="134"/>
      <c r="CU861" s="134"/>
      <c r="CV861" s="134"/>
      <c r="CW861" s="134"/>
      <c r="CX861" s="134"/>
      <c r="CY861" s="134"/>
      <c r="CZ861" s="134"/>
      <c r="DA861" s="134"/>
      <c r="DB861" s="134"/>
      <c r="DC861" s="134"/>
      <c r="DD861" s="134"/>
      <c r="DE861" s="134"/>
      <c r="DF861" s="134"/>
      <c r="DG861" s="134"/>
      <c r="DH861" s="134"/>
      <c r="DI861" s="134"/>
      <c r="DJ861" s="134"/>
      <c r="DK861" s="134"/>
      <c r="DL861" s="134"/>
      <c r="DM861" s="134"/>
      <c r="DN861" s="134"/>
      <c r="DO861" s="134"/>
      <c r="DP861" s="134"/>
      <c r="DQ861" s="134"/>
      <c r="DR861" s="134"/>
      <c r="DS861" s="134"/>
      <c r="DT861" s="134"/>
      <c r="DU861" s="134"/>
      <c r="DV861" s="134"/>
      <c r="DW861" s="134"/>
      <c r="DX861" s="134"/>
      <c r="DY861" s="134"/>
      <c r="DZ861" s="134"/>
      <c r="EA861" s="134"/>
      <c r="EB861" s="134"/>
      <c r="EC861" s="134"/>
      <c r="ED861" s="134"/>
      <c r="EE861" s="134"/>
      <c r="EF861" s="134"/>
      <c r="EG861" s="134"/>
      <c r="EH861" s="134"/>
      <c r="EI861" s="134"/>
      <c r="EJ861" s="134"/>
    </row>
    <row r="862" spans="1:140" x14ac:dyDescent="0.2">
      <c r="A862" s="134"/>
      <c r="B862" s="134"/>
      <c r="C862" s="134"/>
      <c r="D862" s="138"/>
      <c r="E862" s="138"/>
      <c r="F862" s="138"/>
      <c r="G862" s="138"/>
      <c r="H862" s="138"/>
      <c r="I862" s="138"/>
      <c r="J862" s="138"/>
      <c r="K862" s="138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134"/>
      <c r="AZ862" s="134"/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  <c r="CS862" s="134"/>
      <c r="CT862" s="134"/>
      <c r="CU862" s="134"/>
      <c r="CV862" s="134"/>
      <c r="CW862" s="134"/>
      <c r="CX862" s="134"/>
      <c r="CY862" s="134"/>
      <c r="CZ862" s="134"/>
      <c r="DA862" s="134"/>
      <c r="DB862" s="134"/>
      <c r="DC862" s="134"/>
      <c r="DD862" s="134"/>
      <c r="DE862" s="134"/>
      <c r="DF862" s="134"/>
      <c r="DG862" s="134"/>
      <c r="DH862" s="134"/>
      <c r="DI862" s="134"/>
      <c r="DJ862" s="134"/>
      <c r="DK862" s="134"/>
      <c r="DL862" s="134"/>
      <c r="DM862" s="134"/>
      <c r="DN862" s="134"/>
      <c r="DO862" s="134"/>
      <c r="DP862" s="134"/>
      <c r="DQ862" s="134"/>
      <c r="DR862" s="134"/>
      <c r="DS862" s="134"/>
      <c r="DT862" s="134"/>
      <c r="DU862" s="134"/>
      <c r="DV862" s="134"/>
      <c r="DW862" s="134"/>
      <c r="DX862" s="134"/>
      <c r="DY862" s="134"/>
      <c r="DZ862" s="134"/>
      <c r="EA862" s="134"/>
      <c r="EB862" s="134"/>
      <c r="EC862" s="134"/>
      <c r="ED862" s="134"/>
      <c r="EE862" s="134"/>
      <c r="EF862" s="134"/>
      <c r="EG862" s="134"/>
      <c r="EH862" s="134"/>
      <c r="EI862" s="134"/>
      <c r="EJ862" s="134"/>
    </row>
    <row r="863" spans="1:140" x14ac:dyDescent="0.2">
      <c r="A863" s="134"/>
      <c r="B863" s="134"/>
      <c r="C863" s="134"/>
      <c r="D863" s="138"/>
      <c r="E863" s="138"/>
      <c r="F863" s="138"/>
      <c r="G863" s="138"/>
      <c r="H863" s="138"/>
      <c r="I863" s="138"/>
      <c r="J863" s="138"/>
      <c r="K863" s="138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134"/>
      <c r="AZ863" s="134"/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  <c r="CS863" s="134"/>
      <c r="CT863" s="134"/>
      <c r="CU863" s="134"/>
      <c r="CV863" s="134"/>
      <c r="CW863" s="134"/>
      <c r="CX863" s="134"/>
      <c r="CY863" s="134"/>
      <c r="CZ863" s="134"/>
      <c r="DA863" s="134"/>
      <c r="DB863" s="134"/>
      <c r="DC863" s="134"/>
      <c r="DD863" s="134"/>
      <c r="DE863" s="134"/>
      <c r="DF863" s="134"/>
      <c r="DG863" s="134"/>
      <c r="DH863" s="134"/>
      <c r="DI863" s="134"/>
      <c r="DJ863" s="134"/>
      <c r="DK863" s="134"/>
      <c r="DL863" s="134"/>
      <c r="DM863" s="134"/>
      <c r="DN863" s="134"/>
      <c r="DO863" s="134"/>
      <c r="DP863" s="134"/>
      <c r="DQ863" s="134"/>
      <c r="DR863" s="134"/>
      <c r="DS863" s="134"/>
      <c r="DT863" s="134"/>
      <c r="DU863" s="134"/>
      <c r="DV863" s="134"/>
      <c r="DW863" s="134"/>
      <c r="DX863" s="134"/>
      <c r="DY863" s="134"/>
      <c r="DZ863" s="134"/>
      <c r="EA863" s="134"/>
      <c r="EB863" s="134"/>
      <c r="EC863" s="134"/>
      <c r="ED863" s="134"/>
      <c r="EE863" s="134"/>
      <c r="EF863" s="134"/>
      <c r="EG863" s="134"/>
      <c r="EH863" s="134"/>
      <c r="EI863" s="134"/>
      <c r="EJ863" s="134"/>
    </row>
    <row r="864" spans="1:140" x14ac:dyDescent="0.2">
      <c r="A864" s="134"/>
      <c r="B864" s="134"/>
      <c r="C864" s="134"/>
      <c r="D864" s="138"/>
      <c r="E864" s="138"/>
      <c r="F864" s="138"/>
      <c r="G864" s="138"/>
      <c r="H864" s="138"/>
      <c r="I864" s="138"/>
      <c r="J864" s="138"/>
      <c r="K864" s="138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134"/>
      <c r="AZ864" s="134"/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  <c r="CS864" s="134"/>
      <c r="CT864" s="134"/>
      <c r="CU864" s="134"/>
      <c r="CV864" s="134"/>
      <c r="CW864" s="134"/>
      <c r="CX864" s="134"/>
      <c r="CY864" s="134"/>
      <c r="CZ864" s="134"/>
      <c r="DA864" s="134"/>
      <c r="DB864" s="134"/>
      <c r="DC864" s="134"/>
      <c r="DD864" s="134"/>
      <c r="DE864" s="134"/>
      <c r="DF864" s="134"/>
      <c r="DG864" s="134"/>
      <c r="DH864" s="134"/>
      <c r="DI864" s="134"/>
      <c r="DJ864" s="134"/>
      <c r="DK864" s="134"/>
      <c r="DL864" s="134"/>
      <c r="DM864" s="134"/>
      <c r="DN864" s="134"/>
      <c r="DO864" s="134"/>
      <c r="DP864" s="134"/>
      <c r="DQ864" s="134"/>
      <c r="DR864" s="134"/>
      <c r="DS864" s="134"/>
      <c r="DT864" s="134"/>
      <c r="DU864" s="134"/>
      <c r="DV864" s="134"/>
      <c r="DW864" s="134"/>
      <c r="DX864" s="134"/>
      <c r="DY864" s="134"/>
      <c r="DZ864" s="134"/>
      <c r="EA864" s="134"/>
      <c r="EB864" s="134"/>
      <c r="EC864" s="134"/>
      <c r="ED864" s="134"/>
      <c r="EE864" s="134"/>
      <c r="EF864" s="134"/>
      <c r="EG864" s="134"/>
      <c r="EH864" s="134"/>
      <c r="EI864" s="134"/>
      <c r="EJ864" s="134"/>
    </row>
    <row r="865" spans="1:140" x14ac:dyDescent="0.2">
      <c r="A865" s="134"/>
      <c r="B865" s="134"/>
      <c r="C865" s="134"/>
      <c r="D865" s="138"/>
      <c r="E865" s="138"/>
      <c r="F865" s="138"/>
      <c r="G865" s="138"/>
      <c r="H865" s="138"/>
      <c r="I865" s="138"/>
      <c r="J865" s="138"/>
      <c r="K865" s="138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134"/>
      <c r="AZ865" s="134"/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  <c r="CS865" s="134"/>
      <c r="CT865" s="134"/>
      <c r="CU865" s="134"/>
      <c r="CV865" s="134"/>
      <c r="CW865" s="134"/>
      <c r="CX865" s="134"/>
      <c r="CY865" s="134"/>
      <c r="CZ865" s="134"/>
      <c r="DA865" s="134"/>
      <c r="DB865" s="134"/>
      <c r="DC865" s="134"/>
      <c r="DD865" s="134"/>
      <c r="DE865" s="134"/>
      <c r="DF865" s="134"/>
      <c r="DG865" s="134"/>
      <c r="DH865" s="134"/>
      <c r="DI865" s="134"/>
      <c r="DJ865" s="134"/>
      <c r="DK865" s="134"/>
      <c r="DL865" s="134"/>
      <c r="DM865" s="134"/>
      <c r="DN865" s="134"/>
      <c r="DO865" s="134"/>
      <c r="DP865" s="134"/>
      <c r="DQ865" s="134"/>
      <c r="DR865" s="134"/>
      <c r="DS865" s="134"/>
      <c r="DT865" s="134"/>
      <c r="DU865" s="134"/>
      <c r="DV865" s="134"/>
      <c r="DW865" s="134"/>
      <c r="DX865" s="134"/>
      <c r="DY865" s="134"/>
      <c r="DZ865" s="134"/>
      <c r="EA865" s="134"/>
      <c r="EB865" s="134"/>
      <c r="EC865" s="134"/>
      <c r="ED865" s="134"/>
      <c r="EE865" s="134"/>
      <c r="EF865" s="134"/>
      <c r="EG865" s="134"/>
      <c r="EH865" s="134"/>
      <c r="EI865" s="134"/>
      <c r="EJ865" s="134"/>
    </row>
    <row r="866" spans="1:140" x14ac:dyDescent="0.2">
      <c r="A866" s="134"/>
      <c r="B866" s="134"/>
      <c r="C866" s="134"/>
      <c r="D866" s="138"/>
      <c r="E866" s="138"/>
      <c r="F866" s="138"/>
      <c r="G866" s="138"/>
      <c r="H866" s="138"/>
      <c r="I866" s="138"/>
      <c r="J866" s="138"/>
      <c r="K866" s="138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134"/>
      <c r="AZ866" s="134"/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  <c r="CS866" s="134"/>
      <c r="CT866" s="134"/>
      <c r="CU866" s="134"/>
      <c r="CV866" s="134"/>
      <c r="CW866" s="134"/>
      <c r="CX866" s="134"/>
      <c r="CY866" s="134"/>
      <c r="CZ866" s="134"/>
      <c r="DA866" s="134"/>
      <c r="DB866" s="134"/>
      <c r="DC866" s="134"/>
      <c r="DD866" s="134"/>
      <c r="DE866" s="134"/>
      <c r="DF866" s="134"/>
      <c r="DG866" s="134"/>
      <c r="DH866" s="134"/>
      <c r="DI866" s="134"/>
      <c r="DJ866" s="134"/>
      <c r="DK866" s="134"/>
      <c r="DL866" s="134"/>
      <c r="DM866" s="134"/>
      <c r="DN866" s="134"/>
      <c r="DO866" s="134"/>
      <c r="DP866" s="134"/>
      <c r="DQ866" s="134"/>
      <c r="DR866" s="134"/>
      <c r="DS866" s="134"/>
      <c r="DT866" s="134"/>
      <c r="DU866" s="134"/>
      <c r="DV866" s="134"/>
      <c r="DW866" s="134"/>
      <c r="DX866" s="134"/>
      <c r="DY866" s="134"/>
      <c r="DZ866" s="134"/>
      <c r="EA866" s="134"/>
      <c r="EB866" s="134"/>
      <c r="EC866" s="134"/>
      <c r="ED866" s="134"/>
      <c r="EE866" s="134"/>
      <c r="EF866" s="134"/>
      <c r="EG866" s="134"/>
      <c r="EH866" s="134"/>
      <c r="EI866" s="134"/>
      <c r="EJ866" s="134"/>
    </row>
    <row r="867" spans="1:140" x14ac:dyDescent="0.2">
      <c r="A867" s="134"/>
      <c r="B867" s="134"/>
      <c r="C867" s="134"/>
      <c r="D867" s="138"/>
      <c r="E867" s="138"/>
      <c r="F867" s="138"/>
      <c r="G867" s="138"/>
      <c r="H867" s="138"/>
      <c r="I867" s="138"/>
      <c r="J867" s="138"/>
      <c r="K867" s="138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134"/>
      <c r="AZ867" s="134"/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  <c r="CS867" s="134"/>
      <c r="CT867" s="134"/>
      <c r="CU867" s="134"/>
      <c r="CV867" s="134"/>
      <c r="CW867" s="134"/>
      <c r="CX867" s="134"/>
      <c r="CY867" s="134"/>
      <c r="CZ867" s="134"/>
      <c r="DA867" s="134"/>
      <c r="DB867" s="134"/>
      <c r="DC867" s="134"/>
      <c r="DD867" s="134"/>
      <c r="DE867" s="134"/>
      <c r="DF867" s="134"/>
      <c r="DG867" s="134"/>
      <c r="DH867" s="134"/>
      <c r="DI867" s="134"/>
      <c r="DJ867" s="134"/>
      <c r="DK867" s="134"/>
      <c r="DL867" s="134"/>
      <c r="DM867" s="134"/>
      <c r="DN867" s="134"/>
      <c r="DO867" s="134"/>
      <c r="DP867" s="134"/>
      <c r="DQ867" s="134"/>
      <c r="DR867" s="134"/>
      <c r="DS867" s="134"/>
      <c r="DT867" s="134"/>
      <c r="DU867" s="134"/>
      <c r="DV867" s="134"/>
      <c r="DW867" s="134"/>
      <c r="DX867" s="134"/>
      <c r="DY867" s="134"/>
      <c r="DZ867" s="134"/>
      <c r="EA867" s="134"/>
      <c r="EB867" s="134"/>
      <c r="EC867" s="134"/>
      <c r="ED867" s="134"/>
      <c r="EE867" s="134"/>
      <c r="EF867" s="134"/>
      <c r="EG867" s="134"/>
      <c r="EH867" s="134"/>
      <c r="EI867" s="134"/>
      <c r="EJ867" s="134"/>
    </row>
    <row r="868" spans="1:140" x14ac:dyDescent="0.2">
      <c r="A868" s="134"/>
      <c r="B868" s="134"/>
      <c r="C868" s="134"/>
      <c r="D868" s="138"/>
      <c r="E868" s="138"/>
      <c r="F868" s="138"/>
      <c r="G868" s="138"/>
      <c r="H868" s="138"/>
      <c r="I868" s="138"/>
      <c r="J868" s="138"/>
      <c r="K868" s="138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134"/>
      <c r="AZ868" s="134"/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  <c r="CS868" s="134"/>
      <c r="CT868" s="134"/>
      <c r="CU868" s="134"/>
      <c r="CV868" s="134"/>
      <c r="CW868" s="134"/>
      <c r="CX868" s="134"/>
      <c r="CY868" s="134"/>
      <c r="CZ868" s="134"/>
      <c r="DA868" s="134"/>
      <c r="DB868" s="134"/>
      <c r="DC868" s="134"/>
      <c r="DD868" s="134"/>
      <c r="DE868" s="134"/>
      <c r="DF868" s="134"/>
      <c r="DG868" s="134"/>
      <c r="DH868" s="134"/>
      <c r="DI868" s="134"/>
      <c r="DJ868" s="134"/>
      <c r="DK868" s="134"/>
      <c r="DL868" s="134"/>
      <c r="DM868" s="134"/>
      <c r="DN868" s="134"/>
      <c r="DO868" s="134"/>
      <c r="DP868" s="134"/>
      <c r="DQ868" s="134"/>
      <c r="DR868" s="134"/>
      <c r="DS868" s="134"/>
      <c r="DT868" s="134"/>
      <c r="DU868" s="134"/>
      <c r="DV868" s="134"/>
      <c r="DW868" s="134"/>
      <c r="DX868" s="134"/>
      <c r="DY868" s="134"/>
      <c r="DZ868" s="134"/>
      <c r="EA868" s="134"/>
      <c r="EB868" s="134"/>
      <c r="EC868" s="134"/>
      <c r="ED868" s="134"/>
      <c r="EE868" s="134"/>
      <c r="EF868" s="134"/>
      <c r="EG868" s="134"/>
      <c r="EH868" s="134"/>
      <c r="EI868" s="134"/>
      <c r="EJ868" s="134"/>
    </row>
    <row r="869" spans="1:140" x14ac:dyDescent="0.2">
      <c r="A869" s="134"/>
      <c r="B869" s="134"/>
      <c r="C869" s="134"/>
      <c r="D869" s="138"/>
      <c r="E869" s="138"/>
      <c r="F869" s="138"/>
      <c r="G869" s="138"/>
      <c r="H869" s="138"/>
      <c r="I869" s="138"/>
      <c r="J869" s="138"/>
      <c r="K869" s="138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134"/>
      <c r="AZ869" s="134"/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  <c r="CS869" s="134"/>
      <c r="CT869" s="134"/>
      <c r="CU869" s="134"/>
      <c r="CV869" s="134"/>
      <c r="CW869" s="134"/>
      <c r="CX869" s="134"/>
      <c r="CY869" s="134"/>
      <c r="CZ869" s="134"/>
      <c r="DA869" s="134"/>
      <c r="DB869" s="134"/>
      <c r="DC869" s="134"/>
      <c r="DD869" s="134"/>
      <c r="DE869" s="134"/>
      <c r="DF869" s="134"/>
      <c r="DG869" s="134"/>
      <c r="DH869" s="134"/>
      <c r="DI869" s="134"/>
      <c r="DJ869" s="134"/>
      <c r="DK869" s="134"/>
      <c r="DL869" s="134"/>
      <c r="DM869" s="134"/>
      <c r="DN869" s="134"/>
      <c r="DO869" s="134"/>
      <c r="DP869" s="134"/>
      <c r="DQ869" s="134"/>
      <c r="DR869" s="134"/>
      <c r="DS869" s="134"/>
      <c r="DT869" s="134"/>
      <c r="DU869" s="134"/>
      <c r="DV869" s="134"/>
      <c r="DW869" s="134"/>
      <c r="DX869" s="134"/>
      <c r="DY869" s="134"/>
      <c r="DZ869" s="134"/>
      <c r="EA869" s="134"/>
      <c r="EB869" s="134"/>
      <c r="EC869" s="134"/>
      <c r="ED869" s="134"/>
      <c r="EE869" s="134"/>
      <c r="EF869" s="134"/>
      <c r="EG869" s="134"/>
      <c r="EH869" s="134"/>
      <c r="EI869" s="134"/>
      <c r="EJ869" s="134"/>
    </row>
    <row r="870" spans="1:140" x14ac:dyDescent="0.2">
      <c r="A870" s="134"/>
      <c r="B870" s="134"/>
      <c r="C870" s="134"/>
      <c r="D870" s="138"/>
      <c r="E870" s="138"/>
      <c r="F870" s="138"/>
      <c r="G870" s="138"/>
      <c r="H870" s="138"/>
      <c r="I870" s="138"/>
      <c r="J870" s="138"/>
      <c r="K870" s="138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134"/>
      <c r="AZ870" s="134"/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  <c r="CS870" s="134"/>
      <c r="CT870" s="134"/>
      <c r="CU870" s="134"/>
      <c r="CV870" s="134"/>
      <c r="CW870" s="134"/>
      <c r="CX870" s="134"/>
      <c r="CY870" s="134"/>
      <c r="CZ870" s="134"/>
      <c r="DA870" s="134"/>
      <c r="DB870" s="134"/>
      <c r="DC870" s="134"/>
      <c r="DD870" s="134"/>
      <c r="DE870" s="134"/>
      <c r="DF870" s="134"/>
      <c r="DG870" s="134"/>
      <c r="DH870" s="134"/>
      <c r="DI870" s="134"/>
      <c r="DJ870" s="134"/>
      <c r="DK870" s="134"/>
      <c r="DL870" s="134"/>
      <c r="DM870" s="134"/>
      <c r="DN870" s="134"/>
      <c r="DO870" s="134"/>
      <c r="DP870" s="134"/>
      <c r="DQ870" s="134"/>
      <c r="DR870" s="134"/>
      <c r="DS870" s="134"/>
      <c r="DT870" s="134"/>
      <c r="DU870" s="134"/>
      <c r="DV870" s="134"/>
      <c r="DW870" s="134"/>
      <c r="DX870" s="134"/>
      <c r="DY870" s="134"/>
      <c r="DZ870" s="134"/>
      <c r="EA870" s="134"/>
      <c r="EB870" s="134"/>
      <c r="EC870" s="134"/>
      <c r="ED870" s="134"/>
      <c r="EE870" s="134"/>
      <c r="EF870" s="134"/>
      <c r="EG870" s="134"/>
      <c r="EH870" s="134"/>
      <c r="EI870" s="134"/>
      <c r="EJ870" s="134"/>
    </row>
    <row r="871" spans="1:140" x14ac:dyDescent="0.2">
      <c r="A871" s="134"/>
      <c r="B871" s="134"/>
      <c r="C871" s="134"/>
      <c r="D871" s="138"/>
      <c r="E871" s="138"/>
      <c r="F871" s="138"/>
      <c r="G871" s="138"/>
      <c r="H871" s="138"/>
      <c r="I871" s="138"/>
      <c r="J871" s="138"/>
      <c r="K871" s="138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134"/>
      <c r="AZ871" s="134"/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  <c r="CS871" s="134"/>
      <c r="CT871" s="134"/>
      <c r="CU871" s="134"/>
      <c r="CV871" s="134"/>
      <c r="CW871" s="134"/>
      <c r="CX871" s="134"/>
      <c r="CY871" s="134"/>
      <c r="CZ871" s="134"/>
      <c r="DA871" s="134"/>
      <c r="DB871" s="134"/>
      <c r="DC871" s="134"/>
      <c r="DD871" s="134"/>
      <c r="DE871" s="134"/>
      <c r="DF871" s="134"/>
      <c r="DG871" s="134"/>
      <c r="DH871" s="134"/>
      <c r="DI871" s="134"/>
      <c r="DJ871" s="134"/>
      <c r="DK871" s="134"/>
      <c r="DL871" s="134"/>
      <c r="DM871" s="134"/>
      <c r="DN871" s="134"/>
      <c r="DO871" s="134"/>
      <c r="DP871" s="134"/>
      <c r="DQ871" s="134"/>
      <c r="DR871" s="134"/>
      <c r="DS871" s="134"/>
      <c r="DT871" s="134"/>
      <c r="DU871" s="134"/>
      <c r="DV871" s="134"/>
      <c r="DW871" s="134"/>
      <c r="DX871" s="134"/>
      <c r="DY871" s="134"/>
      <c r="DZ871" s="134"/>
      <c r="EA871" s="134"/>
      <c r="EB871" s="134"/>
      <c r="EC871" s="134"/>
      <c r="ED871" s="134"/>
      <c r="EE871" s="134"/>
      <c r="EF871" s="134"/>
      <c r="EG871" s="134"/>
      <c r="EH871" s="134"/>
      <c r="EI871" s="134"/>
      <c r="EJ871" s="134"/>
    </row>
    <row r="872" spans="1:140" x14ac:dyDescent="0.2">
      <c r="A872" s="134"/>
      <c r="B872" s="134"/>
      <c r="C872" s="134"/>
      <c r="D872" s="138"/>
      <c r="E872" s="138"/>
      <c r="F872" s="138"/>
      <c r="G872" s="138"/>
      <c r="H872" s="138"/>
      <c r="I872" s="138"/>
      <c r="J872" s="138"/>
      <c r="K872" s="138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134"/>
      <c r="AZ872" s="134"/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  <c r="CS872" s="134"/>
      <c r="CT872" s="134"/>
      <c r="CU872" s="134"/>
      <c r="CV872" s="134"/>
      <c r="CW872" s="134"/>
      <c r="CX872" s="134"/>
      <c r="CY872" s="134"/>
      <c r="CZ872" s="134"/>
      <c r="DA872" s="134"/>
      <c r="DB872" s="134"/>
      <c r="DC872" s="134"/>
      <c r="DD872" s="134"/>
      <c r="DE872" s="134"/>
      <c r="DF872" s="134"/>
      <c r="DG872" s="134"/>
      <c r="DH872" s="134"/>
      <c r="DI872" s="134"/>
      <c r="DJ872" s="134"/>
      <c r="DK872" s="134"/>
      <c r="DL872" s="134"/>
      <c r="DM872" s="134"/>
      <c r="DN872" s="134"/>
      <c r="DO872" s="134"/>
      <c r="DP872" s="134"/>
      <c r="DQ872" s="134"/>
      <c r="DR872" s="134"/>
      <c r="DS872" s="134"/>
      <c r="DT872" s="134"/>
      <c r="DU872" s="134"/>
      <c r="DV872" s="134"/>
      <c r="DW872" s="134"/>
      <c r="DX872" s="134"/>
      <c r="DY872" s="134"/>
      <c r="DZ872" s="134"/>
      <c r="EA872" s="134"/>
      <c r="EB872" s="134"/>
      <c r="EC872" s="134"/>
      <c r="ED872" s="134"/>
      <c r="EE872" s="134"/>
      <c r="EF872" s="134"/>
      <c r="EG872" s="134"/>
      <c r="EH872" s="134"/>
      <c r="EI872" s="134"/>
      <c r="EJ872" s="134"/>
    </row>
    <row r="873" spans="1:140" x14ac:dyDescent="0.2">
      <c r="A873" s="134"/>
      <c r="B873" s="134"/>
      <c r="C873" s="134"/>
      <c r="D873" s="138"/>
      <c r="E873" s="138"/>
      <c r="F873" s="138"/>
      <c r="G873" s="138"/>
      <c r="H873" s="138"/>
      <c r="I873" s="138"/>
      <c r="J873" s="138"/>
      <c r="K873" s="138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134"/>
      <c r="AZ873" s="134"/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  <c r="CS873" s="134"/>
      <c r="CT873" s="134"/>
      <c r="CU873" s="134"/>
      <c r="CV873" s="134"/>
      <c r="CW873" s="134"/>
      <c r="CX873" s="134"/>
      <c r="CY873" s="134"/>
      <c r="CZ873" s="134"/>
      <c r="DA873" s="134"/>
      <c r="DB873" s="134"/>
      <c r="DC873" s="134"/>
      <c r="DD873" s="134"/>
      <c r="DE873" s="134"/>
      <c r="DF873" s="134"/>
      <c r="DG873" s="134"/>
      <c r="DH873" s="134"/>
      <c r="DI873" s="134"/>
      <c r="DJ873" s="134"/>
      <c r="DK873" s="134"/>
      <c r="DL873" s="134"/>
      <c r="DM873" s="134"/>
      <c r="DN873" s="134"/>
      <c r="DO873" s="134"/>
      <c r="DP873" s="134"/>
      <c r="DQ873" s="134"/>
      <c r="DR873" s="134"/>
      <c r="DS873" s="134"/>
      <c r="DT873" s="134"/>
      <c r="DU873" s="134"/>
      <c r="DV873" s="134"/>
      <c r="DW873" s="134"/>
      <c r="DX873" s="134"/>
      <c r="DY873" s="134"/>
      <c r="DZ873" s="134"/>
      <c r="EA873" s="134"/>
      <c r="EB873" s="134"/>
      <c r="EC873" s="134"/>
      <c r="ED873" s="134"/>
      <c r="EE873" s="134"/>
      <c r="EF873" s="134"/>
      <c r="EG873" s="134"/>
      <c r="EH873" s="134"/>
      <c r="EI873" s="134"/>
      <c r="EJ873" s="134"/>
    </row>
    <row r="874" spans="1:140" x14ac:dyDescent="0.2">
      <c r="A874" s="134"/>
      <c r="B874" s="134"/>
      <c r="C874" s="134"/>
      <c r="D874" s="138"/>
      <c r="E874" s="138"/>
      <c r="F874" s="138"/>
      <c r="G874" s="138"/>
      <c r="H874" s="138"/>
      <c r="I874" s="138"/>
      <c r="J874" s="138"/>
      <c r="K874" s="138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134"/>
      <c r="AZ874" s="134"/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  <c r="CS874" s="134"/>
      <c r="CT874" s="134"/>
      <c r="CU874" s="134"/>
      <c r="CV874" s="134"/>
      <c r="CW874" s="134"/>
      <c r="CX874" s="134"/>
      <c r="CY874" s="134"/>
      <c r="CZ874" s="134"/>
      <c r="DA874" s="134"/>
      <c r="DB874" s="134"/>
      <c r="DC874" s="134"/>
      <c r="DD874" s="134"/>
      <c r="DE874" s="134"/>
      <c r="DF874" s="134"/>
      <c r="DG874" s="134"/>
      <c r="DH874" s="134"/>
      <c r="DI874" s="134"/>
      <c r="DJ874" s="134"/>
      <c r="DK874" s="134"/>
      <c r="DL874" s="134"/>
      <c r="DM874" s="134"/>
      <c r="DN874" s="134"/>
      <c r="DO874" s="134"/>
      <c r="DP874" s="134"/>
      <c r="DQ874" s="134"/>
      <c r="DR874" s="134"/>
      <c r="DS874" s="134"/>
      <c r="DT874" s="134"/>
      <c r="DU874" s="134"/>
      <c r="DV874" s="134"/>
      <c r="DW874" s="134"/>
      <c r="DX874" s="134"/>
      <c r="DY874" s="134"/>
      <c r="DZ874" s="134"/>
      <c r="EA874" s="134"/>
      <c r="EB874" s="134"/>
      <c r="EC874" s="134"/>
      <c r="ED874" s="134"/>
      <c r="EE874" s="134"/>
      <c r="EF874" s="134"/>
      <c r="EG874" s="134"/>
      <c r="EH874" s="134"/>
      <c r="EI874" s="134"/>
      <c r="EJ874" s="134"/>
    </row>
    <row r="875" spans="1:140" x14ac:dyDescent="0.2">
      <c r="A875" s="134"/>
      <c r="B875" s="134"/>
      <c r="C875" s="134"/>
      <c r="D875" s="138"/>
      <c r="E875" s="138"/>
      <c r="F875" s="138"/>
      <c r="G875" s="138"/>
      <c r="H875" s="138"/>
      <c r="I875" s="138"/>
      <c r="J875" s="138"/>
      <c r="K875" s="138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134"/>
      <c r="AZ875" s="134"/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  <c r="CS875" s="134"/>
      <c r="CT875" s="134"/>
      <c r="CU875" s="134"/>
      <c r="CV875" s="134"/>
      <c r="CW875" s="134"/>
      <c r="CX875" s="134"/>
      <c r="CY875" s="134"/>
      <c r="CZ875" s="134"/>
      <c r="DA875" s="134"/>
      <c r="DB875" s="134"/>
      <c r="DC875" s="134"/>
      <c r="DD875" s="134"/>
      <c r="DE875" s="134"/>
      <c r="DF875" s="134"/>
      <c r="DG875" s="134"/>
      <c r="DH875" s="134"/>
      <c r="DI875" s="134"/>
      <c r="DJ875" s="134"/>
      <c r="DK875" s="134"/>
      <c r="DL875" s="134"/>
      <c r="DM875" s="134"/>
      <c r="DN875" s="134"/>
      <c r="DO875" s="134"/>
      <c r="DP875" s="134"/>
      <c r="DQ875" s="134"/>
      <c r="DR875" s="134"/>
      <c r="DS875" s="134"/>
      <c r="DT875" s="134"/>
      <c r="DU875" s="134"/>
      <c r="DV875" s="134"/>
      <c r="DW875" s="134"/>
      <c r="DX875" s="134"/>
      <c r="DY875" s="134"/>
      <c r="DZ875" s="134"/>
      <c r="EA875" s="134"/>
      <c r="EB875" s="134"/>
      <c r="EC875" s="134"/>
      <c r="ED875" s="134"/>
      <c r="EE875" s="134"/>
      <c r="EF875" s="134"/>
      <c r="EG875" s="134"/>
      <c r="EH875" s="134"/>
      <c r="EI875" s="134"/>
      <c r="EJ875" s="134"/>
    </row>
    <row r="876" spans="1:140" x14ac:dyDescent="0.2">
      <c r="A876" s="134"/>
      <c r="B876" s="134"/>
      <c r="C876" s="134"/>
      <c r="D876" s="138"/>
      <c r="E876" s="138"/>
      <c r="F876" s="138"/>
      <c r="G876" s="138"/>
      <c r="H876" s="138"/>
      <c r="I876" s="138"/>
      <c r="J876" s="138"/>
      <c r="K876" s="138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134"/>
      <c r="AZ876" s="134"/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  <c r="CS876" s="134"/>
      <c r="CT876" s="134"/>
      <c r="CU876" s="134"/>
      <c r="CV876" s="134"/>
      <c r="CW876" s="134"/>
      <c r="CX876" s="134"/>
      <c r="CY876" s="134"/>
      <c r="CZ876" s="134"/>
      <c r="DA876" s="134"/>
      <c r="DB876" s="134"/>
      <c r="DC876" s="134"/>
      <c r="DD876" s="134"/>
      <c r="DE876" s="134"/>
      <c r="DF876" s="134"/>
      <c r="DG876" s="134"/>
      <c r="DH876" s="134"/>
      <c r="DI876" s="134"/>
      <c r="DJ876" s="134"/>
      <c r="DK876" s="134"/>
      <c r="DL876" s="134"/>
      <c r="DM876" s="134"/>
      <c r="DN876" s="134"/>
      <c r="DO876" s="134"/>
      <c r="DP876" s="134"/>
      <c r="DQ876" s="134"/>
      <c r="DR876" s="134"/>
      <c r="DS876" s="134"/>
      <c r="DT876" s="134"/>
      <c r="DU876" s="134"/>
      <c r="DV876" s="134"/>
      <c r="DW876" s="134"/>
      <c r="DX876" s="134"/>
      <c r="DY876" s="134"/>
      <c r="DZ876" s="134"/>
      <c r="EA876" s="134"/>
      <c r="EB876" s="134"/>
      <c r="EC876" s="134"/>
      <c r="ED876" s="134"/>
      <c r="EE876" s="134"/>
      <c r="EF876" s="134"/>
      <c r="EG876" s="134"/>
      <c r="EH876" s="134"/>
      <c r="EI876" s="134"/>
      <c r="EJ876" s="134"/>
    </row>
    <row r="877" spans="1:140" x14ac:dyDescent="0.2">
      <c r="A877" s="134"/>
      <c r="B877" s="134"/>
      <c r="C877" s="134"/>
      <c r="D877" s="138"/>
      <c r="E877" s="138"/>
      <c r="F877" s="138"/>
      <c r="G877" s="138"/>
      <c r="H877" s="138"/>
      <c r="I877" s="138"/>
      <c r="J877" s="138"/>
      <c r="K877" s="138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134"/>
      <c r="AZ877" s="134"/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  <c r="CS877" s="134"/>
      <c r="CT877" s="134"/>
      <c r="CU877" s="134"/>
      <c r="CV877" s="134"/>
      <c r="CW877" s="134"/>
      <c r="CX877" s="134"/>
      <c r="CY877" s="134"/>
      <c r="CZ877" s="134"/>
      <c r="DA877" s="134"/>
      <c r="DB877" s="134"/>
      <c r="DC877" s="134"/>
      <c r="DD877" s="134"/>
      <c r="DE877" s="134"/>
      <c r="DF877" s="134"/>
      <c r="DG877" s="134"/>
      <c r="DH877" s="134"/>
      <c r="DI877" s="134"/>
      <c r="DJ877" s="134"/>
      <c r="DK877" s="134"/>
      <c r="DL877" s="134"/>
      <c r="DM877" s="134"/>
      <c r="DN877" s="134"/>
      <c r="DO877" s="134"/>
      <c r="DP877" s="134"/>
      <c r="DQ877" s="134"/>
      <c r="DR877" s="134"/>
      <c r="DS877" s="134"/>
      <c r="DT877" s="134"/>
      <c r="DU877" s="134"/>
      <c r="DV877" s="134"/>
      <c r="DW877" s="134"/>
      <c r="DX877" s="134"/>
      <c r="DY877" s="134"/>
      <c r="DZ877" s="134"/>
      <c r="EA877" s="134"/>
      <c r="EB877" s="134"/>
      <c r="EC877" s="134"/>
      <c r="ED877" s="134"/>
      <c r="EE877" s="134"/>
      <c r="EF877" s="134"/>
      <c r="EG877" s="134"/>
      <c r="EH877" s="134"/>
      <c r="EI877" s="134"/>
      <c r="EJ877" s="134"/>
    </row>
    <row r="878" spans="1:140" x14ac:dyDescent="0.2">
      <c r="A878" s="134"/>
      <c r="B878" s="134"/>
      <c r="C878" s="134"/>
      <c r="D878" s="138"/>
      <c r="E878" s="138"/>
      <c r="F878" s="138"/>
      <c r="G878" s="138"/>
      <c r="H878" s="138"/>
      <c r="I878" s="138"/>
      <c r="J878" s="138"/>
      <c r="K878" s="138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134"/>
      <c r="AZ878" s="134"/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  <c r="CS878" s="134"/>
      <c r="CT878" s="134"/>
      <c r="CU878" s="134"/>
      <c r="CV878" s="134"/>
      <c r="CW878" s="134"/>
      <c r="CX878" s="134"/>
      <c r="CY878" s="134"/>
      <c r="CZ878" s="134"/>
      <c r="DA878" s="134"/>
      <c r="DB878" s="134"/>
      <c r="DC878" s="134"/>
      <c r="DD878" s="134"/>
      <c r="DE878" s="134"/>
      <c r="DF878" s="134"/>
      <c r="DG878" s="134"/>
      <c r="DH878" s="134"/>
      <c r="DI878" s="134"/>
      <c r="DJ878" s="134"/>
      <c r="DK878" s="134"/>
      <c r="DL878" s="134"/>
      <c r="DM878" s="134"/>
      <c r="DN878" s="134"/>
      <c r="DO878" s="134"/>
      <c r="DP878" s="134"/>
      <c r="DQ878" s="134"/>
      <c r="DR878" s="134"/>
      <c r="DS878" s="134"/>
      <c r="DT878" s="134"/>
      <c r="DU878" s="134"/>
      <c r="DV878" s="134"/>
      <c r="DW878" s="134"/>
      <c r="DX878" s="134"/>
      <c r="DY878" s="134"/>
      <c r="DZ878" s="134"/>
      <c r="EA878" s="134"/>
      <c r="EB878" s="134"/>
      <c r="EC878" s="134"/>
      <c r="ED878" s="134"/>
      <c r="EE878" s="134"/>
      <c r="EF878" s="134"/>
      <c r="EG878" s="134"/>
      <c r="EH878" s="134"/>
      <c r="EI878" s="134"/>
      <c r="EJ878" s="134"/>
    </row>
    <row r="879" spans="1:140" x14ac:dyDescent="0.2">
      <c r="A879" s="134"/>
      <c r="B879" s="134"/>
      <c r="C879" s="134"/>
      <c r="D879" s="138"/>
      <c r="E879" s="138"/>
      <c r="F879" s="138"/>
      <c r="G879" s="138"/>
      <c r="H879" s="138"/>
      <c r="I879" s="138"/>
      <c r="J879" s="138"/>
      <c r="K879" s="138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134"/>
      <c r="AZ879" s="134"/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  <c r="CS879" s="134"/>
      <c r="CT879" s="134"/>
      <c r="CU879" s="134"/>
      <c r="CV879" s="134"/>
      <c r="CW879" s="134"/>
      <c r="CX879" s="134"/>
      <c r="CY879" s="134"/>
      <c r="CZ879" s="134"/>
      <c r="DA879" s="134"/>
      <c r="DB879" s="134"/>
      <c r="DC879" s="134"/>
      <c r="DD879" s="134"/>
      <c r="DE879" s="134"/>
      <c r="DF879" s="134"/>
      <c r="DG879" s="134"/>
      <c r="DH879" s="134"/>
      <c r="DI879" s="134"/>
      <c r="DJ879" s="134"/>
      <c r="DK879" s="134"/>
      <c r="DL879" s="134"/>
      <c r="DM879" s="134"/>
      <c r="DN879" s="134"/>
      <c r="DO879" s="134"/>
      <c r="DP879" s="134"/>
      <c r="DQ879" s="134"/>
      <c r="DR879" s="134"/>
      <c r="DS879" s="134"/>
      <c r="DT879" s="134"/>
      <c r="DU879" s="134"/>
      <c r="DV879" s="134"/>
      <c r="DW879" s="134"/>
      <c r="DX879" s="134"/>
      <c r="DY879" s="134"/>
      <c r="DZ879" s="134"/>
      <c r="EA879" s="134"/>
      <c r="EB879" s="134"/>
      <c r="EC879" s="134"/>
      <c r="ED879" s="134"/>
      <c r="EE879" s="134"/>
      <c r="EF879" s="134"/>
      <c r="EG879" s="134"/>
      <c r="EH879" s="134"/>
      <c r="EI879" s="134"/>
      <c r="EJ879" s="134"/>
    </row>
    <row r="880" spans="1:140" x14ac:dyDescent="0.2">
      <c r="A880" s="134"/>
      <c r="B880" s="134"/>
      <c r="C880" s="134"/>
      <c r="D880" s="138"/>
      <c r="E880" s="138"/>
      <c r="F880" s="138"/>
      <c r="G880" s="138"/>
      <c r="H880" s="138"/>
      <c r="I880" s="138"/>
      <c r="J880" s="138"/>
      <c r="K880" s="138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134"/>
      <c r="AZ880" s="134"/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  <c r="CS880" s="134"/>
      <c r="CT880" s="134"/>
      <c r="CU880" s="134"/>
      <c r="CV880" s="134"/>
      <c r="CW880" s="134"/>
      <c r="CX880" s="134"/>
      <c r="CY880" s="134"/>
      <c r="CZ880" s="134"/>
      <c r="DA880" s="134"/>
      <c r="DB880" s="134"/>
      <c r="DC880" s="134"/>
      <c r="DD880" s="134"/>
      <c r="DE880" s="134"/>
      <c r="DF880" s="134"/>
      <c r="DG880" s="134"/>
      <c r="DH880" s="134"/>
      <c r="DI880" s="134"/>
      <c r="DJ880" s="134"/>
      <c r="DK880" s="134"/>
      <c r="DL880" s="134"/>
      <c r="DM880" s="134"/>
      <c r="DN880" s="134"/>
      <c r="DO880" s="134"/>
      <c r="DP880" s="134"/>
      <c r="DQ880" s="134"/>
      <c r="DR880" s="134"/>
      <c r="DS880" s="134"/>
      <c r="DT880" s="134"/>
      <c r="DU880" s="134"/>
      <c r="DV880" s="134"/>
      <c r="DW880" s="134"/>
      <c r="DX880" s="134"/>
      <c r="DY880" s="134"/>
      <c r="DZ880" s="134"/>
      <c r="EA880" s="134"/>
      <c r="EB880" s="134"/>
      <c r="EC880" s="134"/>
      <c r="ED880" s="134"/>
      <c r="EE880" s="134"/>
      <c r="EF880" s="134"/>
      <c r="EG880" s="134"/>
      <c r="EH880" s="134"/>
      <c r="EI880" s="134"/>
      <c r="EJ880" s="134"/>
    </row>
    <row r="881" spans="1:140" x14ac:dyDescent="0.2">
      <c r="A881" s="134"/>
      <c r="B881" s="134"/>
      <c r="C881" s="134"/>
      <c r="D881" s="138"/>
      <c r="E881" s="138"/>
      <c r="F881" s="138"/>
      <c r="G881" s="138"/>
      <c r="H881" s="138"/>
      <c r="I881" s="138"/>
      <c r="J881" s="138"/>
      <c r="K881" s="138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134"/>
      <c r="AZ881" s="134"/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  <c r="CS881" s="134"/>
      <c r="CT881" s="134"/>
      <c r="CU881" s="134"/>
      <c r="CV881" s="134"/>
      <c r="CW881" s="134"/>
      <c r="CX881" s="134"/>
      <c r="CY881" s="134"/>
      <c r="CZ881" s="134"/>
      <c r="DA881" s="134"/>
      <c r="DB881" s="134"/>
      <c r="DC881" s="134"/>
      <c r="DD881" s="134"/>
      <c r="DE881" s="134"/>
      <c r="DF881" s="134"/>
      <c r="DG881" s="134"/>
      <c r="DH881" s="134"/>
      <c r="DI881" s="134"/>
      <c r="DJ881" s="134"/>
      <c r="DK881" s="134"/>
      <c r="DL881" s="134"/>
      <c r="DM881" s="134"/>
      <c r="DN881" s="134"/>
      <c r="DO881" s="134"/>
      <c r="DP881" s="134"/>
      <c r="DQ881" s="134"/>
      <c r="DR881" s="134"/>
      <c r="DS881" s="134"/>
      <c r="DT881" s="134"/>
      <c r="DU881" s="134"/>
      <c r="DV881" s="134"/>
      <c r="DW881" s="134"/>
      <c r="DX881" s="134"/>
      <c r="DY881" s="134"/>
      <c r="DZ881" s="134"/>
      <c r="EA881" s="134"/>
      <c r="EB881" s="134"/>
      <c r="EC881" s="134"/>
      <c r="ED881" s="134"/>
      <c r="EE881" s="134"/>
      <c r="EF881" s="134"/>
      <c r="EG881" s="134"/>
      <c r="EH881" s="134"/>
      <c r="EI881" s="134"/>
      <c r="EJ881" s="134"/>
    </row>
    <row r="882" spans="1:140" x14ac:dyDescent="0.2">
      <c r="A882" s="134"/>
      <c r="B882" s="134"/>
      <c r="C882" s="134"/>
      <c r="D882" s="138"/>
      <c r="E882" s="138"/>
      <c r="F882" s="138"/>
      <c r="G882" s="138"/>
      <c r="H882" s="138"/>
      <c r="I882" s="138"/>
      <c r="J882" s="138"/>
      <c r="K882" s="138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134"/>
      <c r="AZ882" s="134"/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  <c r="CS882" s="134"/>
      <c r="CT882" s="134"/>
      <c r="CU882" s="134"/>
      <c r="CV882" s="134"/>
      <c r="CW882" s="134"/>
      <c r="CX882" s="134"/>
      <c r="CY882" s="134"/>
      <c r="CZ882" s="134"/>
      <c r="DA882" s="134"/>
      <c r="DB882" s="134"/>
      <c r="DC882" s="134"/>
      <c r="DD882" s="134"/>
      <c r="DE882" s="134"/>
      <c r="DF882" s="134"/>
      <c r="DG882" s="134"/>
      <c r="DH882" s="134"/>
      <c r="DI882" s="134"/>
      <c r="DJ882" s="134"/>
      <c r="DK882" s="134"/>
      <c r="DL882" s="134"/>
      <c r="DM882" s="134"/>
      <c r="DN882" s="134"/>
      <c r="DO882" s="134"/>
      <c r="DP882" s="134"/>
      <c r="DQ882" s="134"/>
      <c r="DR882" s="134"/>
      <c r="DS882" s="134"/>
      <c r="DT882" s="134"/>
      <c r="DU882" s="134"/>
      <c r="DV882" s="134"/>
      <c r="DW882" s="134"/>
      <c r="DX882" s="134"/>
      <c r="DY882" s="134"/>
      <c r="DZ882" s="134"/>
      <c r="EA882" s="134"/>
      <c r="EB882" s="134"/>
      <c r="EC882" s="134"/>
      <c r="ED882" s="134"/>
      <c r="EE882" s="134"/>
      <c r="EF882" s="134"/>
      <c r="EG882" s="134"/>
      <c r="EH882" s="134"/>
      <c r="EI882" s="134"/>
      <c r="EJ882" s="134"/>
    </row>
    <row r="883" spans="1:140" x14ac:dyDescent="0.2">
      <c r="A883" s="134"/>
      <c r="B883" s="134"/>
      <c r="C883" s="134"/>
      <c r="D883" s="138"/>
      <c r="E883" s="138"/>
      <c r="F883" s="138"/>
      <c r="G883" s="138"/>
      <c r="H883" s="138"/>
      <c r="I883" s="138"/>
      <c r="J883" s="138"/>
      <c r="K883" s="138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134"/>
      <c r="AZ883" s="134"/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  <c r="CS883" s="134"/>
      <c r="CT883" s="134"/>
      <c r="CU883" s="134"/>
      <c r="CV883" s="134"/>
      <c r="CW883" s="134"/>
      <c r="CX883" s="134"/>
      <c r="CY883" s="134"/>
      <c r="CZ883" s="134"/>
      <c r="DA883" s="134"/>
      <c r="DB883" s="134"/>
      <c r="DC883" s="134"/>
      <c r="DD883" s="134"/>
      <c r="DE883" s="134"/>
      <c r="DF883" s="134"/>
      <c r="DG883" s="134"/>
      <c r="DH883" s="134"/>
      <c r="DI883" s="134"/>
      <c r="DJ883" s="134"/>
      <c r="DK883" s="134"/>
      <c r="DL883" s="134"/>
      <c r="DM883" s="134"/>
      <c r="DN883" s="134"/>
      <c r="DO883" s="134"/>
      <c r="DP883" s="134"/>
      <c r="DQ883" s="134"/>
      <c r="DR883" s="134"/>
      <c r="DS883" s="134"/>
      <c r="DT883" s="134"/>
      <c r="DU883" s="134"/>
      <c r="DV883" s="134"/>
      <c r="DW883" s="134"/>
      <c r="DX883" s="134"/>
      <c r="DY883" s="134"/>
      <c r="DZ883" s="134"/>
      <c r="EA883" s="134"/>
      <c r="EB883" s="134"/>
      <c r="EC883" s="134"/>
      <c r="ED883" s="134"/>
      <c r="EE883" s="134"/>
      <c r="EF883" s="134"/>
      <c r="EG883" s="134"/>
      <c r="EH883" s="134"/>
      <c r="EI883" s="134"/>
      <c r="EJ883" s="134"/>
    </row>
    <row r="884" spans="1:140" x14ac:dyDescent="0.2">
      <c r="A884" s="134"/>
      <c r="B884" s="134"/>
      <c r="C884" s="134"/>
      <c r="D884" s="138"/>
      <c r="E884" s="138"/>
      <c r="F884" s="138"/>
      <c r="G884" s="138"/>
      <c r="H884" s="138"/>
      <c r="I884" s="138"/>
      <c r="J884" s="138"/>
      <c r="K884" s="138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134"/>
      <c r="AZ884" s="134"/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  <c r="CS884" s="134"/>
      <c r="CT884" s="134"/>
      <c r="CU884" s="134"/>
      <c r="CV884" s="134"/>
      <c r="CW884" s="134"/>
      <c r="CX884" s="134"/>
      <c r="CY884" s="134"/>
      <c r="CZ884" s="134"/>
      <c r="DA884" s="134"/>
      <c r="DB884" s="134"/>
      <c r="DC884" s="134"/>
      <c r="DD884" s="134"/>
      <c r="DE884" s="134"/>
      <c r="DF884" s="134"/>
      <c r="DG884" s="134"/>
      <c r="DH884" s="134"/>
      <c r="DI884" s="134"/>
      <c r="DJ884" s="134"/>
      <c r="DK884" s="134"/>
      <c r="DL884" s="134"/>
      <c r="DM884" s="134"/>
      <c r="DN884" s="134"/>
      <c r="DO884" s="134"/>
      <c r="DP884" s="134"/>
      <c r="DQ884" s="134"/>
      <c r="DR884" s="134"/>
      <c r="DS884" s="134"/>
      <c r="DT884" s="134"/>
      <c r="DU884" s="134"/>
      <c r="DV884" s="134"/>
      <c r="DW884" s="134"/>
      <c r="DX884" s="134"/>
      <c r="DY884" s="134"/>
      <c r="DZ884" s="134"/>
      <c r="EA884" s="134"/>
      <c r="EB884" s="134"/>
      <c r="EC884" s="134"/>
      <c r="ED884" s="134"/>
      <c r="EE884" s="134"/>
      <c r="EF884" s="134"/>
      <c r="EG884" s="134"/>
      <c r="EH884" s="134"/>
      <c r="EI884" s="134"/>
      <c r="EJ884" s="134"/>
    </row>
    <row r="885" spans="1:140" x14ac:dyDescent="0.2">
      <c r="A885" s="134"/>
      <c r="B885" s="134"/>
      <c r="C885" s="134"/>
      <c r="D885" s="138"/>
      <c r="E885" s="138"/>
      <c r="F885" s="138"/>
      <c r="G885" s="138"/>
      <c r="H885" s="138"/>
      <c r="I885" s="138"/>
      <c r="J885" s="138"/>
      <c r="K885" s="138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134"/>
      <c r="AZ885" s="134"/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  <c r="CS885" s="134"/>
      <c r="CT885" s="134"/>
      <c r="CU885" s="134"/>
      <c r="CV885" s="134"/>
      <c r="CW885" s="134"/>
      <c r="CX885" s="134"/>
      <c r="CY885" s="134"/>
      <c r="CZ885" s="134"/>
      <c r="DA885" s="134"/>
      <c r="DB885" s="134"/>
      <c r="DC885" s="134"/>
      <c r="DD885" s="134"/>
      <c r="DE885" s="134"/>
      <c r="DF885" s="134"/>
      <c r="DG885" s="134"/>
      <c r="DH885" s="134"/>
      <c r="DI885" s="134"/>
      <c r="DJ885" s="134"/>
      <c r="DK885" s="134"/>
      <c r="DL885" s="134"/>
      <c r="DM885" s="134"/>
      <c r="DN885" s="134"/>
      <c r="DO885" s="134"/>
      <c r="DP885" s="134"/>
      <c r="DQ885" s="134"/>
      <c r="DR885" s="134"/>
      <c r="DS885" s="134"/>
      <c r="DT885" s="134"/>
      <c r="DU885" s="134"/>
      <c r="DV885" s="134"/>
      <c r="DW885" s="134"/>
      <c r="DX885" s="134"/>
      <c r="DY885" s="134"/>
      <c r="DZ885" s="134"/>
      <c r="EA885" s="134"/>
      <c r="EB885" s="134"/>
      <c r="EC885" s="134"/>
      <c r="ED885" s="134"/>
      <c r="EE885" s="134"/>
      <c r="EF885" s="134"/>
      <c r="EG885" s="134"/>
      <c r="EH885" s="134"/>
      <c r="EI885" s="134"/>
      <c r="EJ885" s="134"/>
    </row>
    <row r="886" spans="1:140" x14ac:dyDescent="0.2">
      <c r="A886" s="134"/>
      <c r="B886" s="134"/>
      <c r="C886" s="134"/>
      <c r="D886" s="138"/>
      <c r="E886" s="138"/>
      <c r="F886" s="138"/>
      <c r="G886" s="138"/>
      <c r="H886" s="138"/>
      <c r="I886" s="138"/>
      <c r="J886" s="138"/>
      <c r="K886" s="138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134"/>
      <c r="AZ886" s="134"/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  <c r="CS886" s="134"/>
      <c r="CT886" s="134"/>
      <c r="CU886" s="134"/>
      <c r="CV886" s="134"/>
      <c r="CW886" s="134"/>
      <c r="CX886" s="134"/>
      <c r="CY886" s="134"/>
      <c r="CZ886" s="134"/>
      <c r="DA886" s="134"/>
      <c r="DB886" s="134"/>
      <c r="DC886" s="134"/>
      <c r="DD886" s="134"/>
      <c r="DE886" s="134"/>
      <c r="DF886" s="134"/>
      <c r="DG886" s="134"/>
      <c r="DH886" s="134"/>
      <c r="DI886" s="134"/>
      <c r="DJ886" s="134"/>
      <c r="DK886" s="134"/>
      <c r="DL886" s="134"/>
      <c r="DM886" s="134"/>
      <c r="DN886" s="134"/>
      <c r="DO886" s="134"/>
      <c r="DP886" s="134"/>
      <c r="DQ886" s="134"/>
      <c r="DR886" s="134"/>
      <c r="DS886" s="134"/>
      <c r="DT886" s="134"/>
      <c r="DU886" s="134"/>
      <c r="DV886" s="134"/>
      <c r="DW886" s="134"/>
      <c r="DX886" s="134"/>
      <c r="DY886" s="134"/>
      <c r="DZ886" s="134"/>
      <c r="EA886" s="134"/>
      <c r="EB886" s="134"/>
      <c r="EC886" s="134"/>
      <c r="ED886" s="134"/>
      <c r="EE886" s="134"/>
      <c r="EF886" s="134"/>
      <c r="EG886" s="134"/>
      <c r="EH886" s="134"/>
      <c r="EI886" s="134"/>
      <c r="EJ886" s="134"/>
    </row>
    <row r="887" spans="1:140" x14ac:dyDescent="0.2">
      <c r="A887" s="134"/>
      <c r="B887" s="134"/>
      <c r="C887" s="134"/>
      <c r="D887" s="138"/>
      <c r="E887" s="138"/>
      <c r="F887" s="138"/>
      <c r="G887" s="138"/>
      <c r="H887" s="138"/>
      <c r="I887" s="138"/>
      <c r="J887" s="138"/>
      <c r="K887" s="138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134"/>
      <c r="AZ887" s="134"/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  <c r="CS887" s="134"/>
      <c r="CT887" s="134"/>
      <c r="CU887" s="134"/>
      <c r="CV887" s="134"/>
      <c r="CW887" s="134"/>
      <c r="CX887" s="134"/>
      <c r="CY887" s="134"/>
      <c r="CZ887" s="134"/>
      <c r="DA887" s="134"/>
      <c r="DB887" s="134"/>
      <c r="DC887" s="134"/>
      <c r="DD887" s="134"/>
      <c r="DE887" s="134"/>
      <c r="DF887" s="134"/>
      <c r="DG887" s="134"/>
      <c r="DH887" s="134"/>
      <c r="DI887" s="134"/>
      <c r="DJ887" s="134"/>
      <c r="DK887" s="134"/>
      <c r="DL887" s="134"/>
      <c r="DM887" s="134"/>
      <c r="DN887" s="134"/>
      <c r="DO887" s="134"/>
      <c r="DP887" s="134"/>
      <c r="DQ887" s="134"/>
      <c r="DR887" s="134"/>
      <c r="DS887" s="134"/>
      <c r="DT887" s="134"/>
      <c r="DU887" s="134"/>
      <c r="DV887" s="134"/>
      <c r="DW887" s="134"/>
      <c r="DX887" s="134"/>
      <c r="DY887" s="134"/>
      <c r="DZ887" s="134"/>
      <c r="EA887" s="134"/>
      <c r="EB887" s="134"/>
      <c r="EC887" s="134"/>
      <c r="ED887" s="134"/>
      <c r="EE887" s="134"/>
      <c r="EF887" s="134"/>
      <c r="EG887" s="134"/>
      <c r="EH887" s="134"/>
      <c r="EI887" s="134"/>
      <c r="EJ887" s="134"/>
    </row>
    <row r="888" spans="1:140" x14ac:dyDescent="0.2">
      <c r="A888" s="134"/>
      <c r="B888" s="134"/>
      <c r="C888" s="134"/>
      <c r="D888" s="138"/>
      <c r="E888" s="138"/>
      <c r="F888" s="138"/>
      <c r="G888" s="138"/>
      <c r="H888" s="138"/>
      <c r="I888" s="138"/>
      <c r="J888" s="138"/>
      <c r="K888" s="138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134"/>
      <c r="AZ888" s="134"/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  <c r="CS888" s="134"/>
      <c r="CT888" s="134"/>
      <c r="CU888" s="134"/>
      <c r="CV888" s="134"/>
      <c r="CW888" s="134"/>
      <c r="CX888" s="134"/>
      <c r="CY888" s="134"/>
      <c r="CZ888" s="134"/>
      <c r="DA888" s="134"/>
      <c r="DB888" s="134"/>
      <c r="DC888" s="134"/>
      <c r="DD888" s="134"/>
      <c r="DE888" s="134"/>
      <c r="DF888" s="134"/>
      <c r="DG888" s="134"/>
      <c r="DH888" s="134"/>
      <c r="DI888" s="134"/>
      <c r="DJ888" s="134"/>
      <c r="DK888" s="134"/>
      <c r="DL888" s="134"/>
      <c r="DM888" s="134"/>
      <c r="DN888" s="134"/>
      <c r="DO888" s="134"/>
      <c r="DP888" s="134"/>
      <c r="DQ888" s="134"/>
      <c r="DR888" s="134"/>
      <c r="DS888" s="134"/>
      <c r="DT888" s="134"/>
      <c r="DU888" s="134"/>
      <c r="DV888" s="134"/>
      <c r="DW888" s="134"/>
      <c r="DX888" s="134"/>
      <c r="DY888" s="134"/>
      <c r="DZ888" s="134"/>
      <c r="EA888" s="134"/>
      <c r="EB888" s="134"/>
      <c r="EC888" s="134"/>
      <c r="ED888" s="134"/>
      <c r="EE888" s="134"/>
      <c r="EF888" s="134"/>
      <c r="EG888" s="134"/>
      <c r="EH888" s="134"/>
      <c r="EI888" s="134"/>
      <c r="EJ888" s="134"/>
    </row>
    <row r="889" spans="1:140" x14ac:dyDescent="0.2">
      <c r="A889" s="134"/>
      <c r="B889" s="134"/>
      <c r="C889" s="134"/>
      <c r="D889" s="138"/>
      <c r="E889" s="138"/>
      <c r="F889" s="138"/>
      <c r="G889" s="138"/>
      <c r="H889" s="138"/>
      <c r="I889" s="138"/>
      <c r="J889" s="138"/>
      <c r="K889" s="138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134"/>
      <c r="AZ889" s="134"/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  <c r="CS889" s="134"/>
      <c r="CT889" s="134"/>
      <c r="CU889" s="134"/>
      <c r="CV889" s="134"/>
      <c r="CW889" s="134"/>
      <c r="CX889" s="134"/>
      <c r="CY889" s="134"/>
      <c r="CZ889" s="134"/>
      <c r="DA889" s="134"/>
      <c r="DB889" s="134"/>
      <c r="DC889" s="134"/>
      <c r="DD889" s="134"/>
      <c r="DE889" s="134"/>
      <c r="DF889" s="134"/>
      <c r="DG889" s="134"/>
      <c r="DH889" s="134"/>
      <c r="DI889" s="134"/>
      <c r="DJ889" s="134"/>
      <c r="DK889" s="134"/>
      <c r="DL889" s="134"/>
      <c r="DM889" s="134"/>
      <c r="DN889" s="134"/>
      <c r="DO889" s="134"/>
      <c r="DP889" s="134"/>
      <c r="DQ889" s="134"/>
      <c r="DR889" s="134"/>
      <c r="DS889" s="134"/>
      <c r="DT889" s="134"/>
      <c r="DU889" s="134"/>
      <c r="DV889" s="134"/>
      <c r="DW889" s="134"/>
      <c r="DX889" s="134"/>
      <c r="DY889" s="134"/>
      <c r="DZ889" s="134"/>
      <c r="EA889" s="134"/>
      <c r="EB889" s="134"/>
      <c r="EC889" s="134"/>
      <c r="ED889" s="134"/>
      <c r="EE889" s="134"/>
      <c r="EF889" s="134"/>
      <c r="EG889" s="134"/>
      <c r="EH889" s="134"/>
      <c r="EI889" s="134"/>
      <c r="EJ889" s="134"/>
    </row>
    <row r="890" spans="1:140" x14ac:dyDescent="0.2">
      <c r="A890" s="134"/>
      <c r="B890" s="134"/>
      <c r="C890" s="134"/>
      <c r="D890" s="138"/>
      <c r="E890" s="138"/>
      <c r="F890" s="138"/>
      <c r="G890" s="138"/>
      <c r="H890" s="138"/>
      <c r="I890" s="138"/>
      <c r="J890" s="138"/>
      <c r="K890" s="138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134"/>
      <c r="AZ890" s="134"/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  <c r="CS890" s="134"/>
      <c r="CT890" s="134"/>
      <c r="CU890" s="134"/>
      <c r="CV890" s="134"/>
      <c r="CW890" s="134"/>
      <c r="CX890" s="134"/>
      <c r="CY890" s="134"/>
      <c r="CZ890" s="134"/>
      <c r="DA890" s="134"/>
      <c r="DB890" s="134"/>
      <c r="DC890" s="134"/>
      <c r="DD890" s="134"/>
      <c r="DE890" s="134"/>
      <c r="DF890" s="134"/>
      <c r="DG890" s="134"/>
      <c r="DH890" s="134"/>
      <c r="DI890" s="134"/>
      <c r="DJ890" s="134"/>
      <c r="DK890" s="134"/>
      <c r="DL890" s="134"/>
      <c r="DM890" s="134"/>
      <c r="DN890" s="134"/>
      <c r="DO890" s="134"/>
      <c r="DP890" s="134"/>
      <c r="DQ890" s="134"/>
      <c r="DR890" s="134"/>
      <c r="DS890" s="134"/>
      <c r="DT890" s="134"/>
      <c r="DU890" s="134"/>
      <c r="DV890" s="134"/>
      <c r="DW890" s="134"/>
      <c r="DX890" s="134"/>
      <c r="DY890" s="134"/>
      <c r="DZ890" s="134"/>
      <c r="EA890" s="134"/>
      <c r="EB890" s="134"/>
      <c r="EC890" s="134"/>
      <c r="ED890" s="134"/>
      <c r="EE890" s="134"/>
      <c r="EF890" s="134"/>
      <c r="EG890" s="134"/>
      <c r="EH890" s="134"/>
      <c r="EI890" s="134"/>
      <c r="EJ890" s="134"/>
    </row>
    <row r="891" spans="1:140" x14ac:dyDescent="0.2">
      <c r="A891" s="134"/>
      <c r="B891" s="134"/>
      <c r="C891" s="134"/>
      <c r="D891" s="138"/>
      <c r="E891" s="138"/>
      <c r="F891" s="138"/>
      <c r="G891" s="138"/>
      <c r="H891" s="138"/>
      <c r="I891" s="138"/>
      <c r="J891" s="138"/>
      <c r="K891" s="138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134"/>
      <c r="AZ891" s="134"/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  <c r="CS891" s="134"/>
      <c r="CT891" s="134"/>
      <c r="CU891" s="134"/>
      <c r="CV891" s="134"/>
      <c r="CW891" s="134"/>
      <c r="CX891" s="134"/>
      <c r="CY891" s="134"/>
      <c r="CZ891" s="134"/>
      <c r="DA891" s="134"/>
      <c r="DB891" s="134"/>
      <c r="DC891" s="134"/>
      <c r="DD891" s="134"/>
      <c r="DE891" s="134"/>
      <c r="DF891" s="134"/>
      <c r="DG891" s="134"/>
      <c r="DH891" s="134"/>
      <c r="DI891" s="134"/>
      <c r="DJ891" s="134"/>
      <c r="DK891" s="134"/>
      <c r="DL891" s="134"/>
      <c r="DM891" s="134"/>
      <c r="DN891" s="134"/>
      <c r="DO891" s="134"/>
      <c r="DP891" s="134"/>
      <c r="DQ891" s="134"/>
      <c r="DR891" s="134"/>
      <c r="DS891" s="134"/>
      <c r="DT891" s="134"/>
      <c r="DU891" s="134"/>
      <c r="DV891" s="134"/>
      <c r="DW891" s="134"/>
      <c r="DX891" s="134"/>
      <c r="DY891" s="134"/>
      <c r="DZ891" s="134"/>
      <c r="EA891" s="134"/>
      <c r="EB891" s="134"/>
      <c r="EC891" s="134"/>
      <c r="ED891" s="134"/>
      <c r="EE891" s="134"/>
      <c r="EF891" s="134"/>
      <c r="EG891" s="134"/>
      <c r="EH891" s="134"/>
      <c r="EI891" s="134"/>
      <c r="EJ891" s="134"/>
    </row>
    <row r="892" spans="1:140" x14ac:dyDescent="0.2">
      <c r="A892" s="134"/>
      <c r="B892" s="134"/>
      <c r="C892" s="134"/>
      <c r="D892" s="138"/>
      <c r="E892" s="138"/>
      <c r="F892" s="138"/>
      <c r="G892" s="138"/>
      <c r="H892" s="138"/>
      <c r="I892" s="138"/>
      <c r="J892" s="138"/>
      <c r="K892" s="138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134"/>
      <c r="AZ892" s="134"/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  <c r="CS892" s="134"/>
      <c r="CT892" s="134"/>
      <c r="CU892" s="134"/>
      <c r="CV892" s="134"/>
      <c r="CW892" s="134"/>
      <c r="CX892" s="134"/>
      <c r="CY892" s="134"/>
      <c r="CZ892" s="134"/>
      <c r="DA892" s="134"/>
      <c r="DB892" s="134"/>
      <c r="DC892" s="134"/>
      <c r="DD892" s="134"/>
      <c r="DE892" s="134"/>
      <c r="DF892" s="134"/>
      <c r="DG892" s="134"/>
      <c r="DH892" s="134"/>
      <c r="DI892" s="134"/>
      <c r="DJ892" s="134"/>
      <c r="DK892" s="134"/>
      <c r="DL892" s="134"/>
      <c r="DM892" s="134"/>
      <c r="DN892" s="134"/>
      <c r="DO892" s="134"/>
      <c r="DP892" s="134"/>
      <c r="DQ892" s="134"/>
      <c r="DR892" s="134"/>
      <c r="DS892" s="134"/>
      <c r="DT892" s="134"/>
      <c r="DU892" s="134"/>
      <c r="DV892" s="134"/>
      <c r="DW892" s="134"/>
      <c r="DX892" s="134"/>
      <c r="DY892" s="134"/>
      <c r="DZ892" s="134"/>
      <c r="EA892" s="134"/>
      <c r="EB892" s="134"/>
      <c r="EC892" s="134"/>
      <c r="ED892" s="134"/>
      <c r="EE892" s="134"/>
      <c r="EF892" s="134"/>
      <c r="EG892" s="134"/>
      <c r="EH892" s="134"/>
      <c r="EI892" s="134"/>
      <c r="EJ892" s="134"/>
    </row>
    <row r="893" spans="1:140" x14ac:dyDescent="0.2">
      <c r="A893" s="134"/>
      <c r="B893" s="134"/>
      <c r="C893" s="134"/>
      <c r="D893" s="138"/>
      <c r="E893" s="138"/>
      <c r="F893" s="138"/>
      <c r="G893" s="138"/>
      <c r="H893" s="138"/>
      <c r="I893" s="138"/>
      <c r="J893" s="138"/>
      <c r="K893" s="138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134"/>
      <c r="AZ893" s="134"/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  <c r="CS893" s="134"/>
      <c r="CT893" s="134"/>
      <c r="CU893" s="134"/>
      <c r="CV893" s="134"/>
      <c r="CW893" s="134"/>
      <c r="CX893" s="134"/>
      <c r="CY893" s="134"/>
      <c r="CZ893" s="134"/>
      <c r="DA893" s="134"/>
      <c r="DB893" s="134"/>
      <c r="DC893" s="134"/>
      <c r="DD893" s="134"/>
      <c r="DE893" s="134"/>
      <c r="DF893" s="134"/>
      <c r="DG893" s="134"/>
      <c r="DH893" s="134"/>
      <c r="DI893" s="134"/>
      <c r="DJ893" s="134"/>
      <c r="DK893" s="134"/>
      <c r="DL893" s="134"/>
      <c r="DM893" s="134"/>
      <c r="DN893" s="134"/>
      <c r="DO893" s="134"/>
      <c r="DP893" s="134"/>
      <c r="DQ893" s="134"/>
      <c r="DR893" s="134"/>
      <c r="DS893" s="134"/>
      <c r="DT893" s="134"/>
      <c r="DU893" s="134"/>
      <c r="DV893" s="134"/>
      <c r="DW893" s="134"/>
      <c r="DX893" s="134"/>
      <c r="DY893" s="134"/>
      <c r="DZ893" s="134"/>
      <c r="EA893" s="134"/>
      <c r="EB893" s="134"/>
      <c r="EC893" s="134"/>
      <c r="ED893" s="134"/>
      <c r="EE893" s="134"/>
      <c r="EF893" s="134"/>
      <c r="EG893" s="134"/>
      <c r="EH893" s="134"/>
      <c r="EI893" s="134"/>
      <c r="EJ893" s="134"/>
    </row>
    <row r="894" spans="1:140" x14ac:dyDescent="0.2">
      <c r="A894" s="134"/>
      <c r="B894" s="134"/>
      <c r="C894" s="134"/>
      <c r="D894" s="138"/>
      <c r="E894" s="138"/>
      <c r="F894" s="138"/>
      <c r="G894" s="138"/>
      <c r="H894" s="138"/>
      <c r="I894" s="138"/>
      <c r="J894" s="138"/>
      <c r="K894" s="138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134"/>
      <c r="AZ894" s="134"/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  <c r="CS894" s="134"/>
      <c r="CT894" s="134"/>
      <c r="CU894" s="134"/>
      <c r="CV894" s="134"/>
      <c r="CW894" s="134"/>
      <c r="CX894" s="134"/>
      <c r="CY894" s="134"/>
      <c r="CZ894" s="134"/>
      <c r="DA894" s="134"/>
      <c r="DB894" s="134"/>
      <c r="DC894" s="134"/>
      <c r="DD894" s="134"/>
      <c r="DE894" s="134"/>
      <c r="DF894" s="134"/>
      <c r="DG894" s="134"/>
      <c r="DH894" s="134"/>
      <c r="DI894" s="134"/>
      <c r="DJ894" s="134"/>
      <c r="DK894" s="134"/>
      <c r="DL894" s="134"/>
      <c r="DM894" s="134"/>
      <c r="DN894" s="134"/>
      <c r="DO894" s="134"/>
      <c r="DP894" s="134"/>
      <c r="DQ894" s="134"/>
      <c r="DR894" s="134"/>
      <c r="DS894" s="134"/>
      <c r="DT894" s="134"/>
      <c r="DU894" s="134"/>
      <c r="DV894" s="134"/>
      <c r="DW894" s="134"/>
      <c r="DX894" s="134"/>
      <c r="DY894" s="134"/>
      <c r="DZ894" s="134"/>
      <c r="EA894" s="134"/>
      <c r="EB894" s="134"/>
      <c r="EC894" s="134"/>
      <c r="ED894" s="134"/>
      <c r="EE894" s="134"/>
      <c r="EF894" s="134"/>
      <c r="EG894" s="134"/>
      <c r="EH894" s="134"/>
      <c r="EI894" s="134"/>
      <c r="EJ894" s="134"/>
    </row>
    <row r="895" spans="1:140" x14ac:dyDescent="0.2">
      <c r="A895" s="134"/>
      <c r="B895" s="134"/>
      <c r="C895" s="134"/>
      <c r="D895" s="138"/>
      <c r="E895" s="138"/>
      <c r="F895" s="138"/>
      <c r="G895" s="138"/>
      <c r="H895" s="138"/>
      <c r="I895" s="138"/>
      <c r="J895" s="138"/>
      <c r="K895" s="138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134"/>
      <c r="AZ895" s="134"/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  <c r="CS895" s="134"/>
      <c r="CT895" s="134"/>
      <c r="CU895" s="134"/>
      <c r="CV895" s="134"/>
      <c r="CW895" s="134"/>
      <c r="CX895" s="134"/>
      <c r="CY895" s="134"/>
      <c r="CZ895" s="134"/>
      <c r="DA895" s="134"/>
      <c r="DB895" s="134"/>
      <c r="DC895" s="134"/>
      <c r="DD895" s="134"/>
      <c r="DE895" s="134"/>
      <c r="DF895" s="134"/>
      <c r="DG895" s="134"/>
      <c r="DH895" s="134"/>
      <c r="DI895" s="134"/>
      <c r="DJ895" s="134"/>
      <c r="DK895" s="134"/>
      <c r="DL895" s="134"/>
      <c r="DM895" s="134"/>
      <c r="DN895" s="134"/>
      <c r="DO895" s="134"/>
      <c r="DP895" s="134"/>
      <c r="DQ895" s="134"/>
      <c r="DR895" s="134"/>
      <c r="DS895" s="134"/>
      <c r="DT895" s="134"/>
      <c r="DU895" s="134"/>
      <c r="DV895" s="134"/>
      <c r="DW895" s="134"/>
      <c r="DX895" s="134"/>
      <c r="DY895" s="134"/>
      <c r="DZ895" s="134"/>
      <c r="EA895" s="134"/>
      <c r="EB895" s="134"/>
      <c r="EC895" s="134"/>
      <c r="ED895" s="134"/>
      <c r="EE895" s="134"/>
      <c r="EF895" s="134"/>
      <c r="EG895" s="134"/>
      <c r="EH895" s="134"/>
      <c r="EI895" s="134"/>
      <c r="EJ895" s="134"/>
    </row>
    <row r="896" spans="1:140" x14ac:dyDescent="0.2">
      <c r="A896" s="134"/>
      <c r="B896" s="134"/>
      <c r="C896" s="134"/>
      <c r="D896" s="138"/>
      <c r="E896" s="138"/>
      <c r="F896" s="138"/>
      <c r="G896" s="138"/>
      <c r="H896" s="138"/>
      <c r="I896" s="138"/>
      <c r="J896" s="138"/>
      <c r="K896" s="138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134"/>
      <c r="AZ896" s="134"/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  <c r="CS896" s="134"/>
      <c r="CT896" s="134"/>
      <c r="CU896" s="134"/>
      <c r="CV896" s="134"/>
      <c r="CW896" s="134"/>
      <c r="CX896" s="134"/>
      <c r="CY896" s="134"/>
      <c r="CZ896" s="134"/>
      <c r="DA896" s="134"/>
      <c r="DB896" s="134"/>
      <c r="DC896" s="134"/>
      <c r="DD896" s="134"/>
      <c r="DE896" s="134"/>
      <c r="DF896" s="134"/>
      <c r="DG896" s="134"/>
      <c r="DH896" s="134"/>
      <c r="DI896" s="134"/>
      <c r="DJ896" s="134"/>
      <c r="DK896" s="134"/>
      <c r="DL896" s="134"/>
      <c r="DM896" s="134"/>
      <c r="DN896" s="134"/>
      <c r="DO896" s="134"/>
      <c r="DP896" s="134"/>
      <c r="DQ896" s="134"/>
      <c r="DR896" s="134"/>
      <c r="DS896" s="134"/>
      <c r="DT896" s="134"/>
      <c r="DU896" s="134"/>
      <c r="DV896" s="134"/>
      <c r="DW896" s="134"/>
      <c r="DX896" s="134"/>
      <c r="DY896" s="134"/>
      <c r="DZ896" s="134"/>
      <c r="EA896" s="134"/>
      <c r="EB896" s="134"/>
      <c r="EC896" s="134"/>
      <c r="ED896" s="134"/>
      <c r="EE896" s="134"/>
      <c r="EF896" s="134"/>
      <c r="EG896" s="134"/>
      <c r="EH896" s="134"/>
      <c r="EI896" s="134"/>
      <c r="EJ896" s="134"/>
    </row>
    <row r="897" spans="1:140" x14ac:dyDescent="0.2">
      <c r="A897" s="134"/>
      <c r="B897" s="134"/>
      <c r="C897" s="134"/>
      <c r="D897" s="138"/>
      <c r="E897" s="138"/>
      <c r="F897" s="138"/>
      <c r="G897" s="138"/>
      <c r="H897" s="138"/>
      <c r="I897" s="138"/>
      <c r="J897" s="138"/>
      <c r="K897" s="138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134"/>
      <c r="AZ897" s="134"/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  <c r="CS897" s="134"/>
      <c r="CT897" s="134"/>
      <c r="CU897" s="134"/>
      <c r="CV897" s="134"/>
      <c r="CW897" s="134"/>
      <c r="CX897" s="134"/>
      <c r="CY897" s="134"/>
      <c r="CZ897" s="134"/>
      <c r="DA897" s="134"/>
      <c r="DB897" s="134"/>
      <c r="DC897" s="134"/>
      <c r="DD897" s="134"/>
      <c r="DE897" s="134"/>
      <c r="DF897" s="134"/>
      <c r="DG897" s="134"/>
      <c r="DH897" s="134"/>
      <c r="DI897" s="134"/>
      <c r="DJ897" s="134"/>
      <c r="DK897" s="134"/>
      <c r="DL897" s="134"/>
      <c r="DM897" s="134"/>
      <c r="DN897" s="134"/>
      <c r="DO897" s="134"/>
      <c r="DP897" s="134"/>
      <c r="DQ897" s="134"/>
      <c r="DR897" s="134"/>
      <c r="DS897" s="134"/>
      <c r="DT897" s="134"/>
      <c r="DU897" s="134"/>
      <c r="DV897" s="134"/>
      <c r="DW897" s="134"/>
      <c r="DX897" s="134"/>
      <c r="DY897" s="134"/>
      <c r="DZ897" s="134"/>
      <c r="EA897" s="134"/>
      <c r="EB897" s="134"/>
      <c r="EC897" s="134"/>
      <c r="ED897" s="134"/>
      <c r="EE897" s="134"/>
      <c r="EF897" s="134"/>
      <c r="EG897" s="134"/>
      <c r="EH897" s="134"/>
      <c r="EI897" s="134"/>
      <c r="EJ897" s="134"/>
    </row>
    <row r="898" spans="1:140" x14ac:dyDescent="0.2">
      <c r="A898" s="134"/>
      <c r="B898" s="134"/>
      <c r="C898" s="134"/>
      <c r="D898" s="138"/>
      <c r="E898" s="138"/>
      <c r="F898" s="138"/>
      <c r="G898" s="138"/>
      <c r="H898" s="138"/>
      <c r="I898" s="138"/>
      <c r="J898" s="138"/>
      <c r="K898" s="138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134"/>
      <c r="AZ898" s="134"/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  <c r="CS898" s="134"/>
      <c r="CT898" s="134"/>
      <c r="CU898" s="134"/>
      <c r="CV898" s="134"/>
      <c r="CW898" s="134"/>
      <c r="CX898" s="134"/>
      <c r="CY898" s="134"/>
      <c r="CZ898" s="134"/>
      <c r="DA898" s="134"/>
      <c r="DB898" s="134"/>
      <c r="DC898" s="134"/>
      <c r="DD898" s="134"/>
      <c r="DE898" s="134"/>
      <c r="DF898" s="134"/>
      <c r="DG898" s="134"/>
      <c r="DH898" s="134"/>
      <c r="DI898" s="134"/>
      <c r="DJ898" s="134"/>
      <c r="DK898" s="134"/>
      <c r="DL898" s="134"/>
      <c r="DM898" s="134"/>
      <c r="DN898" s="134"/>
      <c r="DO898" s="134"/>
      <c r="DP898" s="134"/>
      <c r="DQ898" s="134"/>
      <c r="DR898" s="134"/>
      <c r="DS898" s="134"/>
      <c r="DT898" s="134"/>
      <c r="DU898" s="134"/>
      <c r="DV898" s="134"/>
      <c r="DW898" s="134"/>
      <c r="DX898" s="134"/>
      <c r="DY898" s="134"/>
      <c r="DZ898" s="134"/>
      <c r="EA898" s="134"/>
      <c r="EB898" s="134"/>
      <c r="EC898" s="134"/>
      <c r="ED898" s="134"/>
      <c r="EE898" s="134"/>
      <c r="EF898" s="134"/>
      <c r="EG898" s="134"/>
      <c r="EH898" s="134"/>
      <c r="EI898" s="134"/>
      <c r="EJ898" s="134"/>
    </row>
    <row r="899" spans="1:140" x14ac:dyDescent="0.2">
      <c r="A899" s="134"/>
      <c r="B899" s="134"/>
      <c r="C899" s="134"/>
      <c r="D899" s="138"/>
      <c r="E899" s="138"/>
      <c r="F899" s="138"/>
      <c r="G899" s="138"/>
      <c r="H899" s="138"/>
      <c r="I899" s="138"/>
      <c r="J899" s="138"/>
      <c r="K899" s="138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134"/>
      <c r="AZ899" s="134"/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  <c r="CS899" s="134"/>
      <c r="CT899" s="134"/>
      <c r="CU899" s="134"/>
      <c r="CV899" s="134"/>
      <c r="CW899" s="134"/>
      <c r="CX899" s="134"/>
      <c r="CY899" s="134"/>
      <c r="CZ899" s="134"/>
      <c r="DA899" s="134"/>
      <c r="DB899" s="134"/>
      <c r="DC899" s="134"/>
      <c r="DD899" s="134"/>
      <c r="DE899" s="134"/>
      <c r="DF899" s="134"/>
      <c r="DG899" s="134"/>
      <c r="DH899" s="134"/>
      <c r="DI899" s="134"/>
      <c r="DJ899" s="134"/>
      <c r="DK899" s="134"/>
      <c r="DL899" s="134"/>
      <c r="DM899" s="134"/>
      <c r="DN899" s="134"/>
      <c r="DO899" s="134"/>
      <c r="DP899" s="134"/>
      <c r="DQ899" s="134"/>
      <c r="DR899" s="134"/>
      <c r="DS899" s="134"/>
      <c r="DT899" s="134"/>
      <c r="DU899" s="134"/>
      <c r="DV899" s="134"/>
      <c r="DW899" s="134"/>
      <c r="DX899" s="134"/>
      <c r="DY899" s="134"/>
      <c r="DZ899" s="134"/>
      <c r="EA899" s="134"/>
      <c r="EB899" s="134"/>
      <c r="EC899" s="134"/>
      <c r="ED899" s="134"/>
      <c r="EE899" s="134"/>
      <c r="EF899" s="134"/>
      <c r="EG899" s="134"/>
      <c r="EH899" s="134"/>
      <c r="EI899" s="134"/>
      <c r="EJ899" s="134"/>
    </row>
    <row r="900" spans="1:140" x14ac:dyDescent="0.2">
      <c r="A900" s="134"/>
      <c r="B900" s="134"/>
      <c r="C900" s="134"/>
      <c r="D900" s="138"/>
      <c r="E900" s="138"/>
      <c r="F900" s="138"/>
      <c r="G900" s="138"/>
      <c r="H900" s="138"/>
      <c r="I900" s="138"/>
      <c r="J900" s="138"/>
      <c r="K900" s="138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134"/>
      <c r="AZ900" s="134"/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  <c r="CS900" s="134"/>
      <c r="CT900" s="134"/>
      <c r="CU900" s="134"/>
      <c r="CV900" s="134"/>
      <c r="CW900" s="134"/>
      <c r="CX900" s="134"/>
      <c r="CY900" s="134"/>
      <c r="CZ900" s="134"/>
      <c r="DA900" s="134"/>
      <c r="DB900" s="134"/>
      <c r="DC900" s="134"/>
      <c r="DD900" s="134"/>
      <c r="DE900" s="134"/>
      <c r="DF900" s="134"/>
      <c r="DG900" s="134"/>
      <c r="DH900" s="134"/>
      <c r="DI900" s="134"/>
      <c r="DJ900" s="134"/>
      <c r="DK900" s="134"/>
      <c r="DL900" s="134"/>
      <c r="DM900" s="134"/>
      <c r="DN900" s="134"/>
      <c r="DO900" s="134"/>
      <c r="DP900" s="134"/>
      <c r="DQ900" s="134"/>
      <c r="DR900" s="134"/>
      <c r="DS900" s="134"/>
      <c r="DT900" s="134"/>
      <c r="DU900" s="134"/>
      <c r="DV900" s="134"/>
      <c r="DW900" s="134"/>
      <c r="DX900" s="134"/>
      <c r="DY900" s="134"/>
      <c r="DZ900" s="134"/>
      <c r="EA900" s="134"/>
      <c r="EB900" s="134"/>
      <c r="EC900" s="134"/>
      <c r="ED900" s="134"/>
      <c r="EE900" s="134"/>
      <c r="EF900" s="134"/>
      <c r="EG900" s="134"/>
      <c r="EH900" s="134"/>
      <c r="EI900" s="134"/>
      <c r="EJ900" s="134"/>
    </row>
    <row r="901" spans="1:140" x14ac:dyDescent="0.2">
      <c r="A901" s="134"/>
      <c r="B901" s="134"/>
      <c r="C901" s="134"/>
      <c r="D901" s="138"/>
      <c r="E901" s="138"/>
      <c r="F901" s="138"/>
      <c r="G901" s="138"/>
      <c r="H901" s="138"/>
      <c r="I901" s="138"/>
      <c r="J901" s="138"/>
      <c r="K901" s="138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134"/>
      <c r="AZ901" s="134"/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  <c r="CS901" s="134"/>
      <c r="CT901" s="134"/>
      <c r="CU901" s="134"/>
      <c r="CV901" s="134"/>
      <c r="CW901" s="134"/>
      <c r="CX901" s="134"/>
      <c r="CY901" s="134"/>
      <c r="CZ901" s="134"/>
      <c r="DA901" s="134"/>
      <c r="DB901" s="134"/>
      <c r="DC901" s="134"/>
      <c r="DD901" s="134"/>
      <c r="DE901" s="134"/>
      <c r="DF901" s="134"/>
      <c r="DG901" s="134"/>
      <c r="DH901" s="134"/>
      <c r="DI901" s="134"/>
      <c r="DJ901" s="134"/>
      <c r="DK901" s="134"/>
      <c r="DL901" s="134"/>
      <c r="DM901" s="134"/>
      <c r="DN901" s="134"/>
      <c r="DO901" s="134"/>
      <c r="DP901" s="134"/>
      <c r="DQ901" s="134"/>
      <c r="DR901" s="134"/>
      <c r="DS901" s="134"/>
      <c r="DT901" s="134"/>
      <c r="DU901" s="134"/>
      <c r="DV901" s="134"/>
      <c r="DW901" s="134"/>
      <c r="DX901" s="134"/>
      <c r="DY901" s="134"/>
      <c r="DZ901" s="134"/>
      <c r="EA901" s="134"/>
      <c r="EB901" s="134"/>
      <c r="EC901" s="134"/>
      <c r="ED901" s="134"/>
      <c r="EE901" s="134"/>
      <c r="EF901" s="134"/>
      <c r="EG901" s="134"/>
      <c r="EH901" s="134"/>
      <c r="EI901" s="134"/>
      <c r="EJ901" s="134"/>
    </row>
    <row r="902" spans="1:140" x14ac:dyDescent="0.2">
      <c r="A902" s="134"/>
      <c r="B902" s="134"/>
      <c r="C902" s="134"/>
      <c r="D902" s="138"/>
      <c r="E902" s="138"/>
      <c r="F902" s="138"/>
      <c r="G902" s="138"/>
      <c r="H902" s="138"/>
      <c r="I902" s="138"/>
      <c r="J902" s="138"/>
      <c r="K902" s="138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134"/>
      <c r="AZ902" s="134"/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  <c r="CS902" s="134"/>
      <c r="CT902" s="134"/>
      <c r="CU902" s="134"/>
      <c r="CV902" s="134"/>
      <c r="CW902" s="134"/>
      <c r="CX902" s="134"/>
      <c r="CY902" s="134"/>
      <c r="CZ902" s="134"/>
      <c r="DA902" s="134"/>
      <c r="DB902" s="134"/>
      <c r="DC902" s="134"/>
      <c r="DD902" s="134"/>
      <c r="DE902" s="134"/>
      <c r="DF902" s="134"/>
      <c r="DG902" s="134"/>
      <c r="DH902" s="134"/>
      <c r="DI902" s="134"/>
      <c r="DJ902" s="134"/>
      <c r="DK902" s="134"/>
      <c r="DL902" s="134"/>
      <c r="DM902" s="134"/>
      <c r="DN902" s="134"/>
      <c r="DO902" s="134"/>
      <c r="DP902" s="134"/>
      <c r="DQ902" s="134"/>
      <c r="DR902" s="134"/>
      <c r="DS902" s="134"/>
      <c r="DT902" s="134"/>
      <c r="DU902" s="134"/>
      <c r="DV902" s="134"/>
      <c r="DW902" s="134"/>
      <c r="DX902" s="134"/>
      <c r="DY902" s="134"/>
      <c r="DZ902" s="134"/>
      <c r="EA902" s="134"/>
      <c r="EB902" s="134"/>
      <c r="EC902" s="134"/>
      <c r="ED902" s="134"/>
      <c r="EE902" s="134"/>
      <c r="EF902" s="134"/>
      <c r="EG902" s="134"/>
      <c r="EH902" s="134"/>
      <c r="EI902" s="134"/>
      <c r="EJ902" s="134"/>
    </row>
    <row r="903" spans="1:140" x14ac:dyDescent="0.2">
      <c r="A903" s="134"/>
      <c r="B903" s="134"/>
      <c r="C903" s="134"/>
      <c r="D903" s="138"/>
      <c r="E903" s="138"/>
      <c r="F903" s="138"/>
      <c r="G903" s="138"/>
      <c r="H903" s="138"/>
      <c r="I903" s="138"/>
      <c r="J903" s="138"/>
      <c r="K903" s="138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134"/>
      <c r="AZ903" s="134"/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  <c r="CS903" s="134"/>
      <c r="CT903" s="134"/>
      <c r="CU903" s="134"/>
      <c r="CV903" s="134"/>
      <c r="CW903" s="134"/>
      <c r="CX903" s="134"/>
      <c r="CY903" s="134"/>
      <c r="CZ903" s="134"/>
      <c r="DA903" s="134"/>
      <c r="DB903" s="134"/>
      <c r="DC903" s="134"/>
      <c r="DD903" s="134"/>
      <c r="DE903" s="134"/>
      <c r="DF903" s="134"/>
      <c r="DG903" s="134"/>
      <c r="DH903" s="134"/>
      <c r="DI903" s="134"/>
      <c r="DJ903" s="134"/>
      <c r="DK903" s="134"/>
      <c r="DL903" s="134"/>
      <c r="DM903" s="134"/>
      <c r="DN903" s="134"/>
      <c r="DO903" s="134"/>
      <c r="DP903" s="134"/>
      <c r="DQ903" s="134"/>
      <c r="DR903" s="134"/>
      <c r="DS903" s="134"/>
      <c r="DT903" s="134"/>
      <c r="DU903" s="134"/>
      <c r="DV903" s="134"/>
      <c r="DW903" s="134"/>
      <c r="DX903" s="134"/>
      <c r="DY903" s="134"/>
      <c r="DZ903" s="134"/>
      <c r="EA903" s="134"/>
      <c r="EB903" s="134"/>
      <c r="EC903" s="134"/>
      <c r="ED903" s="134"/>
      <c r="EE903" s="134"/>
      <c r="EF903" s="134"/>
      <c r="EG903" s="134"/>
      <c r="EH903" s="134"/>
      <c r="EI903" s="134"/>
      <c r="EJ903" s="134"/>
    </row>
    <row r="904" spans="1:140" x14ac:dyDescent="0.2">
      <c r="A904" s="134"/>
      <c r="B904" s="134"/>
      <c r="C904" s="134"/>
      <c r="D904" s="138"/>
      <c r="E904" s="138"/>
      <c r="F904" s="138"/>
      <c r="G904" s="138"/>
      <c r="H904" s="138"/>
      <c r="I904" s="138"/>
      <c r="J904" s="138"/>
      <c r="K904" s="138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134"/>
      <c r="AZ904" s="134"/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  <c r="CS904" s="134"/>
      <c r="CT904" s="134"/>
      <c r="CU904" s="134"/>
      <c r="CV904" s="134"/>
      <c r="CW904" s="134"/>
      <c r="CX904" s="134"/>
      <c r="CY904" s="134"/>
      <c r="CZ904" s="134"/>
      <c r="DA904" s="134"/>
      <c r="DB904" s="134"/>
      <c r="DC904" s="134"/>
      <c r="DD904" s="134"/>
      <c r="DE904" s="134"/>
      <c r="DF904" s="134"/>
      <c r="DG904" s="134"/>
      <c r="DH904" s="134"/>
      <c r="DI904" s="134"/>
      <c r="DJ904" s="134"/>
      <c r="DK904" s="134"/>
      <c r="DL904" s="134"/>
      <c r="DM904" s="134"/>
      <c r="DN904" s="134"/>
      <c r="DO904" s="134"/>
      <c r="DP904" s="134"/>
      <c r="DQ904" s="134"/>
      <c r="DR904" s="134"/>
      <c r="DS904" s="134"/>
      <c r="DT904" s="134"/>
      <c r="DU904" s="134"/>
      <c r="DV904" s="134"/>
      <c r="DW904" s="134"/>
      <c r="DX904" s="134"/>
      <c r="DY904" s="134"/>
      <c r="DZ904" s="134"/>
      <c r="EA904" s="134"/>
      <c r="EB904" s="134"/>
      <c r="EC904" s="134"/>
      <c r="ED904" s="134"/>
      <c r="EE904" s="134"/>
      <c r="EF904" s="134"/>
      <c r="EG904" s="134"/>
      <c r="EH904" s="134"/>
      <c r="EI904" s="134"/>
      <c r="EJ904" s="134"/>
    </row>
    <row r="905" spans="1:140" x14ac:dyDescent="0.2">
      <c r="A905" s="134"/>
      <c r="B905" s="134"/>
      <c r="C905" s="134"/>
      <c r="D905" s="138"/>
      <c r="E905" s="138"/>
      <c r="F905" s="138"/>
      <c r="G905" s="138"/>
      <c r="H905" s="138"/>
      <c r="I905" s="138"/>
      <c r="J905" s="138"/>
      <c r="K905" s="138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134"/>
      <c r="AZ905" s="134"/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  <c r="CS905" s="134"/>
      <c r="CT905" s="134"/>
      <c r="CU905" s="134"/>
      <c r="CV905" s="134"/>
      <c r="CW905" s="134"/>
      <c r="CX905" s="134"/>
      <c r="CY905" s="134"/>
      <c r="CZ905" s="134"/>
      <c r="DA905" s="134"/>
      <c r="DB905" s="134"/>
      <c r="DC905" s="134"/>
      <c r="DD905" s="134"/>
      <c r="DE905" s="134"/>
      <c r="DF905" s="134"/>
      <c r="DG905" s="134"/>
      <c r="DH905" s="134"/>
      <c r="DI905" s="134"/>
      <c r="DJ905" s="134"/>
      <c r="DK905" s="134"/>
      <c r="DL905" s="134"/>
      <c r="DM905" s="134"/>
      <c r="DN905" s="134"/>
      <c r="DO905" s="134"/>
      <c r="DP905" s="134"/>
      <c r="DQ905" s="134"/>
      <c r="DR905" s="134"/>
      <c r="DS905" s="134"/>
      <c r="DT905" s="134"/>
      <c r="DU905" s="134"/>
      <c r="DV905" s="134"/>
      <c r="DW905" s="134"/>
      <c r="DX905" s="134"/>
      <c r="DY905" s="134"/>
      <c r="DZ905" s="134"/>
      <c r="EA905" s="134"/>
      <c r="EB905" s="134"/>
      <c r="EC905" s="134"/>
      <c r="ED905" s="134"/>
      <c r="EE905" s="134"/>
      <c r="EF905" s="134"/>
      <c r="EG905" s="134"/>
      <c r="EH905" s="134"/>
      <c r="EI905" s="134"/>
      <c r="EJ905" s="134"/>
    </row>
    <row r="906" spans="1:140" x14ac:dyDescent="0.2">
      <c r="A906" s="134"/>
      <c r="B906" s="134"/>
      <c r="C906" s="134"/>
      <c r="D906" s="138"/>
      <c r="E906" s="138"/>
      <c r="F906" s="138"/>
      <c r="G906" s="138"/>
      <c r="H906" s="138"/>
      <c r="I906" s="138"/>
      <c r="J906" s="138"/>
      <c r="K906" s="138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  <c r="CS906" s="134"/>
      <c r="CT906" s="134"/>
      <c r="CU906" s="134"/>
      <c r="CV906" s="134"/>
      <c r="CW906" s="134"/>
      <c r="CX906" s="134"/>
      <c r="CY906" s="134"/>
      <c r="CZ906" s="134"/>
      <c r="DA906" s="134"/>
      <c r="DB906" s="134"/>
      <c r="DC906" s="134"/>
      <c r="DD906" s="134"/>
      <c r="DE906" s="134"/>
      <c r="DF906" s="134"/>
      <c r="DG906" s="134"/>
      <c r="DH906" s="134"/>
      <c r="DI906" s="134"/>
      <c r="DJ906" s="134"/>
      <c r="DK906" s="134"/>
      <c r="DL906" s="134"/>
      <c r="DM906" s="134"/>
      <c r="DN906" s="134"/>
      <c r="DO906" s="134"/>
      <c r="DP906" s="134"/>
      <c r="DQ906" s="134"/>
      <c r="DR906" s="134"/>
      <c r="DS906" s="134"/>
      <c r="DT906" s="134"/>
      <c r="DU906" s="134"/>
      <c r="DV906" s="134"/>
      <c r="DW906" s="134"/>
      <c r="DX906" s="134"/>
      <c r="DY906" s="134"/>
      <c r="DZ906" s="134"/>
      <c r="EA906" s="134"/>
      <c r="EB906" s="134"/>
      <c r="EC906" s="134"/>
      <c r="ED906" s="134"/>
      <c r="EE906" s="134"/>
      <c r="EF906" s="134"/>
      <c r="EG906" s="134"/>
      <c r="EH906" s="134"/>
      <c r="EI906" s="134"/>
      <c r="EJ906" s="134"/>
    </row>
    <row r="907" spans="1:140" x14ac:dyDescent="0.2">
      <c r="A907" s="134"/>
      <c r="B907" s="134"/>
      <c r="C907" s="134"/>
      <c r="D907" s="138"/>
      <c r="E907" s="138"/>
      <c r="F907" s="138"/>
      <c r="G907" s="138"/>
      <c r="H907" s="138"/>
      <c r="I907" s="138"/>
      <c r="J907" s="138"/>
      <c r="K907" s="138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  <c r="CS907" s="134"/>
      <c r="CT907" s="134"/>
      <c r="CU907" s="134"/>
      <c r="CV907" s="134"/>
      <c r="CW907" s="134"/>
      <c r="CX907" s="134"/>
      <c r="CY907" s="134"/>
      <c r="CZ907" s="134"/>
      <c r="DA907" s="134"/>
      <c r="DB907" s="134"/>
      <c r="DC907" s="134"/>
      <c r="DD907" s="134"/>
      <c r="DE907" s="134"/>
      <c r="DF907" s="134"/>
      <c r="DG907" s="134"/>
      <c r="DH907" s="134"/>
      <c r="DI907" s="134"/>
      <c r="DJ907" s="134"/>
      <c r="DK907" s="134"/>
      <c r="DL907" s="134"/>
      <c r="DM907" s="134"/>
      <c r="DN907" s="134"/>
      <c r="DO907" s="134"/>
      <c r="DP907" s="134"/>
      <c r="DQ907" s="134"/>
      <c r="DR907" s="134"/>
      <c r="DS907" s="134"/>
      <c r="DT907" s="134"/>
      <c r="DU907" s="134"/>
      <c r="DV907" s="134"/>
      <c r="DW907" s="134"/>
      <c r="DX907" s="134"/>
      <c r="DY907" s="134"/>
      <c r="DZ907" s="134"/>
      <c r="EA907" s="134"/>
      <c r="EB907" s="134"/>
      <c r="EC907" s="134"/>
      <c r="ED907" s="134"/>
      <c r="EE907" s="134"/>
      <c r="EF907" s="134"/>
      <c r="EG907" s="134"/>
      <c r="EH907" s="134"/>
      <c r="EI907" s="134"/>
      <c r="EJ907" s="134"/>
    </row>
    <row r="908" spans="1:140" x14ac:dyDescent="0.2">
      <c r="A908" s="134"/>
      <c r="B908" s="134"/>
      <c r="C908" s="134"/>
      <c r="D908" s="138"/>
      <c r="E908" s="138"/>
      <c r="F908" s="138"/>
      <c r="G908" s="138"/>
      <c r="H908" s="138"/>
      <c r="I908" s="138"/>
      <c r="J908" s="138"/>
      <c r="K908" s="138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  <c r="CS908" s="134"/>
      <c r="CT908" s="134"/>
      <c r="CU908" s="134"/>
      <c r="CV908" s="134"/>
      <c r="CW908" s="134"/>
      <c r="CX908" s="134"/>
      <c r="CY908" s="134"/>
      <c r="CZ908" s="134"/>
      <c r="DA908" s="134"/>
      <c r="DB908" s="134"/>
      <c r="DC908" s="134"/>
      <c r="DD908" s="134"/>
      <c r="DE908" s="134"/>
      <c r="DF908" s="134"/>
      <c r="DG908" s="134"/>
      <c r="DH908" s="134"/>
      <c r="DI908" s="134"/>
      <c r="DJ908" s="134"/>
      <c r="DK908" s="134"/>
      <c r="DL908" s="134"/>
      <c r="DM908" s="134"/>
      <c r="DN908" s="134"/>
      <c r="DO908" s="134"/>
      <c r="DP908" s="134"/>
      <c r="DQ908" s="134"/>
      <c r="DR908" s="134"/>
      <c r="DS908" s="134"/>
      <c r="DT908" s="134"/>
      <c r="DU908" s="134"/>
      <c r="DV908" s="134"/>
      <c r="DW908" s="134"/>
      <c r="DX908" s="134"/>
      <c r="DY908" s="134"/>
      <c r="DZ908" s="134"/>
      <c r="EA908" s="134"/>
      <c r="EB908" s="134"/>
      <c r="EC908" s="134"/>
      <c r="ED908" s="134"/>
      <c r="EE908" s="134"/>
      <c r="EF908" s="134"/>
      <c r="EG908" s="134"/>
      <c r="EH908" s="134"/>
      <c r="EI908" s="134"/>
      <c r="EJ908" s="134"/>
    </row>
    <row r="909" spans="1:140" x14ac:dyDescent="0.2">
      <c r="A909" s="134"/>
      <c r="B909" s="134"/>
      <c r="C909" s="134"/>
      <c r="D909" s="138"/>
      <c r="E909" s="138"/>
      <c r="F909" s="138"/>
      <c r="G909" s="138"/>
      <c r="H909" s="138"/>
      <c r="I909" s="138"/>
      <c r="J909" s="138"/>
      <c r="K909" s="138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  <c r="CS909" s="134"/>
      <c r="CT909" s="134"/>
      <c r="CU909" s="134"/>
      <c r="CV909" s="134"/>
      <c r="CW909" s="134"/>
      <c r="CX909" s="134"/>
      <c r="CY909" s="134"/>
      <c r="CZ909" s="134"/>
      <c r="DA909" s="134"/>
      <c r="DB909" s="134"/>
      <c r="DC909" s="134"/>
      <c r="DD909" s="134"/>
      <c r="DE909" s="134"/>
      <c r="DF909" s="134"/>
      <c r="DG909" s="134"/>
      <c r="DH909" s="134"/>
      <c r="DI909" s="134"/>
      <c r="DJ909" s="134"/>
      <c r="DK909" s="134"/>
      <c r="DL909" s="134"/>
      <c r="DM909" s="134"/>
      <c r="DN909" s="134"/>
      <c r="DO909" s="134"/>
      <c r="DP909" s="134"/>
      <c r="DQ909" s="134"/>
      <c r="DR909" s="134"/>
      <c r="DS909" s="134"/>
      <c r="DT909" s="134"/>
      <c r="DU909" s="134"/>
      <c r="DV909" s="134"/>
      <c r="DW909" s="134"/>
      <c r="DX909" s="134"/>
      <c r="DY909" s="134"/>
      <c r="DZ909" s="134"/>
      <c r="EA909" s="134"/>
      <c r="EB909" s="134"/>
      <c r="EC909" s="134"/>
      <c r="ED909" s="134"/>
      <c r="EE909" s="134"/>
      <c r="EF909" s="134"/>
      <c r="EG909" s="134"/>
      <c r="EH909" s="134"/>
      <c r="EI909" s="134"/>
      <c r="EJ909" s="134"/>
    </row>
    <row r="910" spans="1:140" x14ac:dyDescent="0.2">
      <c r="A910" s="134"/>
      <c r="B910" s="134"/>
      <c r="C910" s="134"/>
      <c r="D910" s="138"/>
      <c r="E910" s="138"/>
      <c r="F910" s="138"/>
      <c r="G910" s="138"/>
      <c r="H910" s="138"/>
      <c r="I910" s="138"/>
      <c r="J910" s="138"/>
      <c r="K910" s="138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  <c r="CS910" s="134"/>
      <c r="CT910" s="134"/>
      <c r="CU910" s="134"/>
      <c r="CV910" s="134"/>
      <c r="CW910" s="134"/>
      <c r="CX910" s="134"/>
      <c r="CY910" s="134"/>
      <c r="CZ910" s="134"/>
      <c r="DA910" s="134"/>
      <c r="DB910" s="134"/>
      <c r="DC910" s="134"/>
      <c r="DD910" s="134"/>
      <c r="DE910" s="134"/>
      <c r="DF910" s="134"/>
      <c r="DG910" s="134"/>
      <c r="DH910" s="134"/>
      <c r="DI910" s="134"/>
      <c r="DJ910" s="134"/>
      <c r="DK910" s="134"/>
      <c r="DL910" s="134"/>
      <c r="DM910" s="134"/>
      <c r="DN910" s="134"/>
      <c r="DO910" s="134"/>
      <c r="DP910" s="134"/>
      <c r="DQ910" s="134"/>
      <c r="DR910" s="134"/>
      <c r="DS910" s="134"/>
      <c r="DT910" s="134"/>
      <c r="DU910" s="134"/>
      <c r="DV910" s="134"/>
      <c r="DW910" s="134"/>
      <c r="DX910" s="134"/>
      <c r="DY910" s="134"/>
      <c r="DZ910" s="134"/>
      <c r="EA910" s="134"/>
      <c r="EB910" s="134"/>
      <c r="EC910" s="134"/>
      <c r="ED910" s="134"/>
      <c r="EE910" s="134"/>
      <c r="EF910" s="134"/>
      <c r="EG910" s="134"/>
      <c r="EH910" s="134"/>
      <c r="EI910" s="134"/>
      <c r="EJ910" s="134"/>
    </row>
    <row r="911" spans="1:140" x14ac:dyDescent="0.2">
      <c r="A911" s="134"/>
      <c r="B911" s="134"/>
      <c r="C911" s="134"/>
      <c r="D911" s="138"/>
      <c r="E911" s="138"/>
      <c r="F911" s="138"/>
      <c r="G911" s="138"/>
      <c r="H911" s="138"/>
      <c r="I911" s="138"/>
      <c r="J911" s="138"/>
      <c r="K911" s="138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  <c r="CS911" s="134"/>
      <c r="CT911" s="134"/>
      <c r="CU911" s="134"/>
      <c r="CV911" s="134"/>
      <c r="CW911" s="134"/>
      <c r="CX911" s="134"/>
      <c r="CY911" s="134"/>
      <c r="CZ911" s="134"/>
      <c r="DA911" s="134"/>
      <c r="DB911" s="134"/>
      <c r="DC911" s="134"/>
      <c r="DD911" s="134"/>
      <c r="DE911" s="134"/>
      <c r="DF911" s="134"/>
      <c r="DG911" s="134"/>
      <c r="DH911" s="134"/>
      <c r="DI911" s="134"/>
      <c r="DJ911" s="134"/>
      <c r="DK911" s="134"/>
      <c r="DL911" s="134"/>
      <c r="DM911" s="134"/>
      <c r="DN911" s="134"/>
      <c r="DO911" s="134"/>
      <c r="DP911" s="134"/>
      <c r="DQ911" s="134"/>
      <c r="DR911" s="134"/>
      <c r="DS911" s="134"/>
      <c r="DT911" s="134"/>
      <c r="DU911" s="134"/>
      <c r="DV911" s="134"/>
      <c r="DW911" s="134"/>
      <c r="DX911" s="134"/>
      <c r="DY911" s="134"/>
      <c r="DZ911" s="134"/>
      <c r="EA911" s="134"/>
      <c r="EB911" s="134"/>
      <c r="EC911" s="134"/>
      <c r="ED911" s="134"/>
      <c r="EE911" s="134"/>
      <c r="EF911" s="134"/>
      <c r="EG911" s="134"/>
      <c r="EH911" s="134"/>
      <c r="EI911" s="134"/>
      <c r="EJ911" s="134"/>
    </row>
    <row r="912" spans="1:140" x14ac:dyDescent="0.2">
      <c r="A912" s="134"/>
      <c r="B912" s="134"/>
      <c r="C912" s="134"/>
      <c r="D912" s="138"/>
      <c r="E912" s="138"/>
      <c r="F912" s="138"/>
      <c r="G912" s="138"/>
      <c r="H912" s="138"/>
      <c r="I912" s="138"/>
      <c r="J912" s="138"/>
      <c r="K912" s="138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  <c r="CS912" s="134"/>
      <c r="CT912" s="134"/>
      <c r="CU912" s="134"/>
      <c r="CV912" s="134"/>
      <c r="CW912" s="134"/>
      <c r="CX912" s="134"/>
      <c r="CY912" s="134"/>
      <c r="CZ912" s="134"/>
      <c r="DA912" s="134"/>
      <c r="DB912" s="134"/>
      <c r="DC912" s="134"/>
      <c r="DD912" s="134"/>
      <c r="DE912" s="134"/>
      <c r="DF912" s="134"/>
      <c r="DG912" s="134"/>
      <c r="DH912" s="134"/>
      <c r="DI912" s="134"/>
      <c r="DJ912" s="134"/>
      <c r="DK912" s="134"/>
      <c r="DL912" s="134"/>
      <c r="DM912" s="134"/>
      <c r="DN912" s="134"/>
      <c r="DO912" s="134"/>
      <c r="DP912" s="134"/>
      <c r="DQ912" s="134"/>
      <c r="DR912" s="134"/>
      <c r="DS912" s="134"/>
      <c r="DT912" s="134"/>
      <c r="DU912" s="134"/>
      <c r="DV912" s="134"/>
      <c r="DW912" s="134"/>
      <c r="DX912" s="134"/>
      <c r="DY912" s="134"/>
      <c r="DZ912" s="134"/>
      <c r="EA912" s="134"/>
      <c r="EB912" s="134"/>
      <c r="EC912" s="134"/>
      <c r="ED912" s="134"/>
      <c r="EE912" s="134"/>
      <c r="EF912" s="134"/>
      <c r="EG912" s="134"/>
      <c r="EH912" s="134"/>
      <c r="EI912" s="134"/>
      <c r="EJ912" s="134"/>
    </row>
    <row r="913" spans="1:140" x14ac:dyDescent="0.2">
      <c r="A913" s="134"/>
      <c r="B913" s="134"/>
      <c r="C913" s="134"/>
      <c r="D913" s="138"/>
      <c r="E913" s="138"/>
      <c r="F913" s="138"/>
      <c r="G913" s="138"/>
      <c r="H913" s="138"/>
      <c r="I913" s="138"/>
      <c r="J913" s="138"/>
      <c r="K913" s="138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  <c r="CS913" s="134"/>
      <c r="CT913" s="134"/>
      <c r="CU913" s="134"/>
      <c r="CV913" s="134"/>
      <c r="CW913" s="134"/>
      <c r="CX913" s="134"/>
      <c r="CY913" s="134"/>
      <c r="CZ913" s="134"/>
      <c r="DA913" s="134"/>
      <c r="DB913" s="134"/>
      <c r="DC913" s="134"/>
      <c r="DD913" s="134"/>
      <c r="DE913" s="134"/>
      <c r="DF913" s="134"/>
      <c r="DG913" s="134"/>
      <c r="DH913" s="134"/>
      <c r="DI913" s="134"/>
      <c r="DJ913" s="134"/>
      <c r="DK913" s="134"/>
      <c r="DL913" s="134"/>
      <c r="DM913" s="134"/>
      <c r="DN913" s="134"/>
      <c r="DO913" s="134"/>
      <c r="DP913" s="134"/>
      <c r="DQ913" s="134"/>
      <c r="DR913" s="134"/>
      <c r="DS913" s="134"/>
      <c r="DT913" s="134"/>
      <c r="DU913" s="134"/>
      <c r="DV913" s="134"/>
      <c r="DW913" s="134"/>
      <c r="DX913" s="134"/>
      <c r="DY913" s="134"/>
      <c r="DZ913" s="134"/>
      <c r="EA913" s="134"/>
      <c r="EB913" s="134"/>
      <c r="EC913" s="134"/>
      <c r="ED913" s="134"/>
      <c r="EE913" s="134"/>
      <c r="EF913" s="134"/>
      <c r="EG913" s="134"/>
      <c r="EH913" s="134"/>
      <c r="EI913" s="134"/>
      <c r="EJ913" s="134"/>
    </row>
    <row r="914" spans="1:140" x14ac:dyDescent="0.2">
      <c r="A914" s="134"/>
      <c r="B914" s="134"/>
      <c r="C914" s="134"/>
      <c r="D914" s="138"/>
      <c r="E914" s="138"/>
      <c r="F914" s="138"/>
      <c r="G914" s="138"/>
      <c r="H914" s="138"/>
      <c r="I914" s="138"/>
      <c r="J914" s="138"/>
      <c r="K914" s="138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134"/>
      <c r="AZ914" s="134"/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  <c r="CS914" s="134"/>
      <c r="CT914" s="134"/>
      <c r="CU914" s="134"/>
      <c r="CV914" s="134"/>
      <c r="CW914" s="134"/>
      <c r="CX914" s="134"/>
      <c r="CY914" s="134"/>
      <c r="CZ914" s="134"/>
      <c r="DA914" s="134"/>
      <c r="DB914" s="134"/>
      <c r="DC914" s="134"/>
      <c r="DD914" s="134"/>
      <c r="DE914" s="134"/>
      <c r="DF914" s="134"/>
      <c r="DG914" s="134"/>
      <c r="DH914" s="134"/>
      <c r="DI914" s="134"/>
      <c r="DJ914" s="134"/>
      <c r="DK914" s="134"/>
      <c r="DL914" s="134"/>
      <c r="DM914" s="134"/>
      <c r="DN914" s="134"/>
      <c r="DO914" s="134"/>
      <c r="DP914" s="134"/>
      <c r="DQ914" s="134"/>
      <c r="DR914" s="134"/>
      <c r="DS914" s="134"/>
      <c r="DT914" s="134"/>
      <c r="DU914" s="134"/>
      <c r="DV914" s="134"/>
      <c r="DW914" s="134"/>
      <c r="DX914" s="134"/>
      <c r="DY914" s="134"/>
      <c r="DZ914" s="134"/>
      <c r="EA914" s="134"/>
      <c r="EB914" s="134"/>
      <c r="EC914" s="134"/>
      <c r="ED914" s="134"/>
      <c r="EE914" s="134"/>
      <c r="EF914" s="134"/>
      <c r="EG914" s="134"/>
      <c r="EH914" s="134"/>
      <c r="EI914" s="134"/>
      <c r="EJ914" s="134"/>
    </row>
    <row r="915" spans="1:140" x14ac:dyDescent="0.2">
      <c r="A915" s="134"/>
      <c r="B915" s="134"/>
      <c r="C915" s="134"/>
      <c r="D915" s="138"/>
      <c r="E915" s="138"/>
      <c r="F915" s="138"/>
      <c r="G915" s="138"/>
      <c r="H915" s="138"/>
      <c r="I915" s="138"/>
      <c r="J915" s="138"/>
      <c r="K915" s="138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134"/>
      <c r="AZ915" s="134"/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  <c r="CS915" s="134"/>
      <c r="CT915" s="134"/>
      <c r="CU915" s="134"/>
      <c r="CV915" s="134"/>
      <c r="CW915" s="134"/>
      <c r="CX915" s="134"/>
      <c r="CY915" s="134"/>
      <c r="CZ915" s="134"/>
      <c r="DA915" s="134"/>
      <c r="DB915" s="134"/>
      <c r="DC915" s="134"/>
      <c r="DD915" s="134"/>
      <c r="DE915" s="134"/>
      <c r="DF915" s="134"/>
      <c r="DG915" s="134"/>
      <c r="DH915" s="134"/>
      <c r="DI915" s="134"/>
      <c r="DJ915" s="134"/>
      <c r="DK915" s="134"/>
      <c r="DL915" s="134"/>
      <c r="DM915" s="134"/>
      <c r="DN915" s="134"/>
      <c r="DO915" s="134"/>
      <c r="DP915" s="134"/>
      <c r="DQ915" s="134"/>
      <c r="DR915" s="134"/>
      <c r="DS915" s="134"/>
      <c r="DT915" s="134"/>
      <c r="DU915" s="134"/>
      <c r="DV915" s="134"/>
      <c r="DW915" s="134"/>
      <c r="DX915" s="134"/>
      <c r="DY915" s="134"/>
      <c r="DZ915" s="134"/>
      <c r="EA915" s="134"/>
      <c r="EB915" s="134"/>
      <c r="EC915" s="134"/>
      <c r="ED915" s="134"/>
      <c r="EE915" s="134"/>
      <c r="EF915" s="134"/>
      <c r="EG915" s="134"/>
      <c r="EH915" s="134"/>
      <c r="EI915" s="134"/>
      <c r="EJ915" s="134"/>
    </row>
    <row r="916" spans="1:140" x14ac:dyDescent="0.2">
      <c r="A916" s="134"/>
      <c r="B916" s="134"/>
      <c r="C916" s="134"/>
      <c r="D916" s="138"/>
      <c r="E916" s="138"/>
      <c r="F916" s="138"/>
      <c r="G916" s="138"/>
      <c r="H916" s="138"/>
      <c r="I916" s="138"/>
      <c r="J916" s="138"/>
      <c r="K916" s="138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134"/>
      <c r="AZ916" s="134"/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  <c r="CS916" s="134"/>
      <c r="CT916" s="134"/>
      <c r="CU916" s="134"/>
      <c r="CV916" s="134"/>
      <c r="CW916" s="134"/>
      <c r="CX916" s="134"/>
      <c r="CY916" s="134"/>
      <c r="CZ916" s="134"/>
      <c r="DA916" s="134"/>
      <c r="DB916" s="134"/>
      <c r="DC916" s="134"/>
      <c r="DD916" s="134"/>
      <c r="DE916" s="134"/>
      <c r="DF916" s="134"/>
      <c r="DG916" s="134"/>
      <c r="DH916" s="134"/>
      <c r="DI916" s="134"/>
      <c r="DJ916" s="134"/>
      <c r="DK916" s="134"/>
      <c r="DL916" s="134"/>
      <c r="DM916" s="134"/>
      <c r="DN916" s="134"/>
      <c r="DO916" s="134"/>
      <c r="DP916" s="134"/>
      <c r="DQ916" s="134"/>
      <c r="DR916" s="134"/>
      <c r="DS916" s="134"/>
      <c r="DT916" s="134"/>
      <c r="DU916" s="134"/>
      <c r="DV916" s="134"/>
      <c r="DW916" s="134"/>
      <c r="DX916" s="134"/>
      <c r="DY916" s="134"/>
      <c r="DZ916" s="134"/>
      <c r="EA916" s="134"/>
      <c r="EB916" s="134"/>
      <c r="EC916" s="134"/>
      <c r="ED916" s="134"/>
      <c r="EE916" s="134"/>
      <c r="EF916" s="134"/>
      <c r="EG916" s="134"/>
      <c r="EH916" s="134"/>
      <c r="EI916" s="134"/>
      <c r="EJ916" s="134"/>
    </row>
    <row r="917" spans="1:140" x14ac:dyDescent="0.2">
      <c r="A917" s="134"/>
      <c r="B917" s="134"/>
      <c r="C917" s="134"/>
      <c r="D917" s="138"/>
      <c r="E917" s="138"/>
      <c r="F917" s="138"/>
      <c r="G917" s="138"/>
      <c r="H917" s="138"/>
      <c r="I917" s="138"/>
      <c r="J917" s="138"/>
      <c r="K917" s="138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134"/>
      <c r="AZ917" s="134"/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  <c r="CS917" s="134"/>
      <c r="CT917" s="134"/>
      <c r="CU917" s="134"/>
      <c r="CV917" s="134"/>
      <c r="CW917" s="134"/>
      <c r="CX917" s="134"/>
      <c r="CY917" s="134"/>
      <c r="CZ917" s="134"/>
      <c r="DA917" s="134"/>
      <c r="DB917" s="134"/>
      <c r="DC917" s="134"/>
      <c r="DD917" s="134"/>
      <c r="DE917" s="134"/>
      <c r="DF917" s="134"/>
      <c r="DG917" s="134"/>
      <c r="DH917" s="134"/>
      <c r="DI917" s="134"/>
      <c r="DJ917" s="134"/>
      <c r="DK917" s="134"/>
      <c r="DL917" s="134"/>
      <c r="DM917" s="134"/>
      <c r="DN917" s="134"/>
      <c r="DO917" s="134"/>
      <c r="DP917" s="134"/>
      <c r="DQ917" s="134"/>
      <c r="DR917" s="134"/>
      <c r="DS917" s="134"/>
      <c r="DT917" s="134"/>
      <c r="DU917" s="134"/>
      <c r="DV917" s="134"/>
      <c r="DW917" s="134"/>
      <c r="DX917" s="134"/>
      <c r="DY917" s="134"/>
      <c r="DZ917" s="134"/>
      <c r="EA917" s="134"/>
      <c r="EB917" s="134"/>
      <c r="EC917" s="134"/>
      <c r="ED917" s="134"/>
      <c r="EE917" s="134"/>
      <c r="EF917" s="134"/>
      <c r="EG917" s="134"/>
      <c r="EH917" s="134"/>
      <c r="EI917" s="134"/>
      <c r="EJ917" s="134"/>
    </row>
    <row r="918" spans="1:140" x14ac:dyDescent="0.2">
      <c r="A918" s="134"/>
      <c r="B918" s="134"/>
      <c r="C918" s="134"/>
      <c r="D918" s="138"/>
      <c r="E918" s="138"/>
      <c r="F918" s="138"/>
      <c r="G918" s="138"/>
      <c r="H918" s="138"/>
      <c r="I918" s="138"/>
      <c r="J918" s="138"/>
      <c r="K918" s="138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134"/>
      <c r="AZ918" s="134"/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  <c r="CS918" s="134"/>
      <c r="CT918" s="134"/>
      <c r="CU918" s="134"/>
      <c r="CV918" s="134"/>
      <c r="CW918" s="134"/>
      <c r="CX918" s="134"/>
      <c r="CY918" s="134"/>
      <c r="CZ918" s="134"/>
      <c r="DA918" s="134"/>
      <c r="DB918" s="134"/>
      <c r="DC918" s="134"/>
      <c r="DD918" s="134"/>
      <c r="DE918" s="134"/>
      <c r="DF918" s="134"/>
      <c r="DG918" s="134"/>
      <c r="DH918" s="134"/>
      <c r="DI918" s="134"/>
      <c r="DJ918" s="134"/>
      <c r="DK918" s="134"/>
      <c r="DL918" s="134"/>
      <c r="DM918" s="134"/>
      <c r="DN918" s="134"/>
      <c r="DO918" s="134"/>
      <c r="DP918" s="134"/>
      <c r="DQ918" s="134"/>
      <c r="DR918" s="134"/>
      <c r="DS918" s="134"/>
      <c r="DT918" s="134"/>
      <c r="DU918" s="134"/>
      <c r="DV918" s="134"/>
      <c r="DW918" s="134"/>
      <c r="DX918" s="134"/>
      <c r="DY918" s="134"/>
      <c r="DZ918" s="134"/>
      <c r="EA918" s="134"/>
      <c r="EB918" s="134"/>
      <c r="EC918" s="134"/>
      <c r="ED918" s="134"/>
      <c r="EE918" s="134"/>
      <c r="EF918" s="134"/>
      <c r="EG918" s="134"/>
      <c r="EH918" s="134"/>
      <c r="EI918" s="134"/>
      <c r="EJ918" s="134"/>
    </row>
    <row r="919" spans="1:140" x14ac:dyDescent="0.2">
      <c r="A919" s="134"/>
      <c r="B919" s="134"/>
      <c r="C919" s="134"/>
      <c r="D919" s="138"/>
      <c r="E919" s="138"/>
      <c r="F919" s="138"/>
      <c r="G919" s="138"/>
      <c r="H919" s="138"/>
      <c r="I919" s="138"/>
      <c r="J919" s="138"/>
      <c r="K919" s="138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134"/>
      <c r="AZ919" s="134"/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  <c r="CS919" s="134"/>
      <c r="CT919" s="134"/>
      <c r="CU919" s="134"/>
      <c r="CV919" s="134"/>
      <c r="CW919" s="134"/>
      <c r="CX919" s="134"/>
      <c r="CY919" s="134"/>
      <c r="CZ919" s="134"/>
      <c r="DA919" s="134"/>
      <c r="DB919" s="134"/>
      <c r="DC919" s="134"/>
      <c r="DD919" s="134"/>
      <c r="DE919" s="134"/>
      <c r="DF919" s="134"/>
      <c r="DG919" s="134"/>
      <c r="DH919" s="134"/>
      <c r="DI919" s="134"/>
      <c r="DJ919" s="134"/>
      <c r="DK919" s="134"/>
      <c r="DL919" s="134"/>
      <c r="DM919" s="134"/>
      <c r="DN919" s="134"/>
      <c r="DO919" s="134"/>
      <c r="DP919" s="134"/>
      <c r="DQ919" s="134"/>
      <c r="DR919" s="134"/>
      <c r="DS919" s="134"/>
      <c r="DT919" s="134"/>
      <c r="DU919" s="134"/>
      <c r="DV919" s="134"/>
      <c r="DW919" s="134"/>
      <c r="DX919" s="134"/>
      <c r="DY919" s="134"/>
      <c r="DZ919" s="134"/>
      <c r="EA919" s="134"/>
      <c r="EB919" s="134"/>
      <c r="EC919" s="134"/>
      <c r="ED919" s="134"/>
      <c r="EE919" s="134"/>
      <c r="EF919" s="134"/>
      <c r="EG919" s="134"/>
      <c r="EH919" s="134"/>
      <c r="EI919" s="134"/>
      <c r="EJ919" s="134"/>
    </row>
    <row r="920" spans="1:140" x14ac:dyDescent="0.2">
      <c r="A920" s="134"/>
      <c r="B920" s="134"/>
      <c r="C920" s="134"/>
      <c r="D920" s="138"/>
      <c r="E920" s="138"/>
      <c r="F920" s="138"/>
      <c r="G920" s="138"/>
      <c r="H920" s="138"/>
      <c r="I920" s="138"/>
      <c r="J920" s="138"/>
      <c r="K920" s="138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134"/>
      <c r="AZ920" s="134"/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  <c r="CS920" s="134"/>
      <c r="CT920" s="134"/>
      <c r="CU920" s="134"/>
      <c r="CV920" s="134"/>
      <c r="CW920" s="134"/>
      <c r="CX920" s="134"/>
      <c r="CY920" s="134"/>
      <c r="CZ920" s="134"/>
      <c r="DA920" s="134"/>
      <c r="DB920" s="134"/>
      <c r="DC920" s="134"/>
      <c r="DD920" s="134"/>
      <c r="DE920" s="134"/>
      <c r="DF920" s="134"/>
      <c r="DG920" s="134"/>
      <c r="DH920" s="134"/>
      <c r="DI920" s="134"/>
      <c r="DJ920" s="134"/>
      <c r="DK920" s="134"/>
      <c r="DL920" s="134"/>
      <c r="DM920" s="134"/>
      <c r="DN920" s="134"/>
      <c r="DO920" s="134"/>
      <c r="DP920" s="134"/>
      <c r="DQ920" s="134"/>
      <c r="DR920" s="134"/>
      <c r="DS920" s="134"/>
      <c r="DT920" s="134"/>
      <c r="DU920" s="134"/>
      <c r="DV920" s="134"/>
      <c r="DW920" s="134"/>
      <c r="DX920" s="134"/>
      <c r="DY920" s="134"/>
      <c r="DZ920" s="134"/>
      <c r="EA920" s="134"/>
      <c r="EB920" s="134"/>
      <c r="EC920" s="134"/>
      <c r="ED920" s="134"/>
      <c r="EE920" s="134"/>
      <c r="EF920" s="134"/>
      <c r="EG920" s="134"/>
      <c r="EH920" s="134"/>
      <c r="EI920" s="134"/>
      <c r="EJ920" s="134"/>
    </row>
    <row r="921" spans="1:140" x14ac:dyDescent="0.2">
      <c r="A921" s="134"/>
      <c r="B921" s="134"/>
      <c r="C921" s="134"/>
      <c r="D921" s="138"/>
      <c r="E921" s="138"/>
      <c r="F921" s="138"/>
      <c r="G921" s="138"/>
      <c r="H921" s="138"/>
      <c r="I921" s="138"/>
      <c r="J921" s="138"/>
      <c r="K921" s="138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134"/>
      <c r="AZ921" s="134"/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  <c r="CS921" s="134"/>
      <c r="CT921" s="134"/>
      <c r="CU921" s="134"/>
      <c r="CV921" s="134"/>
      <c r="CW921" s="134"/>
      <c r="CX921" s="134"/>
      <c r="CY921" s="134"/>
      <c r="CZ921" s="134"/>
      <c r="DA921" s="134"/>
      <c r="DB921" s="134"/>
      <c r="DC921" s="134"/>
      <c r="DD921" s="134"/>
      <c r="DE921" s="134"/>
      <c r="DF921" s="134"/>
      <c r="DG921" s="134"/>
      <c r="DH921" s="134"/>
      <c r="DI921" s="134"/>
      <c r="DJ921" s="134"/>
      <c r="DK921" s="134"/>
      <c r="DL921" s="134"/>
      <c r="DM921" s="134"/>
      <c r="DN921" s="134"/>
      <c r="DO921" s="134"/>
      <c r="DP921" s="134"/>
      <c r="DQ921" s="134"/>
      <c r="DR921" s="134"/>
      <c r="DS921" s="134"/>
      <c r="DT921" s="134"/>
      <c r="DU921" s="134"/>
      <c r="DV921" s="134"/>
      <c r="DW921" s="134"/>
      <c r="DX921" s="134"/>
      <c r="DY921" s="134"/>
      <c r="DZ921" s="134"/>
      <c r="EA921" s="134"/>
      <c r="EB921" s="134"/>
      <c r="EC921" s="134"/>
      <c r="ED921" s="134"/>
      <c r="EE921" s="134"/>
      <c r="EF921" s="134"/>
      <c r="EG921" s="134"/>
      <c r="EH921" s="134"/>
      <c r="EI921" s="134"/>
      <c r="EJ921" s="134"/>
    </row>
    <row r="922" spans="1:140" x14ac:dyDescent="0.2">
      <c r="A922" s="134"/>
      <c r="B922" s="134"/>
      <c r="C922" s="134"/>
      <c r="D922" s="138"/>
      <c r="E922" s="138"/>
      <c r="F922" s="138"/>
      <c r="G922" s="138"/>
      <c r="H922" s="138"/>
      <c r="I922" s="138"/>
      <c r="J922" s="138"/>
      <c r="K922" s="138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134"/>
      <c r="AZ922" s="134"/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  <c r="CS922" s="134"/>
      <c r="CT922" s="134"/>
      <c r="CU922" s="134"/>
      <c r="CV922" s="134"/>
      <c r="CW922" s="134"/>
      <c r="CX922" s="134"/>
      <c r="CY922" s="134"/>
      <c r="CZ922" s="134"/>
      <c r="DA922" s="134"/>
      <c r="DB922" s="134"/>
      <c r="DC922" s="134"/>
      <c r="DD922" s="134"/>
      <c r="DE922" s="134"/>
      <c r="DF922" s="134"/>
      <c r="DG922" s="134"/>
      <c r="DH922" s="134"/>
      <c r="DI922" s="134"/>
      <c r="DJ922" s="134"/>
      <c r="DK922" s="134"/>
      <c r="DL922" s="134"/>
      <c r="DM922" s="134"/>
      <c r="DN922" s="134"/>
      <c r="DO922" s="134"/>
      <c r="DP922" s="134"/>
      <c r="DQ922" s="134"/>
      <c r="DR922" s="134"/>
      <c r="DS922" s="134"/>
      <c r="DT922" s="134"/>
      <c r="DU922" s="134"/>
      <c r="DV922" s="134"/>
      <c r="DW922" s="134"/>
      <c r="DX922" s="134"/>
      <c r="DY922" s="134"/>
      <c r="DZ922" s="134"/>
      <c r="EA922" s="134"/>
      <c r="EB922" s="134"/>
      <c r="EC922" s="134"/>
      <c r="ED922" s="134"/>
      <c r="EE922" s="134"/>
      <c r="EF922" s="134"/>
      <c r="EG922" s="134"/>
      <c r="EH922" s="134"/>
      <c r="EI922" s="134"/>
      <c r="EJ922" s="134"/>
    </row>
    <row r="923" spans="1:140" x14ac:dyDescent="0.2">
      <c r="A923" s="134"/>
      <c r="B923" s="134"/>
      <c r="C923" s="134"/>
      <c r="D923" s="138"/>
      <c r="E923" s="138"/>
      <c r="F923" s="138"/>
      <c r="G923" s="138"/>
      <c r="H923" s="138"/>
      <c r="I923" s="138"/>
      <c r="J923" s="138"/>
      <c r="K923" s="138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134"/>
      <c r="AZ923" s="134"/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  <c r="CS923" s="134"/>
      <c r="CT923" s="134"/>
      <c r="CU923" s="134"/>
      <c r="CV923" s="134"/>
      <c r="CW923" s="134"/>
      <c r="CX923" s="134"/>
      <c r="CY923" s="134"/>
      <c r="CZ923" s="134"/>
      <c r="DA923" s="134"/>
      <c r="DB923" s="134"/>
      <c r="DC923" s="134"/>
      <c r="DD923" s="134"/>
      <c r="DE923" s="134"/>
      <c r="DF923" s="134"/>
      <c r="DG923" s="134"/>
      <c r="DH923" s="134"/>
      <c r="DI923" s="134"/>
      <c r="DJ923" s="134"/>
      <c r="DK923" s="134"/>
      <c r="DL923" s="134"/>
      <c r="DM923" s="134"/>
      <c r="DN923" s="134"/>
      <c r="DO923" s="134"/>
      <c r="DP923" s="134"/>
      <c r="DQ923" s="134"/>
      <c r="DR923" s="134"/>
      <c r="DS923" s="134"/>
      <c r="DT923" s="134"/>
      <c r="DU923" s="134"/>
      <c r="DV923" s="134"/>
      <c r="DW923" s="134"/>
      <c r="DX923" s="134"/>
      <c r="DY923" s="134"/>
      <c r="DZ923" s="134"/>
      <c r="EA923" s="134"/>
      <c r="EB923" s="134"/>
      <c r="EC923" s="134"/>
      <c r="ED923" s="134"/>
      <c r="EE923" s="134"/>
      <c r="EF923" s="134"/>
      <c r="EG923" s="134"/>
      <c r="EH923" s="134"/>
      <c r="EI923" s="134"/>
      <c r="EJ923" s="134"/>
    </row>
    <row r="924" spans="1:140" x14ac:dyDescent="0.2">
      <c r="A924" s="134"/>
      <c r="B924" s="134"/>
      <c r="C924" s="134"/>
      <c r="D924" s="138"/>
      <c r="E924" s="138"/>
      <c r="F924" s="138"/>
      <c r="G924" s="138"/>
      <c r="H924" s="138"/>
      <c r="I924" s="138"/>
      <c r="J924" s="138"/>
      <c r="K924" s="138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134"/>
      <c r="AZ924" s="134"/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  <c r="CS924" s="134"/>
      <c r="CT924" s="134"/>
      <c r="CU924" s="134"/>
      <c r="CV924" s="134"/>
      <c r="CW924" s="134"/>
      <c r="CX924" s="134"/>
      <c r="CY924" s="134"/>
      <c r="CZ924" s="134"/>
      <c r="DA924" s="134"/>
      <c r="DB924" s="134"/>
      <c r="DC924" s="134"/>
      <c r="DD924" s="134"/>
      <c r="DE924" s="134"/>
      <c r="DF924" s="134"/>
      <c r="DG924" s="134"/>
      <c r="DH924" s="134"/>
      <c r="DI924" s="134"/>
      <c r="DJ924" s="134"/>
      <c r="DK924" s="134"/>
      <c r="DL924" s="134"/>
      <c r="DM924" s="134"/>
      <c r="DN924" s="134"/>
      <c r="DO924" s="134"/>
      <c r="DP924" s="134"/>
      <c r="DQ924" s="134"/>
      <c r="DR924" s="134"/>
      <c r="DS924" s="134"/>
      <c r="DT924" s="134"/>
      <c r="DU924" s="134"/>
      <c r="DV924" s="134"/>
      <c r="DW924" s="134"/>
      <c r="DX924" s="134"/>
      <c r="DY924" s="134"/>
      <c r="DZ924" s="134"/>
      <c r="EA924" s="134"/>
      <c r="EB924" s="134"/>
      <c r="EC924" s="134"/>
      <c r="ED924" s="134"/>
      <c r="EE924" s="134"/>
      <c r="EF924" s="134"/>
      <c r="EG924" s="134"/>
      <c r="EH924" s="134"/>
      <c r="EI924" s="134"/>
      <c r="EJ924" s="134"/>
    </row>
    <row r="925" spans="1:140" x14ac:dyDescent="0.2">
      <c r="A925" s="134"/>
      <c r="B925" s="134"/>
      <c r="C925" s="134"/>
      <c r="D925" s="138"/>
      <c r="E925" s="138"/>
      <c r="F925" s="138"/>
      <c r="G925" s="138"/>
      <c r="H925" s="138"/>
      <c r="I925" s="138"/>
      <c r="J925" s="138"/>
      <c r="K925" s="138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134"/>
      <c r="AZ925" s="134"/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  <c r="CS925" s="134"/>
      <c r="CT925" s="134"/>
      <c r="CU925" s="134"/>
      <c r="CV925" s="134"/>
      <c r="CW925" s="134"/>
      <c r="CX925" s="134"/>
      <c r="CY925" s="134"/>
      <c r="CZ925" s="134"/>
      <c r="DA925" s="134"/>
      <c r="DB925" s="134"/>
      <c r="DC925" s="134"/>
      <c r="DD925" s="134"/>
      <c r="DE925" s="134"/>
      <c r="DF925" s="134"/>
      <c r="DG925" s="134"/>
      <c r="DH925" s="134"/>
      <c r="DI925" s="134"/>
      <c r="DJ925" s="134"/>
      <c r="DK925" s="134"/>
      <c r="DL925" s="134"/>
      <c r="DM925" s="134"/>
      <c r="DN925" s="134"/>
      <c r="DO925" s="134"/>
      <c r="DP925" s="134"/>
      <c r="DQ925" s="134"/>
      <c r="DR925" s="134"/>
      <c r="DS925" s="134"/>
      <c r="DT925" s="134"/>
      <c r="DU925" s="134"/>
      <c r="DV925" s="134"/>
      <c r="DW925" s="134"/>
      <c r="DX925" s="134"/>
      <c r="DY925" s="134"/>
      <c r="DZ925" s="134"/>
      <c r="EA925" s="134"/>
      <c r="EB925" s="134"/>
      <c r="EC925" s="134"/>
      <c r="ED925" s="134"/>
      <c r="EE925" s="134"/>
      <c r="EF925" s="134"/>
      <c r="EG925" s="134"/>
      <c r="EH925" s="134"/>
      <c r="EI925" s="134"/>
      <c r="EJ925" s="134"/>
    </row>
    <row r="926" spans="1:140" x14ac:dyDescent="0.2">
      <c r="A926" s="134"/>
      <c r="B926" s="134"/>
      <c r="C926" s="134"/>
      <c r="D926" s="138"/>
      <c r="E926" s="138"/>
      <c r="F926" s="138"/>
      <c r="G926" s="138"/>
      <c r="H926" s="138"/>
      <c r="I926" s="138"/>
      <c r="J926" s="138"/>
      <c r="K926" s="138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134"/>
      <c r="AZ926" s="134"/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  <c r="CS926" s="134"/>
      <c r="CT926" s="134"/>
      <c r="CU926" s="134"/>
      <c r="CV926" s="134"/>
      <c r="CW926" s="134"/>
      <c r="CX926" s="134"/>
      <c r="CY926" s="134"/>
      <c r="CZ926" s="134"/>
      <c r="DA926" s="134"/>
      <c r="DB926" s="134"/>
      <c r="DC926" s="134"/>
      <c r="DD926" s="134"/>
      <c r="DE926" s="134"/>
      <c r="DF926" s="134"/>
      <c r="DG926" s="134"/>
      <c r="DH926" s="134"/>
      <c r="DI926" s="134"/>
      <c r="DJ926" s="134"/>
      <c r="DK926" s="134"/>
      <c r="DL926" s="134"/>
      <c r="DM926" s="134"/>
      <c r="DN926" s="134"/>
      <c r="DO926" s="134"/>
      <c r="DP926" s="134"/>
      <c r="DQ926" s="134"/>
      <c r="DR926" s="134"/>
      <c r="DS926" s="134"/>
      <c r="DT926" s="134"/>
      <c r="DU926" s="134"/>
      <c r="DV926" s="134"/>
      <c r="DW926" s="134"/>
      <c r="DX926" s="134"/>
      <c r="DY926" s="134"/>
      <c r="DZ926" s="134"/>
      <c r="EA926" s="134"/>
      <c r="EB926" s="134"/>
      <c r="EC926" s="134"/>
      <c r="ED926" s="134"/>
      <c r="EE926" s="134"/>
      <c r="EF926" s="134"/>
      <c r="EG926" s="134"/>
      <c r="EH926" s="134"/>
      <c r="EI926" s="134"/>
      <c r="EJ926" s="134"/>
    </row>
    <row r="927" spans="1:140" x14ac:dyDescent="0.2">
      <c r="A927" s="134"/>
      <c r="B927" s="134"/>
      <c r="C927" s="134"/>
      <c r="D927" s="138"/>
      <c r="E927" s="138"/>
      <c r="F927" s="138"/>
      <c r="G927" s="138"/>
      <c r="H927" s="138"/>
      <c r="I927" s="138"/>
      <c r="J927" s="138"/>
      <c r="K927" s="138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134"/>
      <c r="AZ927" s="134"/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  <c r="CS927" s="134"/>
      <c r="CT927" s="134"/>
      <c r="CU927" s="134"/>
      <c r="CV927" s="134"/>
      <c r="CW927" s="134"/>
      <c r="CX927" s="134"/>
      <c r="CY927" s="134"/>
      <c r="CZ927" s="134"/>
      <c r="DA927" s="134"/>
      <c r="DB927" s="134"/>
      <c r="DC927" s="134"/>
      <c r="DD927" s="134"/>
      <c r="DE927" s="134"/>
      <c r="DF927" s="134"/>
      <c r="DG927" s="134"/>
      <c r="DH927" s="134"/>
      <c r="DI927" s="134"/>
      <c r="DJ927" s="134"/>
      <c r="DK927" s="134"/>
      <c r="DL927" s="134"/>
      <c r="DM927" s="134"/>
      <c r="DN927" s="134"/>
      <c r="DO927" s="134"/>
      <c r="DP927" s="134"/>
      <c r="DQ927" s="134"/>
      <c r="DR927" s="134"/>
      <c r="DS927" s="134"/>
      <c r="DT927" s="134"/>
      <c r="DU927" s="134"/>
      <c r="DV927" s="134"/>
      <c r="DW927" s="134"/>
      <c r="DX927" s="134"/>
      <c r="DY927" s="134"/>
      <c r="DZ927" s="134"/>
      <c r="EA927" s="134"/>
      <c r="EB927" s="134"/>
      <c r="EC927" s="134"/>
      <c r="ED927" s="134"/>
      <c r="EE927" s="134"/>
      <c r="EF927" s="134"/>
      <c r="EG927" s="134"/>
      <c r="EH927" s="134"/>
      <c r="EI927" s="134"/>
      <c r="EJ927" s="134"/>
    </row>
    <row r="928" spans="1:140" x14ac:dyDescent="0.2">
      <c r="A928" s="134"/>
      <c r="B928" s="134"/>
      <c r="C928" s="134"/>
      <c r="D928" s="138"/>
      <c r="E928" s="138"/>
      <c r="F928" s="138"/>
      <c r="G928" s="138"/>
      <c r="H928" s="138"/>
      <c r="I928" s="138"/>
      <c r="J928" s="138"/>
      <c r="K928" s="138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134"/>
      <c r="AZ928" s="134"/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  <c r="CS928" s="134"/>
      <c r="CT928" s="134"/>
      <c r="CU928" s="134"/>
      <c r="CV928" s="134"/>
      <c r="CW928" s="134"/>
      <c r="CX928" s="134"/>
      <c r="CY928" s="134"/>
      <c r="CZ928" s="134"/>
      <c r="DA928" s="134"/>
      <c r="DB928" s="134"/>
      <c r="DC928" s="134"/>
      <c r="DD928" s="134"/>
      <c r="DE928" s="134"/>
      <c r="DF928" s="134"/>
      <c r="DG928" s="134"/>
      <c r="DH928" s="134"/>
      <c r="DI928" s="134"/>
      <c r="DJ928" s="134"/>
      <c r="DK928" s="134"/>
      <c r="DL928" s="134"/>
      <c r="DM928" s="134"/>
      <c r="DN928" s="134"/>
      <c r="DO928" s="134"/>
      <c r="DP928" s="134"/>
      <c r="DQ928" s="134"/>
      <c r="DR928" s="134"/>
      <c r="DS928" s="134"/>
      <c r="DT928" s="134"/>
      <c r="DU928" s="134"/>
      <c r="DV928" s="134"/>
      <c r="DW928" s="134"/>
      <c r="DX928" s="134"/>
      <c r="DY928" s="134"/>
      <c r="DZ928" s="134"/>
      <c r="EA928" s="134"/>
      <c r="EB928" s="134"/>
      <c r="EC928" s="134"/>
      <c r="ED928" s="134"/>
      <c r="EE928" s="134"/>
      <c r="EF928" s="134"/>
      <c r="EG928" s="134"/>
      <c r="EH928" s="134"/>
      <c r="EI928" s="134"/>
      <c r="EJ928" s="134"/>
    </row>
    <row r="929" spans="1:140" x14ac:dyDescent="0.2">
      <c r="A929" s="134"/>
      <c r="B929" s="134"/>
      <c r="C929" s="134"/>
      <c r="D929" s="138"/>
      <c r="E929" s="138"/>
      <c r="F929" s="138"/>
      <c r="G929" s="138"/>
      <c r="H929" s="138"/>
      <c r="I929" s="138"/>
      <c r="J929" s="138"/>
      <c r="K929" s="138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134"/>
      <c r="AZ929" s="134"/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  <c r="CS929" s="134"/>
      <c r="CT929" s="134"/>
      <c r="CU929" s="134"/>
      <c r="CV929" s="134"/>
      <c r="CW929" s="134"/>
      <c r="CX929" s="134"/>
      <c r="CY929" s="134"/>
      <c r="CZ929" s="134"/>
      <c r="DA929" s="134"/>
      <c r="DB929" s="134"/>
      <c r="DC929" s="134"/>
      <c r="DD929" s="134"/>
      <c r="DE929" s="134"/>
      <c r="DF929" s="134"/>
      <c r="DG929" s="134"/>
      <c r="DH929" s="134"/>
      <c r="DI929" s="134"/>
      <c r="DJ929" s="134"/>
      <c r="DK929" s="134"/>
      <c r="DL929" s="134"/>
      <c r="DM929" s="134"/>
      <c r="DN929" s="134"/>
      <c r="DO929" s="134"/>
      <c r="DP929" s="134"/>
      <c r="DQ929" s="134"/>
      <c r="DR929" s="134"/>
      <c r="DS929" s="134"/>
      <c r="DT929" s="134"/>
      <c r="DU929" s="134"/>
      <c r="DV929" s="134"/>
      <c r="DW929" s="134"/>
      <c r="DX929" s="134"/>
      <c r="DY929" s="134"/>
      <c r="DZ929" s="134"/>
      <c r="EA929" s="134"/>
      <c r="EB929" s="134"/>
      <c r="EC929" s="134"/>
      <c r="ED929" s="134"/>
      <c r="EE929" s="134"/>
      <c r="EF929" s="134"/>
      <c r="EG929" s="134"/>
      <c r="EH929" s="134"/>
      <c r="EI929" s="134"/>
      <c r="EJ929" s="134"/>
    </row>
    <row r="930" spans="1:140" x14ac:dyDescent="0.2">
      <c r="A930" s="134"/>
      <c r="B930" s="134"/>
      <c r="C930" s="134"/>
      <c r="D930" s="138"/>
      <c r="E930" s="138"/>
      <c r="F930" s="138"/>
      <c r="G930" s="138"/>
      <c r="H930" s="138"/>
      <c r="I930" s="138"/>
      <c r="J930" s="138"/>
      <c r="K930" s="138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134"/>
      <c r="AZ930" s="134"/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  <c r="CS930" s="134"/>
      <c r="CT930" s="134"/>
      <c r="CU930" s="134"/>
      <c r="CV930" s="134"/>
      <c r="CW930" s="134"/>
      <c r="CX930" s="134"/>
      <c r="CY930" s="134"/>
      <c r="CZ930" s="134"/>
      <c r="DA930" s="134"/>
      <c r="DB930" s="134"/>
      <c r="DC930" s="134"/>
      <c r="DD930" s="134"/>
      <c r="DE930" s="134"/>
      <c r="DF930" s="134"/>
      <c r="DG930" s="134"/>
      <c r="DH930" s="134"/>
      <c r="DI930" s="134"/>
      <c r="DJ930" s="134"/>
      <c r="DK930" s="134"/>
      <c r="DL930" s="134"/>
      <c r="DM930" s="134"/>
      <c r="DN930" s="134"/>
      <c r="DO930" s="134"/>
      <c r="DP930" s="134"/>
      <c r="DQ930" s="134"/>
      <c r="DR930" s="134"/>
      <c r="DS930" s="134"/>
      <c r="DT930" s="134"/>
      <c r="DU930" s="134"/>
      <c r="DV930" s="134"/>
      <c r="DW930" s="134"/>
      <c r="DX930" s="134"/>
      <c r="DY930" s="134"/>
      <c r="DZ930" s="134"/>
      <c r="EA930" s="134"/>
      <c r="EB930" s="134"/>
      <c r="EC930" s="134"/>
      <c r="ED930" s="134"/>
      <c r="EE930" s="134"/>
      <c r="EF930" s="134"/>
      <c r="EG930" s="134"/>
      <c r="EH930" s="134"/>
      <c r="EI930" s="134"/>
      <c r="EJ930" s="134"/>
    </row>
    <row r="931" spans="1:140" x14ac:dyDescent="0.2">
      <c r="A931" s="134"/>
      <c r="B931" s="134"/>
      <c r="C931" s="134"/>
      <c r="D931" s="138"/>
      <c r="E931" s="138"/>
      <c r="F931" s="138"/>
      <c r="G931" s="138"/>
      <c r="H931" s="138"/>
      <c r="I931" s="138"/>
      <c r="J931" s="138"/>
      <c r="K931" s="138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134"/>
      <c r="AZ931" s="134"/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  <c r="CS931" s="134"/>
      <c r="CT931" s="134"/>
      <c r="CU931" s="134"/>
      <c r="CV931" s="134"/>
      <c r="CW931" s="134"/>
      <c r="CX931" s="134"/>
      <c r="CY931" s="134"/>
      <c r="CZ931" s="134"/>
      <c r="DA931" s="134"/>
      <c r="DB931" s="134"/>
      <c r="DC931" s="134"/>
      <c r="DD931" s="134"/>
      <c r="DE931" s="134"/>
      <c r="DF931" s="134"/>
      <c r="DG931" s="134"/>
      <c r="DH931" s="134"/>
      <c r="DI931" s="134"/>
      <c r="DJ931" s="134"/>
      <c r="DK931" s="134"/>
      <c r="DL931" s="134"/>
      <c r="DM931" s="134"/>
      <c r="DN931" s="134"/>
      <c r="DO931" s="134"/>
      <c r="DP931" s="134"/>
      <c r="DQ931" s="134"/>
      <c r="DR931" s="134"/>
      <c r="DS931" s="134"/>
      <c r="DT931" s="134"/>
      <c r="DU931" s="134"/>
      <c r="DV931" s="134"/>
      <c r="DW931" s="134"/>
      <c r="DX931" s="134"/>
      <c r="DY931" s="134"/>
      <c r="DZ931" s="134"/>
      <c r="EA931" s="134"/>
      <c r="EB931" s="134"/>
      <c r="EC931" s="134"/>
      <c r="ED931" s="134"/>
      <c r="EE931" s="134"/>
      <c r="EF931" s="134"/>
      <c r="EG931" s="134"/>
      <c r="EH931" s="134"/>
      <c r="EI931" s="134"/>
      <c r="EJ931" s="134"/>
    </row>
    <row r="932" spans="1:140" x14ac:dyDescent="0.2">
      <c r="A932" s="134"/>
      <c r="B932" s="134"/>
      <c r="C932" s="134"/>
      <c r="D932" s="138"/>
      <c r="E932" s="138"/>
      <c r="F932" s="138"/>
      <c r="G932" s="138"/>
      <c r="H932" s="138"/>
      <c r="I932" s="138"/>
      <c r="J932" s="138"/>
      <c r="K932" s="138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134"/>
      <c r="AZ932" s="134"/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  <c r="CS932" s="134"/>
      <c r="CT932" s="134"/>
      <c r="CU932" s="134"/>
      <c r="CV932" s="134"/>
      <c r="CW932" s="134"/>
      <c r="CX932" s="134"/>
      <c r="CY932" s="134"/>
      <c r="CZ932" s="134"/>
      <c r="DA932" s="134"/>
      <c r="DB932" s="134"/>
      <c r="DC932" s="134"/>
      <c r="DD932" s="134"/>
      <c r="DE932" s="134"/>
      <c r="DF932" s="134"/>
      <c r="DG932" s="134"/>
      <c r="DH932" s="134"/>
      <c r="DI932" s="134"/>
      <c r="DJ932" s="134"/>
      <c r="DK932" s="134"/>
      <c r="DL932" s="134"/>
      <c r="DM932" s="134"/>
      <c r="DN932" s="134"/>
      <c r="DO932" s="134"/>
      <c r="DP932" s="134"/>
      <c r="DQ932" s="134"/>
      <c r="DR932" s="134"/>
      <c r="DS932" s="134"/>
      <c r="DT932" s="134"/>
      <c r="DU932" s="134"/>
      <c r="DV932" s="134"/>
      <c r="DW932" s="134"/>
      <c r="DX932" s="134"/>
      <c r="DY932" s="134"/>
      <c r="DZ932" s="134"/>
      <c r="EA932" s="134"/>
      <c r="EB932" s="134"/>
      <c r="EC932" s="134"/>
      <c r="ED932" s="134"/>
      <c r="EE932" s="134"/>
      <c r="EF932" s="134"/>
      <c r="EG932" s="134"/>
      <c r="EH932" s="134"/>
      <c r="EI932" s="134"/>
      <c r="EJ932" s="134"/>
    </row>
    <row r="933" spans="1:140" x14ac:dyDescent="0.2">
      <c r="A933" s="134"/>
      <c r="B933" s="134"/>
      <c r="C933" s="134"/>
      <c r="D933" s="138"/>
      <c r="E933" s="138"/>
      <c r="F933" s="138"/>
      <c r="G933" s="138"/>
      <c r="H933" s="138"/>
      <c r="I933" s="138"/>
      <c r="J933" s="138"/>
      <c r="K933" s="138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134"/>
      <c r="AZ933" s="134"/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  <c r="CS933" s="134"/>
      <c r="CT933" s="134"/>
      <c r="CU933" s="134"/>
      <c r="CV933" s="134"/>
      <c r="CW933" s="134"/>
      <c r="CX933" s="134"/>
      <c r="CY933" s="134"/>
      <c r="CZ933" s="134"/>
      <c r="DA933" s="134"/>
      <c r="DB933" s="134"/>
      <c r="DC933" s="134"/>
      <c r="DD933" s="134"/>
      <c r="DE933" s="134"/>
      <c r="DF933" s="134"/>
      <c r="DG933" s="134"/>
      <c r="DH933" s="134"/>
      <c r="DI933" s="134"/>
      <c r="DJ933" s="134"/>
      <c r="DK933" s="134"/>
      <c r="DL933" s="134"/>
      <c r="DM933" s="134"/>
      <c r="DN933" s="134"/>
      <c r="DO933" s="134"/>
      <c r="DP933" s="134"/>
      <c r="DQ933" s="134"/>
      <c r="DR933" s="134"/>
      <c r="DS933" s="134"/>
      <c r="DT933" s="134"/>
      <c r="DU933" s="134"/>
      <c r="DV933" s="134"/>
      <c r="DW933" s="134"/>
      <c r="DX933" s="134"/>
      <c r="DY933" s="134"/>
      <c r="DZ933" s="134"/>
      <c r="EA933" s="134"/>
      <c r="EB933" s="134"/>
      <c r="EC933" s="134"/>
      <c r="ED933" s="134"/>
      <c r="EE933" s="134"/>
      <c r="EF933" s="134"/>
      <c r="EG933" s="134"/>
      <c r="EH933" s="134"/>
      <c r="EI933" s="134"/>
      <c r="EJ933" s="134"/>
    </row>
    <row r="934" spans="1:140" x14ac:dyDescent="0.2">
      <c r="A934" s="134"/>
      <c r="B934" s="134"/>
      <c r="C934" s="134"/>
      <c r="D934" s="138"/>
      <c r="E934" s="138"/>
      <c r="F934" s="138"/>
      <c r="G934" s="138"/>
      <c r="H934" s="138"/>
      <c r="I934" s="138"/>
      <c r="J934" s="138"/>
      <c r="K934" s="138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134"/>
      <c r="AZ934" s="134"/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  <c r="CS934" s="134"/>
      <c r="CT934" s="134"/>
      <c r="CU934" s="134"/>
      <c r="CV934" s="134"/>
      <c r="CW934" s="134"/>
      <c r="CX934" s="134"/>
      <c r="CY934" s="134"/>
      <c r="CZ934" s="134"/>
      <c r="DA934" s="134"/>
      <c r="DB934" s="134"/>
      <c r="DC934" s="134"/>
      <c r="DD934" s="134"/>
      <c r="DE934" s="134"/>
      <c r="DF934" s="134"/>
      <c r="DG934" s="134"/>
      <c r="DH934" s="134"/>
      <c r="DI934" s="134"/>
      <c r="DJ934" s="134"/>
      <c r="DK934" s="134"/>
      <c r="DL934" s="134"/>
      <c r="DM934" s="134"/>
      <c r="DN934" s="134"/>
      <c r="DO934" s="134"/>
      <c r="DP934" s="134"/>
      <c r="DQ934" s="134"/>
      <c r="DR934" s="134"/>
      <c r="DS934" s="134"/>
      <c r="DT934" s="134"/>
      <c r="DU934" s="134"/>
      <c r="DV934" s="134"/>
      <c r="DW934" s="134"/>
      <c r="DX934" s="134"/>
      <c r="DY934" s="134"/>
      <c r="DZ934" s="134"/>
      <c r="EA934" s="134"/>
      <c r="EB934" s="134"/>
      <c r="EC934" s="134"/>
      <c r="ED934" s="134"/>
      <c r="EE934" s="134"/>
      <c r="EF934" s="134"/>
      <c r="EG934" s="134"/>
      <c r="EH934" s="134"/>
      <c r="EI934" s="134"/>
      <c r="EJ934" s="134"/>
    </row>
    <row r="935" spans="1:140" x14ac:dyDescent="0.2">
      <c r="A935" s="134"/>
      <c r="B935" s="134"/>
      <c r="C935" s="134"/>
      <c r="D935" s="138"/>
      <c r="E935" s="138"/>
      <c r="F935" s="138"/>
      <c r="G935" s="138"/>
      <c r="H935" s="138"/>
      <c r="I935" s="138"/>
      <c r="J935" s="138"/>
      <c r="K935" s="138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134"/>
      <c r="AZ935" s="134"/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  <c r="CS935" s="134"/>
      <c r="CT935" s="134"/>
      <c r="CU935" s="134"/>
      <c r="CV935" s="134"/>
      <c r="CW935" s="134"/>
      <c r="CX935" s="134"/>
      <c r="CY935" s="134"/>
      <c r="CZ935" s="134"/>
      <c r="DA935" s="134"/>
      <c r="DB935" s="134"/>
      <c r="DC935" s="134"/>
      <c r="DD935" s="134"/>
      <c r="DE935" s="134"/>
      <c r="DF935" s="134"/>
      <c r="DG935" s="134"/>
      <c r="DH935" s="134"/>
      <c r="DI935" s="134"/>
      <c r="DJ935" s="134"/>
      <c r="DK935" s="134"/>
      <c r="DL935" s="134"/>
      <c r="DM935" s="134"/>
      <c r="DN935" s="134"/>
      <c r="DO935" s="134"/>
      <c r="DP935" s="134"/>
      <c r="DQ935" s="134"/>
      <c r="DR935" s="134"/>
      <c r="DS935" s="134"/>
      <c r="DT935" s="134"/>
      <c r="DU935" s="134"/>
      <c r="DV935" s="134"/>
      <c r="DW935" s="134"/>
      <c r="DX935" s="134"/>
      <c r="DY935" s="134"/>
      <c r="DZ935" s="134"/>
      <c r="EA935" s="134"/>
      <c r="EB935" s="134"/>
      <c r="EC935" s="134"/>
      <c r="ED935" s="134"/>
      <c r="EE935" s="134"/>
      <c r="EF935" s="134"/>
      <c r="EG935" s="134"/>
      <c r="EH935" s="134"/>
      <c r="EI935" s="134"/>
      <c r="EJ935" s="134"/>
    </row>
    <row r="936" spans="1:140" x14ac:dyDescent="0.2">
      <c r="A936" s="134"/>
      <c r="B936" s="134"/>
      <c r="C936" s="134"/>
      <c r="D936" s="138"/>
      <c r="E936" s="138"/>
      <c r="F936" s="138"/>
      <c r="G936" s="138"/>
      <c r="H936" s="138"/>
      <c r="I936" s="138"/>
      <c r="J936" s="138"/>
      <c r="K936" s="138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134"/>
      <c r="AZ936" s="134"/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  <c r="CS936" s="134"/>
      <c r="CT936" s="134"/>
      <c r="CU936" s="134"/>
      <c r="CV936" s="134"/>
      <c r="CW936" s="134"/>
      <c r="CX936" s="134"/>
      <c r="CY936" s="134"/>
      <c r="CZ936" s="134"/>
      <c r="DA936" s="134"/>
      <c r="DB936" s="134"/>
      <c r="DC936" s="134"/>
      <c r="DD936" s="134"/>
      <c r="DE936" s="134"/>
      <c r="DF936" s="134"/>
      <c r="DG936" s="134"/>
      <c r="DH936" s="134"/>
      <c r="DI936" s="134"/>
      <c r="DJ936" s="134"/>
      <c r="DK936" s="134"/>
      <c r="DL936" s="134"/>
      <c r="DM936" s="134"/>
      <c r="DN936" s="134"/>
      <c r="DO936" s="134"/>
      <c r="DP936" s="134"/>
      <c r="DQ936" s="134"/>
      <c r="DR936" s="134"/>
      <c r="DS936" s="134"/>
      <c r="DT936" s="134"/>
      <c r="DU936" s="134"/>
      <c r="DV936" s="134"/>
      <c r="DW936" s="134"/>
      <c r="DX936" s="134"/>
      <c r="DY936" s="134"/>
      <c r="DZ936" s="134"/>
      <c r="EA936" s="134"/>
      <c r="EB936" s="134"/>
      <c r="EC936" s="134"/>
      <c r="ED936" s="134"/>
      <c r="EE936" s="134"/>
      <c r="EF936" s="134"/>
      <c r="EG936" s="134"/>
      <c r="EH936" s="134"/>
      <c r="EI936" s="134"/>
      <c r="EJ936" s="134"/>
    </row>
    <row r="937" spans="1:140" x14ac:dyDescent="0.2">
      <c r="A937" s="134"/>
      <c r="B937" s="134"/>
      <c r="C937" s="134"/>
      <c r="D937" s="138"/>
      <c r="E937" s="138"/>
      <c r="F937" s="138"/>
      <c r="G937" s="138"/>
      <c r="H937" s="138"/>
      <c r="I937" s="138"/>
      <c r="J937" s="138"/>
      <c r="K937" s="138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134"/>
      <c r="AZ937" s="134"/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  <c r="CS937" s="134"/>
      <c r="CT937" s="134"/>
      <c r="CU937" s="134"/>
      <c r="CV937" s="134"/>
      <c r="CW937" s="134"/>
      <c r="CX937" s="134"/>
      <c r="CY937" s="134"/>
      <c r="CZ937" s="134"/>
      <c r="DA937" s="134"/>
      <c r="DB937" s="134"/>
      <c r="DC937" s="134"/>
      <c r="DD937" s="134"/>
      <c r="DE937" s="134"/>
      <c r="DF937" s="134"/>
      <c r="DG937" s="134"/>
      <c r="DH937" s="134"/>
      <c r="DI937" s="134"/>
      <c r="DJ937" s="134"/>
      <c r="DK937" s="134"/>
      <c r="DL937" s="134"/>
      <c r="DM937" s="134"/>
      <c r="DN937" s="134"/>
      <c r="DO937" s="134"/>
      <c r="DP937" s="134"/>
      <c r="DQ937" s="134"/>
      <c r="DR937" s="134"/>
      <c r="DS937" s="134"/>
      <c r="DT937" s="134"/>
      <c r="DU937" s="134"/>
      <c r="DV937" s="134"/>
      <c r="DW937" s="134"/>
      <c r="DX937" s="134"/>
      <c r="DY937" s="134"/>
      <c r="DZ937" s="134"/>
      <c r="EA937" s="134"/>
      <c r="EB937" s="134"/>
      <c r="EC937" s="134"/>
      <c r="ED937" s="134"/>
      <c r="EE937" s="134"/>
      <c r="EF937" s="134"/>
      <c r="EG937" s="134"/>
      <c r="EH937" s="134"/>
      <c r="EI937" s="134"/>
      <c r="EJ937" s="134"/>
    </row>
    <row r="938" spans="1:140" x14ac:dyDescent="0.2">
      <c r="A938" s="134"/>
      <c r="B938" s="134"/>
      <c r="C938" s="134"/>
      <c r="D938" s="138"/>
      <c r="E938" s="138"/>
      <c r="F938" s="138"/>
      <c r="G938" s="138"/>
      <c r="H938" s="138"/>
      <c r="I938" s="138"/>
      <c r="J938" s="138"/>
      <c r="K938" s="138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134"/>
      <c r="AZ938" s="134"/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  <c r="CS938" s="134"/>
      <c r="CT938" s="134"/>
      <c r="CU938" s="134"/>
      <c r="CV938" s="134"/>
      <c r="CW938" s="134"/>
      <c r="CX938" s="134"/>
      <c r="CY938" s="134"/>
      <c r="CZ938" s="134"/>
      <c r="DA938" s="134"/>
      <c r="DB938" s="134"/>
      <c r="DC938" s="134"/>
      <c r="DD938" s="134"/>
      <c r="DE938" s="134"/>
      <c r="DF938" s="134"/>
      <c r="DG938" s="134"/>
      <c r="DH938" s="134"/>
      <c r="DI938" s="134"/>
      <c r="DJ938" s="134"/>
      <c r="DK938" s="134"/>
      <c r="DL938" s="134"/>
      <c r="DM938" s="134"/>
      <c r="DN938" s="134"/>
      <c r="DO938" s="134"/>
      <c r="DP938" s="134"/>
      <c r="DQ938" s="134"/>
      <c r="DR938" s="134"/>
      <c r="DS938" s="134"/>
      <c r="DT938" s="134"/>
      <c r="DU938" s="134"/>
      <c r="DV938" s="134"/>
      <c r="DW938" s="134"/>
      <c r="DX938" s="134"/>
      <c r="DY938" s="134"/>
      <c r="DZ938" s="134"/>
      <c r="EA938" s="134"/>
      <c r="EB938" s="134"/>
      <c r="EC938" s="134"/>
      <c r="ED938" s="134"/>
      <c r="EE938" s="134"/>
      <c r="EF938" s="134"/>
      <c r="EG938" s="134"/>
      <c r="EH938" s="134"/>
      <c r="EI938" s="134"/>
      <c r="EJ938" s="134"/>
    </row>
    <row r="939" spans="1:140" x14ac:dyDescent="0.2">
      <c r="A939" s="134"/>
      <c r="B939" s="134"/>
      <c r="C939" s="134"/>
      <c r="D939" s="138"/>
      <c r="E939" s="138"/>
      <c r="F939" s="138"/>
      <c r="G939" s="138"/>
      <c r="H939" s="138"/>
      <c r="I939" s="138"/>
      <c r="J939" s="138"/>
      <c r="K939" s="138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134"/>
      <c r="AZ939" s="134"/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  <c r="CS939" s="134"/>
      <c r="CT939" s="134"/>
      <c r="CU939" s="134"/>
      <c r="CV939" s="134"/>
      <c r="CW939" s="134"/>
      <c r="CX939" s="134"/>
      <c r="CY939" s="134"/>
      <c r="CZ939" s="134"/>
      <c r="DA939" s="134"/>
      <c r="DB939" s="134"/>
      <c r="DC939" s="134"/>
      <c r="DD939" s="134"/>
      <c r="DE939" s="134"/>
      <c r="DF939" s="134"/>
      <c r="DG939" s="134"/>
      <c r="DH939" s="134"/>
      <c r="DI939" s="134"/>
      <c r="DJ939" s="134"/>
      <c r="DK939" s="134"/>
      <c r="DL939" s="134"/>
      <c r="DM939" s="134"/>
      <c r="DN939" s="134"/>
      <c r="DO939" s="134"/>
      <c r="DP939" s="134"/>
      <c r="DQ939" s="134"/>
      <c r="DR939" s="134"/>
      <c r="DS939" s="134"/>
      <c r="DT939" s="134"/>
      <c r="DU939" s="134"/>
      <c r="DV939" s="134"/>
      <c r="DW939" s="134"/>
      <c r="DX939" s="134"/>
      <c r="DY939" s="134"/>
      <c r="DZ939" s="134"/>
      <c r="EA939" s="134"/>
      <c r="EB939" s="134"/>
      <c r="EC939" s="134"/>
      <c r="ED939" s="134"/>
      <c r="EE939" s="134"/>
      <c r="EF939" s="134"/>
      <c r="EG939" s="134"/>
      <c r="EH939" s="134"/>
      <c r="EI939" s="134"/>
      <c r="EJ939" s="134"/>
    </row>
    <row r="940" spans="1:140" x14ac:dyDescent="0.2">
      <c r="A940" s="134"/>
      <c r="B940" s="134"/>
      <c r="C940" s="134"/>
      <c r="D940" s="138"/>
      <c r="E940" s="138"/>
      <c r="F940" s="138"/>
      <c r="G940" s="138"/>
      <c r="H940" s="138"/>
      <c r="I940" s="138"/>
      <c r="J940" s="138"/>
      <c r="K940" s="138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134"/>
      <c r="AZ940" s="134"/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  <c r="CS940" s="134"/>
      <c r="CT940" s="134"/>
      <c r="CU940" s="134"/>
      <c r="CV940" s="134"/>
      <c r="CW940" s="134"/>
      <c r="CX940" s="134"/>
      <c r="CY940" s="134"/>
      <c r="CZ940" s="134"/>
      <c r="DA940" s="134"/>
      <c r="DB940" s="134"/>
      <c r="DC940" s="134"/>
      <c r="DD940" s="134"/>
      <c r="DE940" s="134"/>
      <c r="DF940" s="134"/>
      <c r="DG940" s="134"/>
      <c r="DH940" s="134"/>
      <c r="DI940" s="134"/>
      <c r="DJ940" s="134"/>
      <c r="DK940" s="134"/>
      <c r="DL940" s="134"/>
      <c r="DM940" s="134"/>
      <c r="DN940" s="134"/>
      <c r="DO940" s="134"/>
      <c r="DP940" s="134"/>
      <c r="DQ940" s="134"/>
      <c r="DR940" s="134"/>
      <c r="DS940" s="134"/>
      <c r="DT940" s="134"/>
      <c r="DU940" s="134"/>
      <c r="DV940" s="134"/>
      <c r="DW940" s="134"/>
      <c r="DX940" s="134"/>
      <c r="DY940" s="134"/>
      <c r="DZ940" s="134"/>
      <c r="EA940" s="134"/>
      <c r="EB940" s="134"/>
      <c r="EC940" s="134"/>
      <c r="ED940" s="134"/>
      <c r="EE940" s="134"/>
      <c r="EF940" s="134"/>
      <c r="EG940" s="134"/>
      <c r="EH940" s="134"/>
      <c r="EI940" s="134"/>
      <c r="EJ940" s="134"/>
    </row>
    <row r="941" spans="1:140" x14ac:dyDescent="0.2">
      <c r="A941" s="134"/>
      <c r="B941" s="134"/>
      <c r="C941" s="134"/>
      <c r="D941" s="138"/>
      <c r="E941" s="138"/>
      <c r="F941" s="138"/>
      <c r="G941" s="138"/>
      <c r="H941" s="138"/>
      <c r="I941" s="138"/>
      <c r="J941" s="138"/>
      <c r="K941" s="138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134"/>
      <c r="AZ941" s="134"/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  <c r="CS941" s="134"/>
      <c r="CT941" s="134"/>
      <c r="CU941" s="134"/>
      <c r="CV941" s="134"/>
      <c r="CW941" s="134"/>
      <c r="CX941" s="134"/>
      <c r="CY941" s="134"/>
      <c r="CZ941" s="134"/>
      <c r="DA941" s="134"/>
      <c r="DB941" s="134"/>
      <c r="DC941" s="134"/>
      <c r="DD941" s="134"/>
      <c r="DE941" s="134"/>
      <c r="DF941" s="134"/>
      <c r="DG941" s="134"/>
      <c r="DH941" s="134"/>
      <c r="DI941" s="134"/>
      <c r="DJ941" s="134"/>
      <c r="DK941" s="134"/>
      <c r="DL941" s="134"/>
      <c r="DM941" s="134"/>
      <c r="DN941" s="134"/>
      <c r="DO941" s="134"/>
      <c r="DP941" s="134"/>
      <c r="DQ941" s="134"/>
      <c r="DR941" s="134"/>
      <c r="DS941" s="134"/>
      <c r="DT941" s="134"/>
      <c r="DU941" s="134"/>
      <c r="DV941" s="134"/>
      <c r="DW941" s="134"/>
      <c r="DX941" s="134"/>
      <c r="DY941" s="134"/>
      <c r="DZ941" s="134"/>
      <c r="EA941" s="134"/>
      <c r="EB941" s="134"/>
      <c r="EC941" s="134"/>
      <c r="ED941" s="134"/>
      <c r="EE941" s="134"/>
      <c r="EF941" s="134"/>
      <c r="EG941" s="134"/>
      <c r="EH941" s="134"/>
      <c r="EI941" s="134"/>
      <c r="EJ941" s="134"/>
    </row>
    <row r="942" spans="1:140" x14ac:dyDescent="0.2">
      <c r="A942" s="134"/>
      <c r="B942" s="134"/>
      <c r="C942" s="134"/>
      <c r="D942" s="138"/>
      <c r="E942" s="138"/>
      <c r="F942" s="138"/>
      <c r="G942" s="138"/>
      <c r="H942" s="138"/>
      <c r="I942" s="138"/>
      <c r="J942" s="138"/>
      <c r="K942" s="138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134"/>
      <c r="AZ942" s="134"/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  <c r="CS942" s="134"/>
      <c r="CT942" s="134"/>
      <c r="CU942" s="134"/>
      <c r="CV942" s="134"/>
      <c r="CW942" s="134"/>
      <c r="CX942" s="134"/>
      <c r="CY942" s="134"/>
      <c r="CZ942" s="134"/>
      <c r="DA942" s="134"/>
      <c r="DB942" s="134"/>
      <c r="DC942" s="134"/>
      <c r="DD942" s="134"/>
      <c r="DE942" s="134"/>
      <c r="DF942" s="134"/>
      <c r="DG942" s="134"/>
      <c r="DH942" s="134"/>
      <c r="DI942" s="134"/>
      <c r="DJ942" s="134"/>
      <c r="DK942" s="134"/>
      <c r="DL942" s="134"/>
      <c r="DM942" s="134"/>
      <c r="DN942" s="134"/>
      <c r="DO942" s="134"/>
      <c r="DP942" s="134"/>
      <c r="DQ942" s="134"/>
      <c r="DR942" s="134"/>
      <c r="DS942" s="134"/>
      <c r="DT942" s="134"/>
      <c r="DU942" s="134"/>
      <c r="DV942" s="134"/>
      <c r="DW942" s="134"/>
      <c r="DX942" s="134"/>
      <c r="DY942" s="134"/>
      <c r="DZ942" s="134"/>
      <c r="EA942" s="134"/>
      <c r="EB942" s="134"/>
      <c r="EC942" s="134"/>
      <c r="ED942" s="134"/>
      <c r="EE942" s="134"/>
      <c r="EF942" s="134"/>
      <c r="EG942" s="134"/>
      <c r="EH942" s="134"/>
      <c r="EI942" s="134"/>
      <c r="EJ942" s="134"/>
    </row>
    <row r="943" spans="1:140" x14ac:dyDescent="0.2">
      <c r="A943" s="134"/>
      <c r="B943" s="134"/>
      <c r="C943" s="134"/>
      <c r="D943" s="138"/>
      <c r="E943" s="138"/>
      <c r="F943" s="138"/>
      <c r="G943" s="138"/>
      <c r="H943" s="138"/>
      <c r="I943" s="138"/>
      <c r="J943" s="138"/>
      <c r="K943" s="138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134"/>
      <c r="AZ943" s="134"/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  <c r="CS943" s="134"/>
      <c r="CT943" s="134"/>
      <c r="CU943" s="134"/>
      <c r="CV943" s="134"/>
      <c r="CW943" s="134"/>
      <c r="CX943" s="134"/>
      <c r="CY943" s="134"/>
      <c r="CZ943" s="134"/>
      <c r="DA943" s="134"/>
      <c r="DB943" s="134"/>
      <c r="DC943" s="134"/>
      <c r="DD943" s="134"/>
      <c r="DE943" s="134"/>
      <c r="DF943" s="134"/>
      <c r="DG943" s="134"/>
      <c r="DH943" s="134"/>
      <c r="DI943" s="134"/>
      <c r="DJ943" s="134"/>
      <c r="DK943" s="134"/>
      <c r="DL943" s="134"/>
      <c r="DM943" s="134"/>
      <c r="DN943" s="134"/>
      <c r="DO943" s="134"/>
      <c r="DP943" s="134"/>
      <c r="DQ943" s="134"/>
      <c r="DR943" s="134"/>
      <c r="DS943" s="134"/>
      <c r="DT943" s="134"/>
      <c r="DU943" s="134"/>
      <c r="DV943" s="134"/>
      <c r="DW943" s="134"/>
      <c r="DX943" s="134"/>
      <c r="DY943" s="134"/>
      <c r="DZ943" s="134"/>
      <c r="EA943" s="134"/>
      <c r="EB943" s="134"/>
      <c r="EC943" s="134"/>
      <c r="ED943" s="134"/>
      <c r="EE943" s="134"/>
      <c r="EF943" s="134"/>
      <c r="EG943" s="134"/>
      <c r="EH943" s="134"/>
      <c r="EI943" s="134"/>
      <c r="EJ943" s="134"/>
    </row>
    <row r="944" spans="1:140" x14ac:dyDescent="0.2">
      <c r="A944" s="134"/>
      <c r="B944" s="134"/>
      <c r="C944" s="134"/>
      <c r="D944" s="138"/>
      <c r="E944" s="138"/>
      <c r="F944" s="138"/>
      <c r="G944" s="138"/>
      <c r="H944" s="138"/>
      <c r="I944" s="138"/>
      <c r="J944" s="138"/>
      <c r="K944" s="138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134"/>
      <c r="AZ944" s="134"/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  <c r="CS944" s="134"/>
      <c r="CT944" s="134"/>
      <c r="CU944" s="134"/>
      <c r="CV944" s="134"/>
      <c r="CW944" s="134"/>
      <c r="CX944" s="134"/>
      <c r="CY944" s="134"/>
      <c r="CZ944" s="134"/>
      <c r="DA944" s="134"/>
      <c r="DB944" s="134"/>
      <c r="DC944" s="134"/>
      <c r="DD944" s="134"/>
      <c r="DE944" s="134"/>
      <c r="DF944" s="134"/>
      <c r="DG944" s="134"/>
      <c r="DH944" s="134"/>
      <c r="DI944" s="134"/>
      <c r="DJ944" s="134"/>
      <c r="DK944" s="134"/>
      <c r="DL944" s="134"/>
      <c r="DM944" s="134"/>
      <c r="DN944" s="134"/>
      <c r="DO944" s="134"/>
      <c r="DP944" s="134"/>
      <c r="DQ944" s="134"/>
      <c r="DR944" s="134"/>
      <c r="DS944" s="134"/>
      <c r="DT944" s="134"/>
      <c r="DU944" s="134"/>
      <c r="DV944" s="134"/>
      <c r="DW944" s="134"/>
      <c r="DX944" s="134"/>
      <c r="DY944" s="134"/>
      <c r="DZ944" s="134"/>
      <c r="EA944" s="134"/>
      <c r="EB944" s="134"/>
      <c r="EC944" s="134"/>
      <c r="ED944" s="134"/>
      <c r="EE944" s="134"/>
      <c r="EF944" s="134"/>
      <c r="EG944" s="134"/>
      <c r="EH944" s="134"/>
      <c r="EI944" s="134"/>
      <c r="EJ944" s="134"/>
    </row>
    <row r="945" spans="1:140" x14ac:dyDescent="0.2">
      <c r="A945" s="134"/>
      <c r="B945" s="134"/>
      <c r="C945" s="134"/>
      <c r="D945" s="138"/>
      <c r="E945" s="138"/>
      <c r="F945" s="138"/>
      <c r="G945" s="138"/>
      <c r="H945" s="138"/>
      <c r="I945" s="138"/>
      <c r="J945" s="138"/>
      <c r="K945" s="138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134"/>
      <c r="AZ945" s="134"/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  <c r="CS945" s="134"/>
      <c r="CT945" s="134"/>
      <c r="CU945" s="134"/>
      <c r="CV945" s="134"/>
      <c r="CW945" s="134"/>
      <c r="CX945" s="134"/>
      <c r="CY945" s="134"/>
      <c r="CZ945" s="134"/>
      <c r="DA945" s="134"/>
      <c r="DB945" s="134"/>
      <c r="DC945" s="134"/>
      <c r="DD945" s="134"/>
      <c r="DE945" s="134"/>
      <c r="DF945" s="134"/>
      <c r="DG945" s="134"/>
      <c r="DH945" s="134"/>
      <c r="DI945" s="134"/>
      <c r="DJ945" s="134"/>
      <c r="DK945" s="134"/>
      <c r="DL945" s="134"/>
      <c r="DM945" s="134"/>
      <c r="DN945" s="134"/>
      <c r="DO945" s="134"/>
      <c r="DP945" s="134"/>
      <c r="DQ945" s="134"/>
      <c r="DR945" s="134"/>
      <c r="DS945" s="134"/>
      <c r="DT945" s="134"/>
      <c r="DU945" s="134"/>
      <c r="DV945" s="134"/>
      <c r="DW945" s="134"/>
      <c r="DX945" s="134"/>
      <c r="DY945" s="134"/>
      <c r="DZ945" s="134"/>
      <c r="EA945" s="134"/>
      <c r="EB945" s="134"/>
      <c r="EC945" s="134"/>
      <c r="ED945" s="134"/>
      <c r="EE945" s="134"/>
      <c r="EF945" s="134"/>
      <c r="EG945" s="134"/>
      <c r="EH945" s="134"/>
      <c r="EI945" s="134"/>
      <c r="EJ945" s="134"/>
    </row>
    <row r="946" spans="1:140" x14ac:dyDescent="0.2">
      <c r="A946" s="134"/>
      <c r="B946" s="134"/>
      <c r="C946" s="134"/>
      <c r="D946" s="138"/>
      <c r="E946" s="138"/>
      <c r="F946" s="138"/>
      <c r="G946" s="138"/>
      <c r="H946" s="138"/>
      <c r="I946" s="138"/>
      <c r="J946" s="138"/>
      <c r="K946" s="138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134"/>
      <c r="AZ946" s="134"/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  <c r="CS946" s="134"/>
      <c r="CT946" s="134"/>
      <c r="CU946" s="134"/>
      <c r="CV946" s="134"/>
      <c r="CW946" s="134"/>
      <c r="CX946" s="134"/>
      <c r="CY946" s="134"/>
      <c r="CZ946" s="134"/>
      <c r="DA946" s="134"/>
      <c r="DB946" s="134"/>
      <c r="DC946" s="134"/>
      <c r="DD946" s="134"/>
      <c r="DE946" s="134"/>
      <c r="DF946" s="134"/>
      <c r="DG946" s="134"/>
      <c r="DH946" s="134"/>
      <c r="DI946" s="134"/>
      <c r="DJ946" s="134"/>
      <c r="DK946" s="134"/>
      <c r="DL946" s="134"/>
      <c r="DM946" s="134"/>
      <c r="DN946" s="134"/>
      <c r="DO946" s="134"/>
      <c r="DP946" s="134"/>
      <c r="DQ946" s="134"/>
      <c r="DR946" s="134"/>
      <c r="DS946" s="134"/>
      <c r="DT946" s="134"/>
      <c r="DU946" s="134"/>
      <c r="DV946" s="134"/>
      <c r="DW946" s="134"/>
      <c r="DX946" s="134"/>
      <c r="DY946" s="134"/>
      <c r="DZ946" s="134"/>
      <c r="EA946" s="134"/>
      <c r="EB946" s="134"/>
      <c r="EC946" s="134"/>
      <c r="ED946" s="134"/>
      <c r="EE946" s="134"/>
      <c r="EF946" s="134"/>
      <c r="EG946" s="134"/>
      <c r="EH946" s="134"/>
      <c r="EI946" s="134"/>
      <c r="EJ946" s="134"/>
    </row>
    <row r="947" spans="1:140" x14ac:dyDescent="0.2">
      <c r="A947" s="134"/>
      <c r="B947" s="134"/>
      <c r="C947" s="134"/>
      <c r="D947" s="138"/>
      <c r="E947" s="138"/>
      <c r="F947" s="138"/>
      <c r="G947" s="138"/>
      <c r="H947" s="138"/>
      <c r="I947" s="138"/>
      <c r="J947" s="138"/>
      <c r="K947" s="138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134"/>
      <c r="AZ947" s="134"/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  <c r="CS947" s="134"/>
      <c r="CT947" s="134"/>
      <c r="CU947" s="134"/>
      <c r="CV947" s="134"/>
      <c r="CW947" s="134"/>
      <c r="CX947" s="134"/>
      <c r="CY947" s="134"/>
      <c r="CZ947" s="134"/>
      <c r="DA947" s="134"/>
      <c r="DB947" s="134"/>
      <c r="DC947" s="134"/>
      <c r="DD947" s="134"/>
      <c r="DE947" s="134"/>
      <c r="DF947" s="134"/>
      <c r="DG947" s="134"/>
      <c r="DH947" s="134"/>
      <c r="DI947" s="134"/>
      <c r="DJ947" s="134"/>
      <c r="DK947" s="134"/>
      <c r="DL947" s="134"/>
      <c r="DM947" s="134"/>
      <c r="DN947" s="134"/>
      <c r="DO947" s="134"/>
      <c r="DP947" s="134"/>
      <c r="DQ947" s="134"/>
      <c r="DR947" s="134"/>
      <c r="DS947" s="134"/>
      <c r="DT947" s="134"/>
      <c r="DU947" s="134"/>
      <c r="DV947" s="134"/>
      <c r="DW947" s="134"/>
      <c r="DX947" s="134"/>
      <c r="DY947" s="134"/>
      <c r="DZ947" s="134"/>
      <c r="EA947" s="134"/>
      <c r="EB947" s="134"/>
      <c r="EC947" s="134"/>
      <c r="ED947" s="134"/>
      <c r="EE947" s="134"/>
      <c r="EF947" s="134"/>
      <c r="EG947" s="134"/>
      <c r="EH947" s="134"/>
      <c r="EI947" s="134"/>
      <c r="EJ947" s="134"/>
    </row>
    <row r="948" spans="1:140" x14ac:dyDescent="0.2">
      <c r="A948" s="134"/>
      <c r="B948" s="134"/>
      <c r="C948" s="134"/>
      <c r="D948" s="138"/>
      <c r="E948" s="138"/>
      <c r="F948" s="138"/>
      <c r="G948" s="138"/>
      <c r="H948" s="138"/>
      <c r="I948" s="138"/>
      <c r="J948" s="138"/>
      <c r="K948" s="138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134"/>
      <c r="AZ948" s="134"/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  <c r="CS948" s="134"/>
      <c r="CT948" s="134"/>
      <c r="CU948" s="134"/>
      <c r="CV948" s="134"/>
      <c r="CW948" s="134"/>
      <c r="CX948" s="134"/>
      <c r="CY948" s="134"/>
      <c r="CZ948" s="134"/>
      <c r="DA948" s="134"/>
      <c r="DB948" s="134"/>
      <c r="DC948" s="134"/>
      <c r="DD948" s="134"/>
      <c r="DE948" s="134"/>
      <c r="DF948" s="134"/>
      <c r="DG948" s="134"/>
      <c r="DH948" s="134"/>
      <c r="DI948" s="134"/>
      <c r="DJ948" s="134"/>
      <c r="DK948" s="134"/>
      <c r="DL948" s="134"/>
      <c r="DM948" s="134"/>
      <c r="DN948" s="134"/>
      <c r="DO948" s="134"/>
      <c r="DP948" s="134"/>
      <c r="DQ948" s="134"/>
      <c r="DR948" s="134"/>
      <c r="DS948" s="134"/>
      <c r="DT948" s="134"/>
      <c r="DU948" s="134"/>
      <c r="DV948" s="134"/>
      <c r="DW948" s="134"/>
      <c r="DX948" s="134"/>
      <c r="DY948" s="134"/>
      <c r="DZ948" s="134"/>
      <c r="EA948" s="134"/>
      <c r="EB948" s="134"/>
      <c r="EC948" s="134"/>
      <c r="ED948" s="134"/>
      <c r="EE948" s="134"/>
      <c r="EF948" s="134"/>
      <c r="EG948" s="134"/>
      <c r="EH948" s="134"/>
      <c r="EI948" s="134"/>
      <c r="EJ948" s="134"/>
    </row>
    <row r="949" spans="1:140" x14ac:dyDescent="0.2">
      <c r="A949" s="134"/>
      <c r="B949" s="134"/>
      <c r="C949" s="134"/>
      <c r="D949" s="138"/>
      <c r="E949" s="138"/>
      <c r="F949" s="138"/>
      <c r="G949" s="138"/>
      <c r="H949" s="138"/>
      <c r="I949" s="138"/>
      <c r="J949" s="138"/>
      <c r="K949" s="138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134"/>
      <c r="AZ949" s="134"/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  <c r="CS949" s="134"/>
      <c r="CT949" s="134"/>
      <c r="CU949" s="134"/>
      <c r="CV949" s="134"/>
      <c r="CW949" s="134"/>
      <c r="CX949" s="134"/>
      <c r="CY949" s="134"/>
      <c r="CZ949" s="134"/>
      <c r="DA949" s="134"/>
      <c r="DB949" s="134"/>
      <c r="DC949" s="134"/>
      <c r="DD949" s="134"/>
      <c r="DE949" s="134"/>
      <c r="DF949" s="134"/>
      <c r="DG949" s="134"/>
      <c r="DH949" s="134"/>
      <c r="DI949" s="134"/>
      <c r="DJ949" s="134"/>
      <c r="DK949" s="134"/>
      <c r="DL949" s="134"/>
      <c r="DM949" s="134"/>
      <c r="DN949" s="134"/>
      <c r="DO949" s="134"/>
      <c r="DP949" s="134"/>
      <c r="DQ949" s="134"/>
      <c r="DR949" s="134"/>
      <c r="DS949" s="134"/>
      <c r="DT949" s="134"/>
      <c r="DU949" s="134"/>
      <c r="DV949" s="134"/>
      <c r="DW949" s="134"/>
      <c r="DX949" s="134"/>
      <c r="DY949" s="134"/>
      <c r="DZ949" s="134"/>
      <c r="EA949" s="134"/>
      <c r="EB949" s="134"/>
      <c r="EC949" s="134"/>
      <c r="ED949" s="134"/>
      <c r="EE949" s="134"/>
      <c r="EF949" s="134"/>
      <c r="EG949" s="134"/>
      <c r="EH949" s="134"/>
      <c r="EI949" s="134"/>
      <c r="EJ949" s="134"/>
    </row>
    <row r="950" spans="1:140" x14ac:dyDescent="0.2">
      <c r="A950" s="134"/>
      <c r="B950" s="134"/>
      <c r="C950" s="134"/>
      <c r="D950" s="138"/>
      <c r="E950" s="138"/>
      <c r="F950" s="138"/>
      <c r="G950" s="138"/>
      <c r="H950" s="138"/>
      <c r="I950" s="138"/>
      <c r="J950" s="138"/>
      <c r="K950" s="138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  <c r="CS950" s="134"/>
      <c r="CT950" s="134"/>
      <c r="CU950" s="134"/>
      <c r="CV950" s="134"/>
      <c r="CW950" s="134"/>
      <c r="CX950" s="134"/>
      <c r="CY950" s="134"/>
      <c r="CZ950" s="134"/>
      <c r="DA950" s="134"/>
      <c r="DB950" s="134"/>
      <c r="DC950" s="134"/>
      <c r="DD950" s="134"/>
      <c r="DE950" s="134"/>
      <c r="DF950" s="134"/>
      <c r="DG950" s="134"/>
      <c r="DH950" s="134"/>
      <c r="DI950" s="134"/>
      <c r="DJ950" s="134"/>
      <c r="DK950" s="134"/>
      <c r="DL950" s="134"/>
      <c r="DM950" s="134"/>
      <c r="DN950" s="134"/>
      <c r="DO950" s="134"/>
      <c r="DP950" s="134"/>
      <c r="DQ950" s="134"/>
      <c r="DR950" s="134"/>
      <c r="DS950" s="134"/>
      <c r="DT950" s="134"/>
      <c r="DU950" s="134"/>
      <c r="DV950" s="134"/>
      <c r="DW950" s="134"/>
      <c r="DX950" s="134"/>
      <c r="DY950" s="134"/>
      <c r="DZ950" s="134"/>
      <c r="EA950" s="134"/>
      <c r="EB950" s="134"/>
      <c r="EC950" s="134"/>
      <c r="ED950" s="134"/>
      <c r="EE950" s="134"/>
      <c r="EF950" s="134"/>
      <c r="EG950" s="134"/>
      <c r="EH950" s="134"/>
      <c r="EI950" s="134"/>
      <c r="EJ950" s="134"/>
    </row>
    <row r="951" spans="1:140" x14ac:dyDescent="0.2">
      <c r="A951" s="134"/>
      <c r="B951" s="134"/>
      <c r="C951" s="134"/>
      <c r="D951" s="138"/>
      <c r="E951" s="138"/>
      <c r="F951" s="138"/>
      <c r="G951" s="138"/>
      <c r="H951" s="138"/>
      <c r="I951" s="138"/>
      <c r="J951" s="138"/>
      <c r="K951" s="138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134"/>
      <c r="AZ951" s="134"/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  <c r="CS951" s="134"/>
      <c r="CT951" s="134"/>
      <c r="CU951" s="134"/>
      <c r="CV951" s="134"/>
      <c r="CW951" s="134"/>
      <c r="CX951" s="134"/>
      <c r="CY951" s="134"/>
      <c r="CZ951" s="134"/>
      <c r="DA951" s="134"/>
      <c r="DB951" s="134"/>
      <c r="DC951" s="134"/>
      <c r="DD951" s="134"/>
      <c r="DE951" s="134"/>
      <c r="DF951" s="134"/>
      <c r="DG951" s="134"/>
      <c r="DH951" s="134"/>
      <c r="DI951" s="134"/>
      <c r="DJ951" s="134"/>
      <c r="DK951" s="134"/>
      <c r="DL951" s="134"/>
      <c r="DM951" s="134"/>
      <c r="DN951" s="134"/>
      <c r="DO951" s="134"/>
      <c r="DP951" s="134"/>
      <c r="DQ951" s="134"/>
      <c r="DR951" s="134"/>
      <c r="DS951" s="134"/>
      <c r="DT951" s="134"/>
      <c r="DU951" s="134"/>
      <c r="DV951" s="134"/>
      <c r="DW951" s="134"/>
      <c r="DX951" s="134"/>
      <c r="DY951" s="134"/>
      <c r="DZ951" s="134"/>
      <c r="EA951" s="134"/>
      <c r="EB951" s="134"/>
      <c r="EC951" s="134"/>
      <c r="ED951" s="134"/>
      <c r="EE951" s="134"/>
      <c r="EF951" s="134"/>
      <c r="EG951" s="134"/>
      <c r="EH951" s="134"/>
      <c r="EI951" s="134"/>
      <c r="EJ951" s="134"/>
    </row>
    <row r="952" spans="1:140" x14ac:dyDescent="0.2">
      <c r="A952" s="134"/>
      <c r="B952" s="134"/>
      <c r="C952" s="134"/>
      <c r="D952" s="138"/>
      <c r="E952" s="138"/>
      <c r="F952" s="138"/>
      <c r="G952" s="138"/>
      <c r="H952" s="138"/>
      <c r="I952" s="138"/>
      <c r="J952" s="138"/>
      <c r="K952" s="138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134"/>
      <c r="AZ952" s="134"/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  <c r="CS952" s="134"/>
      <c r="CT952" s="134"/>
      <c r="CU952" s="134"/>
      <c r="CV952" s="134"/>
      <c r="CW952" s="134"/>
      <c r="CX952" s="134"/>
      <c r="CY952" s="134"/>
      <c r="CZ952" s="134"/>
      <c r="DA952" s="134"/>
      <c r="DB952" s="134"/>
      <c r="DC952" s="134"/>
      <c r="DD952" s="134"/>
      <c r="DE952" s="134"/>
      <c r="DF952" s="134"/>
      <c r="DG952" s="134"/>
      <c r="DH952" s="134"/>
      <c r="DI952" s="134"/>
      <c r="DJ952" s="134"/>
      <c r="DK952" s="134"/>
      <c r="DL952" s="134"/>
      <c r="DM952" s="134"/>
      <c r="DN952" s="134"/>
      <c r="DO952" s="134"/>
      <c r="DP952" s="134"/>
      <c r="DQ952" s="134"/>
      <c r="DR952" s="134"/>
      <c r="DS952" s="134"/>
      <c r="DT952" s="134"/>
      <c r="DU952" s="134"/>
      <c r="DV952" s="134"/>
      <c r="DW952" s="134"/>
      <c r="DX952" s="134"/>
      <c r="DY952" s="134"/>
      <c r="DZ952" s="134"/>
      <c r="EA952" s="134"/>
      <c r="EB952" s="134"/>
      <c r="EC952" s="134"/>
      <c r="ED952" s="134"/>
      <c r="EE952" s="134"/>
      <c r="EF952" s="134"/>
      <c r="EG952" s="134"/>
      <c r="EH952" s="134"/>
      <c r="EI952" s="134"/>
      <c r="EJ952" s="134"/>
    </row>
    <row r="953" spans="1:140" x14ac:dyDescent="0.2">
      <c r="A953" s="134"/>
      <c r="B953" s="134"/>
      <c r="C953" s="134"/>
      <c r="D953" s="138"/>
      <c r="E953" s="138"/>
      <c r="F953" s="138"/>
      <c r="G953" s="138"/>
      <c r="H953" s="138"/>
      <c r="I953" s="138"/>
      <c r="J953" s="138"/>
      <c r="K953" s="138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134"/>
      <c r="AZ953" s="134"/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  <c r="CS953" s="134"/>
      <c r="CT953" s="134"/>
      <c r="CU953" s="134"/>
      <c r="CV953" s="134"/>
      <c r="CW953" s="134"/>
      <c r="CX953" s="134"/>
      <c r="CY953" s="134"/>
      <c r="CZ953" s="134"/>
      <c r="DA953" s="134"/>
      <c r="DB953" s="134"/>
      <c r="DC953" s="134"/>
      <c r="DD953" s="134"/>
      <c r="DE953" s="134"/>
      <c r="DF953" s="134"/>
      <c r="DG953" s="134"/>
      <c r="DH953" s="134"/>
      <c r="DI953" s="134"/>
      <c r="DJ953" s="134"/>
      <c r="DK953" s="134"/>
      <c r="DL953" s="134"/>
      <c r="DM953" s="134"/>
      <c r="DN953" s="134"/>
      <c r="DO953" s="134"/>
      <c r="DP953" s="134"/>
      <c r="DQ953" s="134"/>
      <c r="DR953" s="134"/>
      <c r="DS953" s="134"/>
      <c r="DT953" s="134"/>
      <c r="DU953" s="134"/>
      <c r="DV953" s="134"/>
      <c r="DW953" s="134"/>
      <c r="DX953" s="134"/>
      <c r="DY953" s="134"/>
      <c r="DZ953" s="134"/>
      <c r="EA953" s="134"/>
      <c r="EB953" s="134"/>
      <c r="EC953" s="134"/>
      <c r="ED953" s="134"/>
      <c r="EE953" s="134"/>
      <c r="EF953" s="134"/>
      <c r="EG953" s="134"/>
      <c r="EH953" s="134"/>
      <c r="EI953" s="134"/>
      <c r="EJ953" s="134"/>
    </row>
    <row r="954" spans="1:140" x14ac:dyDescent="0.2">
      <c r="A954" s="134"/>
      <c r="B954" s="134"/>
      <c r="C954" s="134"/>
      <c r="D954" s="138"/>
      <c r="E954" s="138"/>
      <c r="F954" s="138"/>
      <c r="G954" s="138"/>
      <c r="H954" s="138"/>
      <c r="I954" s="138"/>
      <c r="J954" s="138"/>
      <c r="K954" s="138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134"/>
      <c r="AZ954" s="134"/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  <c r="CS954" s="134"/>
      <c r="CT954" s="134"/>
      <c r="CU954" s="134"/>
      <c r="CV954" s="134"/>
      <c r="CW954" s="134"/>
      <c r="CX954" s="134"/>
      <c r="CY954" s="134"/>
      <c r="CZ954" s="134"/>
      <c r="DA954" s="134"/>
      <c r="DB954" s="134"/>
      <c r="DC954" s="134"/>
      <c r="DD954" s="134"/>
      <c r="DE954" s="134"/>
      <c r="DF954" s="134"/>
      <c r="DG954" s="134"/>
      <c r="DH954" s="134"/>
      <c r="DI954" s="134"/>
      <c r="DJ954" s="134"/>
      <c r="DK954" s="134"/>
      <c r="DL954" s="134"/>
      <c r="DM954" s="134"/>
      <c r="DN954" s="134"/>
      <c r="DO954" s="134"/>
      <c r="DP954" s="134"/>
      <c r="DQ954" s="134"/>
      <c r="DR954" s="134"/>
      <c r="DS954" s="134"/>
      <c r="DT954" s="134"/>
      <c r="DU954" s="134"/>
      <c r="DV954" s="134"/>
      <c r="DW954" s="134"/>
      <c r="DX954" s="134"/>
      <c r="DY954" s="134"/>
      <c r="DZ954" s="134"/>
      <c r="EA954" s="134"/>
      <c r="EB954" s="134"/>
      <c r="EC954" s="134"/>
      <c r="ED954" s="134"/>
      <c r="EE954" s="134"/>
      <c r="EF954" s="134"/>
      <c r="EG954" s="134"/>
      <c r="EH954" s="134"/>
      <c r="EI954" s="134"/>
      <c r="EJ954" s="134"/>
    </row>
    <row r="955" spans="1:140" x14ac:dyDescent="0.2">
      <c r="A955" s="134"/>
      <c r="B955" s="134"/>
      <c r="C955" s="134"/>
      <c r="D955" s="138"/>
      <c r="E955" s="138"/>
      <c r="F955" s="138"/>
      <c r="G955" s="138"/>
      <c r="H955" s="138"/>
      <c r="I955" s="138"/>
      <c r="J955" s="138"/>
      <c r="K955" s="138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  <c r="CS955" s="134"/>
      <c r="CT955" s="134"/>
      <c r="CU955" s="134"/>
      <c r="CV955" s="134"/>
      <c r="CW955" s="134"/>
      <c r="CX955" s="134"/>
      <c r="CY955" s="134"/>
      <c r="CZ955" s="134"/>
      <c r="DA955" s="134"/>
      <c r="DB955" s="134"/>
      <c r="DC955" s="134"/>
      <c r="DD955" s="134"/>
      <c r="DE955" s="134"/>
      <c r="DF955" s="134"/>
      <c r="DG955" s="134"/>
      <c r="DH955" s="134"/>
      <c r="DI955" s="134"/>
      <c r="DJ955" s="134"/>
      <c r="DK955" s="134"/>
      <c r="DL955" s="134"/>
      <c r="DM955" s="134"/>
      <c r="DN955" s="134"/>
      <c r="DO955" s="134"/>
      <c r="DP955" s="134"/>
      <c r="DQ955" s="134"/>
      <c r="DR955" s="134"/>
      <c r="DS955" s="134"/>
      <c r="DT955" s="134"/>
      <c r="DU955" s="134"/>
      <c r="DV955" s="134"/>
      <c r="DW955" s="134"/>
      <c r="DX955" s="134"/>
      <c r="DY955" s="134"/>
      <c r="DZ955" s="134"/>
      <c r="EA955" s="134"/>
      <c r="EB955" s="134"/>
      <c r="EC955" s="134"/>
      <c r="ED955" s="134"/>
      <c r="EE955" s="134"/>
      <c r="EF955" s="134"/>
      <c r="EG955" s="134"/>
      <c r="EH955" s="134"/>
      <c r="EI955" s="134"/>
      <c r="EJ955" s="134"/>
    </row>
    <row r="956" spans="1:140" x14ac:dyDescent="0.2">
      <c r="A956" s="134"/>
      <c r="B956" s="134"/>
      <c r="C956" s="134"/>
      <c r="D956" s="138"/>
      <c r="E956" s="138"/>
      <c r="F956" s="138"/>
      <c r="G956" s="138"/>
      <c r="H956" s="138"/>
      <c r="I956" s="138"/>
      <c r="J956" s="138"/>
      <c r="K956" s="138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134"/>
      <c r="AZ956" s="134"/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  <c r="CS956" s="134"/>
      <c r="CT956" s="134"/>
      <c r="CU956" s="134"/>
      <c r="CV956" s="134"/>
      <c r="CW956" s="134"/>
      <c r="CX956" s="134"/>
      <c r="CY956" s="134"/>
      <c r="CZ956" s="134"/>
      <c r="DA956" s="134"/>
      <c r="DB956" s="134"/>
      <c r="DC956" s="134"/>
      <c r="DD956" s="134"/>
      <c r="DE956" s="134"/>
      <c r="DF956" s="134"/>
      <c r="DG956" s="134"/>
      <c r="DH956" s="134"/>
      <c r="DI956" s="134"/>
      <c r="DJ956" s="134"/>
      <c r="DK956" s="134"/>
      <c r="DL956" s="134"/>
      <c r="DM956" s="134"/>
      <c r="DN956" s="134"/>
      <c r="DO956" s="134"/>
      <c r="DP956" s="134"/>
      <c r="DQ956" s="134"/>
      <c r="DR956" s="134"/>
      <c r="DS956" s="134"/>
      <c r="DT956" s="134"/>
      <c r="DU956" s="134"/>
      <c r="DV956" s="134"/>
      <c r="DW956" s="134"/>
      <c r="DX956" s="134"/>
      <c r="DY956" s="134"/>
      <c r="DZ956" s="134"/>
      <c r="EA956" s="134"/>
      <c r="EB956" s="134"/>
      <c r="EC956" s="134"/>
      <c r="ED956" s="134"/>
      <c r="EE956" s="134"/>
      <c r="EF956" s="134"/>
      <c r="EG956" s="134"/>
      <c r="EH956" s="134"/>
      <c r="EI956" s="134"/>
      <c r="EJ956" s="134"/>
    </row>
    <row r="957" spans="1:140" x14ac:dyDescent="0.2">
      <c r="A957" s="134"/>
      <c r="B957" s="134"/>
      <c r="C957" s="134"/>
      <c r="D957" s="138"/>
      <c r="E957" s="138"/>
      <c r="F957" s="138"/>
      <c r="G957" s="138"/>
      <c r="H957" s="138"/>
      <c r="I957" s="138"/>
      <c r="J957" s="138"/>
      <c r="K957" s="138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  <c r="CS957" s="134"/>
      <c r="CT957" s="134"/>
      <c r="CU957" s="134"/>
      <c r="CV957" s="134"/>
      <c r="CW957" s="134"/>
      <c r="CX957" s="134"/>
      <c r="CY957" s="134"/>
      <c r="CZ957" s="134"/>
      <c r="DA957" s="134"/>
      <c r="DB957" s="134"/>
      <c r="DC957" s="134"/>
      <c r="DD957" s="134"/>
      <c r="DE957" s="134"/>
      <c r="DF957" s="134"/>
      <c r="DG957" s="134"/>
      <c r="DH957" s="134"/>
      <c r="DI957" s="134"/>
      <c r="DJ957" s="134"/>
      <c r="DK957" s="134"/>
      <c r="DL957" s="134"/>
      <c r="DM957" s="134"/>
      <c r="DN957" s="134"/>
      <c r="DO957" s="134"/>
      <c r="DP957" s="134"/>
      <c r="DQ957" s="134"/>
      <c r="DR957" s="134"/>
      <c r="DS957" s="134"/>
      <c r="DT957" s="134"/>
      <c r="DU957" s="134"/>
      <c r="DV957" s="134"/>
      <c r="DW957" s="134"/>
      <c r="DX957" s="134"/>
      <c r="DY957" s="134"/>
      <c r="DZ957" s="134"/>
      <c r="EA957" s="134"/>
      <c r="EB957" s="134"/>
      <c r="EC957" s="134"/>
      <c r="ED957" s="134"/>
      <c r="EE957" s="134"/>
      <c r="EF957" s="134"/>
      <c r="EG957" s="134"/>
      <c r="EH957" s="134"/>
      <c r="EI957" s="134"/>
      <c r="EJ957" s="134"/>
    </row>
    <row r="958" spans="1:140" x14ac:dyDescent="0.2">
      <c r="A958" s="134"/>
      <c r="B958" s="134"/>
      <c r="C958" s="134"/>
      <c r="D958" s="138"/>
      <c r="E958" s="138"/>
      <c r="F958" s="138"/>
      <c r="G958" s="138"/>
      <c r="H958" s="138"/>
      <c r="I958" s="138"/>
      <c r="J958" s="138"/>
      <c r="K958" s="138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  <c r="CS958" s="134"/>
      <c r="CT958" s="134"/>
      <c r="CU958" s="134"/>
      <c r="CV958" s="134"/>
      <c r="CW958" s="134"/>
      <c r="CX958" s="134"/>
      <c r="CY958" s="134"/>
      <c r="CZ958" s="134"/>
      <c r="DA958" s="134"/>
      <c r="DB958" s="134"/>
      <c r="DC958" s="134"/>
      <c r="DD958" s="134"/>
      <c r="DE958" s="134"/>
      <c r="DF958" s="134"/>
      <c r="DG958" s="134"/>
      <c r="DH958" s="134"/>
      <c r="DI958" s="134"/>
      <c r="DJ958" s="134"/>
      <c r="DK958" s="134"/>
      <c r="DL958" s="134"/>
      <c r="DM958" s="134"/>
      <c r="DN958" s="134"/>
      <c r="DO958" s="134"/>
      <c r="DP958" s="134"/>
      <c r="DQ958" s="134"/>
      <c r="DR958" s="134"/>
      <c r="DS958" s="134"/>
      <c r="DT958" s="134"/>
      <c r="DU958" s="134"/>
      <c r="DV958" s="134"/>
      <c r="DW958" s="134"/>
      <c r="DX958" s="134"/>
      <c r="DY958" s="134"/>
      <c r="DZ958" s="134"/>
      <c r="EA958" s="134"/>
      <c r="EB958" s="134"/>
      <c r="EC958" s="134"/>
      <c r="ED958" s="134"/>
      <c r="EE958" s="134"/>
      <c r="EF958" s="134"/>
      <c r="EG958" s="134"/>
      <c r="EH958" s="134"/>
      <c r="EI958" s="134"/>
      <c r="EJ958" s="134"/>
    </row>
    <row r="959" spans="1:140" x14ac:dyDescent="0.2">
      <c r="A959" s="134"/>
      <c r="B959" s="134"/>
      <c r="C959" s="134"/>
      <c r="D959" s="138"/>
      <c r="E959" s="138"/>
      <c r="F959" s="138"/>
      <c r="G959" s="138"/>
      <c r="H959" s="138"/>
      <c r="I959" s="138"/>
      <c r="J959" s="138"/>
      <c r="K959" s="138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  <c r="CS959" s="134"/>
      <c r="CT959" s="134"/>
      <c r="CU959" s="134"/>
      <c r="CV959" s="134"/>
      <c r="CW959" s="134"/>
      <c r="CX959" s="134"/>
      <c r="CY959" s="134"/>
      <c r="CZ959" s="134"/>
      <c r="DA959" s="134"/>
      <c r="DB959" s="134"/>
      <c r="DC959" s="134"/>
      <c r="DD959" s="134"/>
      <c r="DE959" s="134"/>
      <c r="DF959" s="134"/>
      <c r="DG959" s="134"/>
      <c r="DH959" s="134"/>
      <c r="DI959" s="134"/>
      <c r="DJ959" s="134"/>
      <c r="DK959" s="134"/>
      <c r="DL959" s="134"/>
      <c r="DM959" s="134"/>
      <c r="DN959" s="134"/>
      <c r="DO959" s="134"/>
      <c r="DP959" s="134"/>
      <c r="DQ959" s="134"/>
      <c r="DR959" s="134"/>
      <c r="DS959" s="134"/>
      <c r="DT959" s="134"/>
      <c r="DU959" s="134"/>
      <c r="DV959" s="134"/>
      <c r="DW959" s="134"/>
      <c r="DX959" s="134"/>
      <c r="DY959" s="134"/>
      <c r="DZ959" s="134"/>
      <c r="EA959" s="134"/>
      <c r="EB959" s="134"/>
      <c r="EC959" s="134"/>
      <c r="ED959" s="134"/>
      <c r="EE959" s="134"/>
      <c r="EF959" s="134"/>
      <c r="EG959" s="134"/>
      <c r="EH959" s="134"/>
      <c r="EI959" s="134"/>
      <c r="EJ959" s="134"/>
    </row>
    <row r="960" spans="1:140" x14ac:dyDescent="0.2">
      <c r="A960" s="134"/>
      <c r="B960" s="134"/>
      <c r="C960" s="134"/>
      <c r="D960" s="138"/>
      <c r="E960" s="138"/>
      <c r="F960" s="138"/>
      <c r="G960" s="138"/>
      <c r="H960" s="138"/>
      <c r="I960" s="138"/>
      <c r="J960" s="138"/>
      <c r="K960" s="138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134"/>
      <c r="AZ960" s="134"/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  <c r="CS960" s="134"/>
      <c r="CT960" s="134"/>
      <c r="CU960" s="134"/>
      <c r="CV960" s="134"/>
      <c r="CW960" s="134"/>
      <c r="CX960" s="134"/>
      <c r="CY960" s="134"/>
      <c r="CZ960" s="134"/>
      <c r="DA960" s="134"/>
      <c r="DB960" s="134"/>
      <c r="DC960" s="134"/>
      <c r="DD960" s="134"/>
      <c r="DE960" s="134"/>
      <c r="DF960" s="134"/>
      <c r="DG960" s="134"/>
      <c r="DH960" s="134"/>
      <c r="DI960" s="134"/>
      <c r="DJ960" s="134"/>
      <c r="DK960" s="134"/>
      <c r="DL960" s="134"/>
      <c r="DM960" s="134"/>
      <c r="DN960" s="134"/>
      <c r="DO960" s="134"/>
      <c r="DP960" s="134"/>
      <c r="DQ960" s="134"/>
      <c r="DR960" s="134"/>
      <c r="DS960" s="134"/>
      <c r="DT960" s="134"/>
      <c r="DU960" s="134"/>
      <c r="DV960" s="134"/>
      <c r="DW960" s="134"/>
      <c r="DX960" s="134"/>
      <c r="DY960" s="134"/>
      <c r="DZ960" s="134"/>
      <c r="EA960" s="134"/>
      <c r="EB960" s="134"/>
      <c r="EC960" s="134"/>
      <c r="ED960" s="134"/>
      <c r="EE960" s="134"/>
      <c r="EF960" s="134"/>
      <c r="EG960" s="134"/>
      <c r="EH960" s="134"/>
      <c r="EI960" s="134"/>
      <c r="EJ960" s="134"/>
    </row>
    <row r="961" spans="1:140" x14ac:dyDescent="0.2">
      <c r="A961" s="134"/>
      <c r="B961" s="134"/>
      <c r="C961" s="134"/>
      <c r="D961" s="138"/>
      <c r="E961" s="138"/>
      <c r="F961" s="138"/>
      <c r="G961" s="138"/>
      <c r="H961" s="138"/>
      <c r="I961" s="138"/>
      <c r="J961" s="138"/>
      <c r="K961" s="138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134"/>
      <c r="AZ961" s="134"/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  <c r="CS961" s="134"/>
      <c r="CT961" s="134"/>
      <c r="CU961" s="134"/>
      <c r="CV961" s="134"/>
      <c r="CW961" s="134"/>
      <c r="CX961" s="134"/>
      <c r="CY961" s="134"/>
      <c r="CZ961" s="134"/>
      <c r="DA961" s="134"/>
      <c r="DB961" s="134"/>
      <c r="DC961" s="134"/>
      <c r="DD961" s="134"/>
      <c r="DE961" s="134"/>
      <c r="DF961" s="134"/>
      <c r="DG961" s="134"/>
      <c r="DH961" s="134"/>
      <c r="DI961" s="134"/>
      <c r="DJ961" s="134"/>
      <c r="DK961" s="134"/>
      <c r="DL961" s="134"/>
      <c r="DM961" s="134"/>
      <c r="DN961" s="134"/>
      <c r="DO961" s="134"/>
      <c r="DP961" s="134"/>
      <c r="DQ961" s="134"/>
      <c r="DR961" s="134"/>
      <c r="DS961" s="134"/>
      <c r="DT961" s="134"/>
      <c r="DU961" s="134"/>
      <c r="DV961" s="134"/>
      <c r="DW961" s="134"/>
      <c r="DX961" s="134"/>
      <c r="DY961" s="134"/>
      <c r="DZ961" s="134"/>
      <c r="EA961" s="134"/>
      <c r="EB961" s="134"/>
      <c r="EC961" s="134"/>
      <c r="ED961" s="134"/>
      <c r="EE961" s="134"/>
      <c r="EF961" s="134"/>
      <c r="EG961" s="134"/>
      <c r="EH961" s="134"/>
      <c r="EI961" s="134"/>
      <c r="EJ961" s="134"/>
    </row>
    <row r="962" spans="1:140" x14ac:dyDescent="0.2">
      <c r="A962" s="134"/>
      <c r="B962" s="134"/>
      <c r="C962" s="134"/>
      <c r="D962" s="138"/>
      <c r="E962" s="138"/>
      <c r="F962" s="138"/>
      <c r="G962" s="138"/>
      <c r="H962" s="138"/>
      <c r="I962" s="138"/>
      <c r="J962" s="138"/>
      <c r="K962" s="138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  <c r="CS962" s="134"/>
      <c r="CT962" s="134"/>
      <c r="CU962" s="134"/>
      <c r="CV962" s="134"/>
      <c r="CW962" s="134"/>
      <c r="CX962" s="134"/>
      <c r="CY962" s="134"/>
      <c r="CZ962" s="134"/>
      <c r="DA962" s="134"/>
      <c r="DB962" s="134"/>
      <c r="DC962" s="134"/>
      <c r="DD962" s="134"/>
      <c r="DE962" s="134"/>
      <c r="DF962" s="134"/>
      <c r="DG962" s="134"/>
      <c r="DH962" s="134"/>
      <c r="DI962" s="134"/>
      <c r="DJ962" s="134"/>
      <c r="DK962" s="134"/>
      <c r="DL962" s="134"/>
      <c r="DM962" s="134"/>
      <c r="DN962" s="134"/>
      <c r="DO962" s="134"/>
      <c r="DP962" s="134"/>
      <c r="DQ962" s="134"/>
      <c r="DR962" s="134"/>
      <c r="DS962" s="134"/>
      <c r="DT962" s="134"/>
      <c r="DU962" s="134"/>
      <c r="DV962" s="134"/>
      <c r="DW962" s="134"/>
      <c r="DX962" s="134"/>
      <c r="DY962" s="134"/>
      <c r="DZ962" s="134"/>
      <c r="EA962" s="134"/>
      <c r="EB962" s="134"/>
      <c r="EC962" s="134"/>
      <c r="ED962" s="134"/>
      <c r="EE962" s="134"/>
      <c r="EF962" s="134"/>
      <c r="EG962" s="134"/>
      <c r="EH962" s="134"/>
      <c r="EI962" s="134"/>
      <c r="EJ962" s="134"/>
    </row>
    <row r="963" spans="1:140" x14ac:dyDescent="0.2">
      <c r="A963" s="134"/>
      <c r="B963" s="134"/>
      <c r="C963" s="134"/>
      <c r="D963" s="138"/>
      <c r="E963" s="138"/>
      <c r="F963" s="138"/>
      <c r="G963" s="138"/>
      <c r="H963" s="138"/>
      <c r="I963" s="138"/>
      <c r="J963" s="138"/>
      <c r="K963" s="138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  <c r="CS963" s="134"/>
      <c r="CT963" s="134"/>
      <c r="CU963" s="134"/>
      <c r="CV963" s="134"/>
      <c r="CW963" s="134"/>
      <c r="CX963" s="134"/>
      <c r="CY963" s="134"/>
      <c r="CZ963" s="134"/>
      <c r="DA963" s="134"/>
      <c r="DB963" s="134"/>
      <c r="DC963" s="134"/>
      <c r="DD963" s="134"/>
      <c r="DE963" s="134"/>
      <c r="DF963" s="134"/>
      <c r="DG963" s="134"/>
      <c r="DH963" s="134"/>
      <c r="DI963" s="134"/>
      <c r="DJ963" s="134"/>
      <c r="DK963" s="134"/>
      <c r="DL963" s="134"/>
      <c r="DM963" s="134"/>
      <c r="DN963" s="134"/>
      <c r="DO963" s="134"/>
      <c r="DP963" s="134"/>
      <c r="DQ963" s="134"/>
      <c r="DR963" s="134"/>
      <c r="DS963" s="134"/>
      <c r="DT963" s="134"/>
      <c r="DU963" s="134"/>
      <c r="DV963" s="134"/>
      <c r="DW963" s="134"/>
      <c r="DX963" s="134"/>
      <c r="DY963" s="134"/>
      <c r="DZ963" s="134"/>
      <c r="EA963" s="134"/>
      <c r="EB963" s="134"/>
      <c r="EC963" s="134"/>
      <c r="ED963" s="134"/>
      <c r="EE963" s="134"/>
      <c r="EF963" s="134"/>
      <c r="EG963" s="134"/>
      <c r="EH963" s="134"/>
      <c r="EI963" s="134"/>
      <c r="EJ963" s="134"/>
    </row>
    <row r="964" spans="1:140" x14ac:dyDescent="0.2">
      <c r="A964" s="134"/>
      <c r="B964" s="134"/>
      <c r="C964" s="134"/>
      <c r="D964" s="138"/>
      <c r="E964" s="138"/>
      <c r="F964" s="138"/>
      <c r="G964" s="138"/>
      <c r="H964" s="138"/>
      <c r="I964" s="138"/>
      <c r="J964" s="138"/>
      <c r="K964" s="138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  <c r="CS964" s="134"/>
      <c r="CT964" s="134"/>
      <c r="CU964" s="134"/>
      <c r="CV964" s="134"/>
      <c r="CW964" s="134"/>
      <c r="CX964" s="134"/>
      <c r="CY964" s="134"/>
      <c r="CZ964" s="134"/>
      <c r="DA964" s="134"/>
      <c r="DB964" s="134"/>
      <c r="DC964" s="134"/>
      <c r="DD964" s="134"/>
      <c r="DE964" s="134"/>
      <c r="DF964" s="134"/>
      <c r="DG964" s="134"/>
      <c r="DH964" s="134"/>
      <c r="DI964" s="134"/>
      <c r="DJ964" s="134"/>
      <c r="DK964" s="134"/>
      <c r="DL964" s="134"/>
      <c r="DM964" s="134"/>
      <c r="DN964" s="134"/>
      <c r="DO964" s="134"/>
      <c r="DP964" s="134"/>
      <c r="DQ964" s="134"/>
      <c r="DR964" s="134"/>
      <c r="DS964" s="134"/>
      <c r="DT964" s="134"/>
      <c r="DU964" s="134"/>
      <c r="DV964" s="134"/>
      <c r="DW964" s="134"/>
      <c r="DX964" s="134"/>
      <c r="DY964" s="134"/>
      <c r="DZ964" s="134"/>
      <c r="EA964" s="134"/>
      <c r="EB964" s="134"/>
      <c r="EC964" s="134"/>
      <c r="ED964" s="134"/>
      <c r="EE964" s="134"/>
      <c r="EF964" s="134"/>
      <c r="EG964" s="134"/>
      <c r="EH964" s="134"/>
      <c r="EI964" s="134"/>
      <c r="EJ964" s="134"/>
    </row>
    <row r="965" spans="1:140" x14ac:dyDescent="0.2">
      <c r="A965" s="134"/>
      <c r="B965" s="134"/>
      <c r="C965" s="134"/>
      <c r="D965" s="138"/>
      <c r="E965" s="138"/>
      <c r="F965" s="138"/>
      <c r="G965" s="138"/>
      <c r="H965" s="138"/>
      <c r="I965" s="138"/>
      <c r="J965" s="138"/>
      <c r="K965" s="138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134"/>
      <c r="AZ965" s="134"/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  <c r="CS965" s="134"/>
      <c r="CT965" s="134"/>
      <c r="CU965" s="134"/>
      <c r="CV965" s="134"/>
      <c r="CW965" s="134"/>
      <c r="CX965" s="134"/>
      <c r="CY965" s="134"/>
      <c r="CZ965" s="134"/>
      <c r="DA965" s="134"/>
      <c r="DB965" s="134"/>
      <c r="DC965" s="134"/>
      <c r="DD965" s="134"/>
      <c r="DE965" s="134"/>
      <c r="DF965" s="134"/>
      <c r="DG965" s="134"/>
      <c r="DH965" s="134"/>
      <c r="DI965" s="134"/>
      <c r="DJ965" s="134"/>
      <c r="DK965" s="134"/>
      <c r="DL965" s="134"/>
      <c r="DM965" s="134"/>
      <c r="DN965" s="134"/>
      <c r="DO965" s="134"/>
      <c r="DP965" s="134"/>
      <c r="DQ965" s="134"/>
      <c r="DR965" s="134"/>
      <c r="DS965" s="134"/>
      <c r="DT965" s="134"/>
      <c r="DU965" s="134"/>
      <c r="DV965" s="134"/>
      <c r="DW965" s="134"/>
      <c r="DX965" s="134"/>
      <c r="DY965" s="134"/>
      <c r="DZ965" s="134"/>
      <c r="EA965" s="134"/>
      <c r="EB965" s="134"/>
      <c r="EC965" s="134"/>
      <c r="ED965" s="134"/>
      <c r="EE965" s="134"/>
      <c r="EF965" s="134"/>
      <c r="EG965" s="134"/>
      <c r="EH965" s="134"/>
      <c r="EI965" s="134"/>
      <c r="EJ965" s="134"/>
    </row>
    <row r="966" spans="1:140" x14ac:dyDescent="0.2">
      <c r="A966" s="134"/>
      <c r="B966" s="134"/>
      <c r="C966" s="134"/>
      <c r="D966" s="138"/>
      <c r="E966" s="138"/>
      <c r="F966" s="138"/>
      <c r="G966" s="138"/>
      <c r="H966" s="138"/>
      <c r="I966" s="138"/>
      <c r="J966" s="138"/>
      <c r="K966" s="138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134"/>
      <c r="AZ966" s="134"/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  <c r="CS966" s="134"/>
      <c r="CT966" s="134"/>
      <c r="CU966" s="134"/>
      <c r="CV966" s="134"/>
      <c r="CW966" s="134"/>
      <c r="CX966" s="134"/>
      <c r="CY966" s="134"/>
      <c r="CZ966" s="134"/>
      <c r="DA966" s="134"/>
      <c r="DB966" s="134"/>
      <c r="DC966" s="134"/>
      <c r="DD966" s="134"/>
      <c r="DE966" s="134"/>
      <c r="DF966" s="134"/>
      <c r="DG966" s="134"/>
      <c r="DH966" s="134"/>
      <c r="DI966" s="134"/>
      <c r="DJ966" s="134"/>
      <c r="DK966" s="134"/>
      <c r="DL966" s="134"/>
      <c r="DM966" s="134"/>
      <c r="DN966" s="134"/>
      <c r="DO966" s="134"/>
      <c r="DP966" s="134"/>
      <c r="DQ966" s="134"/>
      <c r="DR966" s="134"/>
      <c r="DS966" s="134"/>
      <c r="DT966" s="134"/>
      <c r="DU966" s="134"/>
      <c r="DV966" s="134"/>
      <c r="DW966" s="134"/>
      <c r="DX966" s="134"/>
      <c r="DY966" s="134"/>
      <c r="DZ966" s="134"/>
      <c r="EA966" s="134"/>
      <c r="EB966" s="134"/>
      <c r="EC966" s="134"/>
      <c r="ED966" s="134"/>
      <c r="EE966" s="134"/>
      <c r="EF966" s="134"/>
      <c r="EG966" s="134"/>
      <c r="EH966" s="134"/>
      <c r="EI966" s="134"/>
      <c r="EJ966" s="134"/>
    </row>
    <row r="967" spans="1:140" x14ac:dyDescent="0.2">
      <c r="A967" s="134"/>
      <c r="B967" s="134"/>
      <c r="C967" s="134"/>
      <c r="D967" s="138"/>
      <c r="E967" s="138"/>
      <c r="F967" s="138"/>
      <c r="G967" s="138"/>
      <c r="H967" s="138"/>
      <c r="I967" s="138"/>
      <c r="J967" s="138"/>
      <c r="K967" s="138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  <c r="CS967" s="134"/>
      <c r="CT967" s="134"/>
      <c r="CU967" s="134"/>
      <c r="CV967" s="134"/>
      <c r="CW967" s="134"/>
      <c r="CX967" s="134"/>
      <c r="CY967" s="134"/>
      <c r="CZ967" s="134"/>
      <c r="DA967" s="134"/>
      <c r="DB967" s="134"/>
      <c r="DC967" s="134"/>
      <c r="DD967" s="134"/>
      <c r="DE967" s="134"/>
      <c r="DF967" s="134"/>
      <c r="DG967" s="134"/>
      <c r="DH967" s="134"/>
      <c r="DI967" s="134"/>
      <c r="DJ967" s="134"/>
      <c r="DK967" s="134"/>
      <c r="DL967" s="134"/>
      <c r="DM967" s="134"/>
      <c r="DN967" s="134"/>
      <c r="DO967" s="134"/>
      <c r="DP967" s="134"/>
      <c r="DQ967" s="134"/>
      <c r="DR967" s="134"/>
      <c r="DS967" s="134"/>
      <c r="DT967" s="134"/>
      <c r="DU967" s="134"/>
      <c r="DV967" s="134"/>
      <c r="DW967" s="134"/>
      <c r="DX967" s="134"/>
      <c r="DY967" s="134"/>
      <c r="DZ967" s="134"/>
      <c r="EA967" s="134"/>
      <c r="EB967" s="134"/>
      <c r="EC967" s="134"/>
      <c r="ED967" s="134"/>
      <c r="EE967" s="134"/>
      <c r="EF967" s="134"/>
      <c r="EG967" s="134"/>
      <c r="EH967" s="134"/>
      <c r="EI967" s="134"/>
      <c r="EJ967" s="134"/>
    </row>
    <row r="968" spans="1:140" x14ac:dyDescent="0.2">
      <c r="A968" s="134"/>
      <c r="B968" s="134"/>
      <c r="C968" s="134"/>
      <c r="D968" s="138"/>
      <c r="E968" s="138"/>
      <c r="F968" s="138"/>
      <c r="G968" s="138"/>
      <c r="H968" s="138"/>
      <c r="I968" s="138"/>
      <c r="J968" s="138"/>
      <c r="K968" s="138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  <c r="CS968" s="134"/>
      <c r="CT968" s="134"/>
      <c r="CU968" s="134"/>
      <c r="CV968" s="134"/>
      <c r="CW968" s="134"/>
      <c r="CX968" s="134"/>
      <c r="CY968" s="134"/>
      <c r="CZ968" s="134"/>
      <c r="DA968" s="134"/>
      <c r="DB968" s="134"/>
      <c r="DC968" s="134"/>
      <c r="DD968" s="134"/>
      <c r="DE968" s="134"/>
      <c r="DF968" s="134"/>
      <c r="DG968" s="134"/>
      <c r="DH968" s="134"/>
      <c r="DI968" s="134"/>
      <c r="DJ968" s="134"/>
      <c r="DK968" s="134"/>
      <c r="DL968" s="134"/>
      <c r="DM968" s="134"/>
      <c r="DN968" s="134"/>
      <c r="DO968" s="134"/>
      <c r="DP968" s="134"/>
      <c r="DQ968" s="134"/>
      <c r="DR968" s="134"/>
      <c r="DS968" s="134"/>
      <c r="DT968" s="134"/>
      <c r="DU968" s="134"/>
      <c r="DV968" s="134"/>
      <c r="DW968" s="134"/>
      <c r="DX968" s="134"/>
      <c r="DY968" s="134"/>
      <c r="DZ968" s="134"/>
      <c r="EA968" s="134"/>
      <c r="EB968" s="134"/>
      <c r="EC968" s="134"/>
      <c r="ED968" s="134"/>
      <c r="EE968" s="134"/>
      <c r="EF968" s="134"/>
      <c r="EG968" s="134"/>
      <c r="EH968" s="134"/>
      <c r="EI968" s="134"/>
      <c r="EJ968" s="134"/>
    </row>
    <row r="969" spans="1:140" x14ac:dyDescent="0.2">
      <c r="A969" s="134"/>
      <c r="B969" s="134"/>
      <c r="C969" s="134"/>
      <c r="D969" s="138"/>
      <c r="E969" s="138"/>
      <c r="F969" s="138"/>
      <c r="G969" s="138"/>
      <c r="H969" s="138"/>
      <c r="I969" s="138"/>
      <c r="J969" s="138"/>
      <c r="K969" s="138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134"/>
      <c r="AZ969" s="134"/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  <c r="CS969" s="134"/>
      <c r="CT969" s="134"/>
      <c r="CU969" s="134"/>
      <c r="CV969" s="134"/>
      <c r="CW969" s="134"/>
      <c r="CX969" s="134"/>
      <c r="CY969" s="134"/>
      <c r="CZ969" s="134"/>
      <c r="DA969" s="134"/>
      <c r="DB969" s="134"/>
      <c r="DC969" s="134"/>
      <c r="DD969" s="134"/>
      <c r="DE969" s="134"/>
      <c r="DF969" s="134"/>
      <c r="DG969" s="134"/>
      <c r="DH969" s="134"/>
      <c r="DI969" s="134"/>
      <c r="DJ969" s="134"/>
      <c r="DK969" s="134"/>
      <c r="DL969" s="134"/>
      <c r="DM969" s="134"/>
      <c r="DN969" s="134"/>
      <c r="DO969" s="134"/>
      <c r="DP969" s="134"/>
      <c r="DQ969" s="134"/>
      <c r="DR969" s="134"/>
      <c r="DS969" s="134"/>
      <c r="DT969" s="134"/>
      <c r="DU969" s="134"/>
      <c r="DV969" s="134"/>
      <c r="DW969" s="134"/>
      <c r="DX969" s="134"/>
      <c r="DY969" s="134"/>
      <c r="DZ969" s="134"/>
      <c r="EA969" s="134"/>
      <c r="EB969" s="134"/>
      <c r="EC969" s="134"/>
      <c r="ED969" s="134"/>
      <c r="EE969" s="134"/>
      <c r="EF969" s="134"/>
      <c r="EG969" s="134"/>
      <c r="EH969" s="134"/>
      <c r="EI969" s="134"/>
      <c r="EJ969" s="134"/>
    </row>
    <row r="970" spans="1:140" x14ac:dyDescent="0.2">
      <c r="A970" s="134"/>
      <c r="B970" s="134"/>
      <c r="C970" s="134"/>
      <c r="D970" s="138"/>
      <c r="E970" s="138"/>
      <c r="F970" s="138"/>
      <c r="G970" s="138"/>
      <c r="H970" s="138"/>
      <c r="I970" s="138"/>
      <c r="J970" s="138"/>
      <c r="K970" s="138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  <c r="CS970" s="134"/>
      <c r="CT970" s="134"/>
      <c r="CU970" s="134"/>
      <c r="CV970" s="134"/>
      <c r="CW970" s="134"/>
      <c r="CX970" s="134"/>
      <c r="CY970" s="134"/>
      <c r="CZ970" s="134"/>
      <c r="DA970" s="134"/>
      <c r="DB970" s="134"/>
      <c r="DC970" s="134"/>
      <c r="DD970" s="134"/>
      <c r="DE970" s="134"/>
      <c r="DF970" s="134"/>
      <c r="DG970" s="134"/>
      <c r="DH970" s="134"/>
      <c r="DI970" s="134"/>
      <c r="DJ970" s="134"/>
      <c r="DK970" s="134"/>
      <c r="DL970" s="134"/>
      <c r="DM970" s="134"/>
      <c r="DN970" s="134"/>
      <c r="DO970" s="134"/>
      <c r="DP970" s="134"/>
      <c r="DQ970" s="134"/>
      <c r="DR970" s="134"/>
      <c r="DS970" s="134"/>
      <c r="DT970" s="134"/>
      <c r="DU970" s="134"/>
      <c r="DV970" s="134"/>
      <c r="DW970" s="134"/>
      <c r="DX970" s="134"/>
      <c r="DY970" s="134"/>
      <c r="DZ970" s="134"/>
      <c r="EA970" s="134"/>
      <c r="EB970" s="134"/>
      <c r="EC970" s="134"/>
      <c r="ED970" s="134"/>
      <c r="EE970" s="134"/>
      <c r="EF970" s="134"/>
      <c r="EG970" s="134"/>
      <c r="EH970" s="134"/>
      <c r="EI970" s="134"/>
      <c r="EJ970" s="134"/>
    </row>
    <row r="971" spans="1:140" x14ac:dyDescent="0.2">
      <c r="A971" s="134"/>
      <c r="B971" s="134"/>
      <c r="C971" s="134"/>
      <c r="D971" s="138"/>
      <c r="E971" s="138"/>
      <c r="F971" s="138"/>
      <c r="G971" s="138"/>
      <c r="H971" s="138"/>
      <c r="I971" s="138"/>
      <c r="J971" s="138"/>
      <c r="K971" s="138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  <c r="CS971" s="134"/>
      <c r="CT971" s="134"/>
      <c r="CU971" s="134"/>
      <c r="CV971" s="134"/>
      <c r="CW971" s="134"/>
      <c r="CX971" s="134"/>
      <c r="CY971" s="134"/>
      <c r="CZ971" s="134"/>
      <c r="DA971" s="134"/>
      <c r="DB971" s="134"/>
      <c r="DC971" s="134"/>
      <c r="DD971" s="134"/>
      <c r="DE971" s="134"/>
      <c r="DF971" s="134"/>
      <c r="DG971" s="134"/>
      <c r="DH971" s="134"/>
      <c r="DI971" s="134"/>
      <c r="DJ971" s="134"/>
      <c r="DK971" s="134"/>
      <c r="DL971" s="134"/>
      <c r="DM971" s="134"/>
      <c r="DN971" s="134"/>
      <c r="DO971" s="134"/>
      <c r="DP971" s="134"/>
      <c r="DQ971" s="134"/>
      <c r="DR971" s="134"/>
      <c r="DS971" s="134"/>
      <c r="DT971" s="134"/>
      <c r="DU971" s="134"/>
      <c r="DV971" s="134"/>
      <c r="DW971" s="134"/>
      <c r="DX971" s="134"/>
      <c r="DY971" s="134"/>
      <c r="DZ971" s="134"/>
      <c r="EA971" s="134"/>
      <c r="EB971" s="134"/>
      <c r="EC971" s="134"/>
      <c r="ED971" s="134"/>
      <c r="EE971" s="134"/>
      <c r="EF971" s="134"/>
      <c r="EG971" s="134"/>
      <c r="EH971" s="134"/>
      <c r="EI971" s="134"/>
      <c r="EJ971" s="134"/>
    </row>
    <row r="972" spans="1:140" x14ac:dyDescent="0.2">
      <c r="A972" s="134"/>
      <c r="B972" s="134"/>
      <c r="C972" s="134"/>
      <c r="D972" s="138"/>
      <c r="E972" s="138"/>
      <c r="F972" s="138"/>
      <c r="G972" s="138"/>
      <c r="H972" s="138"/>
      <c r="I972" s="138"/>
      <c r="J972" s="138"/>
      <c r="K972" s="138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  <c r="CS972" s="134"/>
      <c r="CT972" s="134"/>
      <c r="CU972" s="134"/>
      <c r="CV972" s="134"/>
      <c r="CW972" s="134"/>
      <c r="CX972" s="134"/>
      <c r="CY972" s="134"/>
      <c r="CZ972" s="134"/>
      <c r="DA972" s="134"/>
      <c r="DB972" s="134"/>
      <c r="DC972" s="134"/>
      <c r="DD972" s="134"/>
      <c r="DE972" s="134"/>
      <c r="DF972" s="134"/>
      <c r="DG972" s="134"/>
      <c r="DH972" s="134"/>
      <c r="DI972" s="134"/>
      <c r="DJ972" s="134"/>
      <c r="DK972" s="134"/>
      <c r="DL972" s="134"/>
      <c r="DM972" s="134"/>
      <c r="DN972" s="134"/>
      <c r="DO972" s="134"/>
      <c r="DP972" s="134"/>
      <c r="DQ972" s="134"/>
      <c r="DR972" s="134"/>
      <c r="DS972" s="134"/>
      <c r="DT972" s="134"/>
      <c r="DU972" s="134"/>
      <c r="DV972" s="134"/>
      <c r="DW972" s="134"/>
      <c r="DX972" s="134"/>
      <c r="DY972" s="134"/>
      <c r="DZ972" s="134"/>
      <c r="EA972" s="134"/>
      <c r="EB972" s="134"/>
      <c r="EC972" s="134"/>
      <c r="ED972" s="134"/>
      <c r="EE972" s="134"/>
      <c r="EF972" s="134"/>
      <c r="EG972" s="134"/>
      <c r="EH972" s="134"/>
      <c r="EI972" s="134"/>
      <c r="EJ972" s="134"/>
    </row>
    <row r="973" spans="1:140" x14ac:dyDescent="0.2">
      <c r="A973" s="134"/>
      <c r="B973" s="134"/>
      <c r="C973" s="134"/>
      <c r="D973" s="138"/>
      <c r="E973" s="138"/>
      <c r="F973" s="138"/>
      <c r="G973" s="138"/>
      <c r="H973" s="138"/>
      <c r="I973" s="138"/>
      <c r="J973" s="138"/>
      <c r="K973" s="138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  <c r="CS973" s="134"/>
      <c r="CT973" s="134"/>
      <c r="CU973" s="134"/>
      <c r="CV973" s="134"/>
      <c r="CW973" s="134"/>
      <c r="CX973" s="134"/>
      <c r="CY973" s="134"/>
      <c r="CZ973" s="134"/>
      <c r="DA973" s="134"/>
      <c r="DB973" s="134"/>
      <c r="DC973" s="134"/>
      <c r="DD973" s="134"/>
      <c r="DE973" s="134"/>
      <c r="DF973" s="134"/>
      <c r="DG973" s="134"/>
      <c r="DH973" s="134"/>
      <c r="DI973" s="134"/>
      <c r="DJ973" s="134"/>
      <c r="DK973" s="134"/>
      <c r="DL973" s="134"/>
      <c r="DM973" s="134"/>
      <c r="DN973" s="134"/>
      <c r="DO973" s="134"/>
      <c r="DP973" s="134"/>
      <c r="DQ973" s="134"/>
      <c r="DR973" s="134"/>
      <c r="DS973" s="134"/>
      <c r="DT973" s="134"/>
      <c r="DU973" s="134"/>
      <c r="DV973" s="134"/>
      <c r="DW973" s="134"/>
      <c r="DX973" s="134"/>
      <c r="DY973" s="134"/>
      <c r="DZ973" s="134"/>
      <c r="EA973" s="134"/>
      <c r="EB973" s="134"/>
      <c r="EC973" s="134"/>
      <c r="ED973" s="134"/>
      <c r="EE973" s="134"/>
      <c r="EF973" s="134"/>
      <c r="EG973" s="134"/>
      <c r="EH973" s="134"/>
      <c r="EI973" s="134"/>
      <c r="EJ973" s="134"/>
    </row>
    <row r="974" spans="1:140" x14ac:dyDescent="0.2">
      <c r="A974" s="134"/>
      <c r="B974" s="134"/>
      <c r="C974" s="134"/>
      <c r="D974" s="138"/>
      <c r="E974" s="138"/>
      <c r="F974" s="138"/>
      <c r="G974" s="138"/>
      <c r="H974" s="138"/>
      <c r="I974" s="138"/>
      <c r="J974" s="138"/>
      <c r="K974" s="138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  <c r="CS974" s="134"/>
      <c r="CT974" s="134"/>
      <c r="CU974" s="134"/>
      <c r="CV974" s="134"/>
      <c r="CW974" s="134"/>
      <c r="CX974" s="134"/>
      <c r="CY974" s="134"/>
      <c r="CZ974" s="134"/>
      <c r="DA974" s="134"/>
      <c r="DB974" s="134"/>
      <c r="DC974" s="134"/>
      <c r="DD974" s="134"/>
      <c r="DE974" s="134"/>
      <c r="DF974" s="134"/>
      <c r="DG974" s="134"/>
      <c r="DH974" s="134"/>
      <c r="DI974" s="134"/>
      <c r="DJ974" s="134"/>
      <c r="DK974" s="134"/>
      <c r="DL974" s="134"/>
      <c r="DM974" s="134"/>
      <c r="DN974" s="134"/>
      <c r="DO974" s="134"/>
      <c r="DP974" s="134"/>
      <c r="DQ974" s="134"/>
      <c r="DR974" s="134"/>
      <c r="DS974" s="134"/>
      <c r="DT974" s="134"/>
      <c r="DU974" s="134"/>
      <c r="DV974" s="134"/>
      <c r="DW974" s="134"/>
      <c r="DX974" s="134"/>
      <c r="DY974" s="134"/>
      <c r="DZ974" s="134"/>
      <c r="EA974" s="134"/>
      <c r="EB974" s="134"/>
      <c r="EC974" s="134"/>
      <c r="ED974" s="134"/>
      <c r="EE974" s="134"/>
      <c r="EF974" s="134"/>
      <c r="EG974" s="134"/>
      <c r="EH974" s="134"/>
      <c r="EI974" s="134"/>
      <c r="EJ974" s="134"/>
    </row>
    <row r="975" spans="1:140" x14ac:dyDescent="0.2">
      <c r="A975" s="134"/>
      <c r="B975" s="134"/>
      <c r="C975" s="134"/>
      <c r="D975" s="138"/>
      <c r="E975" s="138"/>
      <c r="F975" s="138"/>
      <c r="G975" s="138"/>
      <c r="H975" s="138"/>
      <c r="I975" s="138"/>
      <c r="J975" s="138"/>
      <c r="K975" s="138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  <c r="CS975" s="134"/>
      <c r="CT975" s="134"/>
      <c r="CU975" s="134"/>
      <c r="CV975" s="134"/>
      <c r="CW975" s="134"/>
      <c r="CX975" s="134"/>
      <c r="CY975" s="134"/>
      <c r="CZ975" s="134"/>
      <c r="DA975" s="134"/>
      <c r="DB975" s="134"/>
      <c r="DC975" s="134"/>
      <c r="DD975" s="134"/>
      <c r="DE975" s="134"/>
      <c r="DF975" s="134"/>
      <c r="DG975" s="134"/>
      <c r="DH975" s="134"/>
      <c r="DI975" s="134"/>
      <c r="DJ975" s="134"/>
      <c r="DK975" s="134"/>
      <c r="DL975" s="134"/>
      <c r="DM975" s="134"/>
      <c r="DN975" s="134"/>
      <c r="DO975" s="134"/>
      <c r="DP975" s="134"/>
      <c r="DQ975" s="134"/>
      <c r="DR975" s="134"/>
      <c r="DS975" s="134"/>
      <c r="DT975" s="134"/>
      <c r="DU975" s="134"/>
      <c r="DV975" s="134"/>
      <c r="DW975" s="134"/>
      <c r="DX975" s="134"/>
      <c r="DY975" s="134"/>
      <c r="DZ975" s="134"/>
      <c r="EA975" s="134"/>
      <c r="EB975" s="134"/>
      <c r="EC975" s="134"/>
      <c r="ED975" s="134"/>
      <c r="EE975" s="134"/>
      <c r="EF975" s="134"/>
      <c r="EG975" s="134"/>
      <c r="EH975" s="134"/>
      <c r="EI975" s="134"/>
      <c r="EJ975" s="134"/>
    </row>
    <row r="976" spans="1:140" x14ac:dyDescent="0.2">
      <c r="A976" s="134"/>
      <c r="B976" s="134"/>
      <c r="C976" s="134"/>
      <c r="D976" s="138"/>
      <c r="E976" s="138"/>
      <c r="F976" s="138"/>
      <c r="G976" s="138"/>
      <c r="H976" s="138"/>
      <c r="I976" s="138"/>
      <c r="J976" s="138"/>
      <c r="K976" s="138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  <c r="CS976" s="134"/>
      <c r="CT976" s="134"/>
      <c r="CU976" s="134"/>
      <c r="CV976" s="134"/>
      <c r="CW976" s="134"/>
      <c r="CX976" s="134"/>
      <c r="CY976" s="134"/>
      <c r="CZ976" s="134"/>
      <c r="DA976" s="134"/>
      <c r="DB976" s="134"/>
      <c r="DC976" s="134"/>
      <c r="DD976" s="134"/>
      <c r="DE976" s="134"/>
      <c r="DF976" s="134"/>
      <c r="DG976" s="134"/>
      <c r="DH976" s="134"/>
      <c r="DI976" s="134"/>
      <c r="DJ976" s="134"/>
      <c r="DK976" s="134"/>
      <c r="DL976" s="134"/>
      <c r="DM976" s="134"/>
      <c r="DN976" s="134"/>
      <c r="DO976" s="134"/>
      <c r="DP976" s="134"/>
      <c r="DQ976" s="134"/>
      <c r="DR976" s="134"/>
      <c r="DS976" s="134"/>
      <c r="DT976" s="134"/>
      <c r="DU976" s="134"/>
      <c r="DV976" s="134"/>
      <c r="DW976" s="134"/>
      <c r="DX976" s="134"/>
      <c r="DY976" s="134"/>
      <c r="DZ976" s="134"/>
      <c r="EA976" s="134"/>
      <c r="EB976" s="134"/>
      <c r="EC976" s="134"/>
      <c r="ED976" s="134"/>
      <c r="EE976" s="134"/>
      <c r="EF976" s="134"/>
      <c r="EG976" s="134"/>
      <c r="EH976" s="134"/>
      <c r="EI976" s="134"/>
      <c r="EJ976" s="134"/>
    </row>
    <row r="977" spans="1:140" x14ac:dyDescent="0.2">
      <c r="A977" s="134"/>
      <c r="B977" s="134"/>
      <c r="C977" s="134"/>
      <c r="D977" s="138"/>
      <c r="E977" s="138"/>
      <c r="F977" s="138"/>
      <c r="G977" s="138"/>
      <c r="H977" s="138"/>
      <c r="I977" s="138"/>
      <c r="J977" s="138"/>
      <c r="K977" s="138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  <c r="CS977" s="134"/>
      <c r="CT977" s="134"/>
      <c r="CU977" s="134"/>
      <c r="CV977" s="134"/>
      <c r="CW977" s="134"/>
      <c r="CX977" s="134"/>
      <c r="CY977" s="134"/>
      <c r="CZ977" s="134"/>
      <c r="DA977" s="134"/>
      <c r="DB977" s="134"/>
      <c r="DC977" s="134"/>
      <c r="DD977" s="134"/>
      <c r="DE977" s="134"/>
      <c r="DF977" s="134"/>
      <c r="DG977" s="134"/>
      <c r="DH977" s="134"/>
      <c r="DI977" s="134"/>
      <c r="DJ977" s="134"/>
      <c r="DK977" s="134"/>
      <c r="DL977" s="134"/>
      <c r="DM977" s="134"/>
      <c r="DN977" s="134"/>
      <c r="DO977" s="134"/>
      <c r="DP977" s="134"/>
      <c r="DQ977" s="134"/>
      <c r="DR977" s="134"/>
      <c r="DS977" s="134"/>
      <c r="DT977" s="134"/>
      <c r="DU977" s="134"/>
      <c r="DV977" s="134"/>
      <c r="DW977" s="134"/>
      <c r="DX977" s="134"/>
      <c r="DY977" s="134"/>
      <c r="DZ977" s="134"/>
      <c r="EA977" s="134"/>
      <c r="EB977" s="134"/>
      <c r="EC977" s="134"/>
      <c r="ED977" s="134"/>
      <c r="EE977" s="134"/>
      <c r="EF977" s="134"/>
      <c r="EG977" s="134"/>
      <c r="EH977" s="134"/>
      <c r="EI977" s="134"/>
      <c r="EJ977" s="134"/>
    </row>
    <row r="978" spans="1:140" x14ac:dyDescent="0.2">
      <c r="A978" s="134"/>
      <c r="B978" s="134"/>
      <c r="C978" s="134"/>
      <c r="D978" s="138"/>
      <c r="E978" s="138"/>
      <c r="F978" s="138"/>
      <c r="G978" s="138"/>
      <c r="H978" s="138"/>
      <c r="I978" s="138"/>
      <c r="J978" s="138"/>
      <c r="K978" s="138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  <c r="CS978" s="134"/>
      <c r="CT978" s="134"/>
      <c r="CU978" s="134"/>
      <c r="CV978" s="134"/>
      <c r="CW978" s="134"/>
      <c r="CX978" s="134"/>
      <c r="CY978" s="134"/>
      <c r="CZ978" s="134"/>
      <c r="DA978" s="134"/>
      <c r="DB978" s="134"/>
      <c r="DC978" s="134"/>
      <c r="DD978" s="134"/>
      <c r="DE978" s="134"/>
      <c r="DF978" s="134"/>
      <c r="DG978" s="134"/>
      <c r="DH978" s="134"/>
      <c r="DI978" s="134"/>
      <c r="DJ978" s="134"/>
      <c r="DK978" s="134"/>
      <c r="DL978" s="134"/>
      <c r="DM978" s="134"/>
      <c r="DN978" s="134"/>
      <c r="DO978" s="134"/>
      <c r="DP978" s="134"/>
      <c r="DQ978" s="134"/>
      <c r="DR978" s="134"/>
      <c r="DS978" s="134"/>
      <c r="DT978" s="134"/>
      <c r="DU978" s="134"/>
      <c r="DV978" s="134"/>
      <c r="DW978" s="134"/>
      <c r="DX978" s="134"/>
      <c r="DY978" s="134"/>
      <c r="DZ978" s="134"/>
      <c r="EA978" s="134"/>
      <c r="EB978" s="134"/>
      <c r="EC978" s="134"/>
      <c r="ED978" s="134"/>
      <c r="EE978" s="134"/>
      <c r="EF978" s="134"/>
      <c r="EG978" s="134"/>
      <c r="EH978" s="134"/>
      <c r="EI978" s="134"/>
      <c r="EJ978" s="134"/>
    </row>
    <row r="979" spans="1:140" x14ac:dyDescent="0.2">
      <c r="A979" s="134"/>
      <c r="B979" s="134"/>
      <c r="C979" s="134"/>
      <c r="D979" s="138"/>
      <c r="E979" s="138"/>
      <c r="F979" s="138"/>
      <c r="G979" s="138"/>
      <c r="H979" s="138"/>
      <c r="I979" s="138"/>
      <c r="J979" s="138"/>
      <c r="K979" s="138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  <c r="CS979" s="134"/>
      <c r="CT979" s="134"/>
      <c r="CU979" s="134"/>
      <c r="CV979" s="134"/>
      <c r="CW979" s="134"/>
      <c r="CX979" s="134"/>
      <c r="CY979" s="134"/>
      <c r="CZ979" s="134"/>
      <c r="DA979" s="134"/>
      <c r="DB979" s="134"/>
      <c r="DC979" s="134"/>
      <c r="DD979" s="134"/>
      <c r="DE979" s="134"/>
      <c r="DF979" s="134"/>
      <c r="DG979" s="134"/>
      <c r="DH979" s="134"/>
      <c r="DI979" s="134"/>
      <c r="DJ979" s="134"/>
      <c r="DK979" s="134"/>
      <c r="DL979" s="134"/>
      <c r="DM979" s="134"/>
      <c r="DN979" s="134"/>
      <c r="DO979" s="134"/>
      <c r="DP979" s="134"/>
      <c r="DQ979" s="134"/>
      <c r="DR979" s="134"/>
      <c r="DS979" s="134"/>
      <c r="DT979" s="134"/>
      <c r="DU979" s="134"/>
      <c r="DV979" s="134"/>
      <c r="DW979" s="134"/>
      <c r="DX979" s="134"/>
      <c r="DY979" s="134"/>
      <c r="DZ979" s="134"/>
      <c r="EA979" s="134"/>
      <c r="EB979" s="134"/>
      <c r="EC979" s="134"/>
      <c r="ED979" s="134"/>
      <c r="EE979" s="134"/>
      <c r="EF979" s="134"/>
      <c r="EG979" s="134"/>
      <c r="EH979" s="134"/>
      <c r="EI979" s="134"/>
      <c r="EJ979" s="134"/>
    </row>
    <row r="980" spans="1:140" x14ac:dyDescent="0.2">
      <c r="A980" s="134"/>
      <c r="B980" s="134"/>
      <c r="C980" s="134"/>
      <c r="D980" s="138"/>
      <c r="E980" s="138"/>
      <c r="F980" s="138"/>
      <c r="G980" s="138"/>
      <c r="H980" s="138"/>
      <c r="I980" s="138"/>
      <c r="J980" s="138"/>
      <c r="K980" s="138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  <c r="CS980" s="134"/>
      <c r="CT980" s="134"/>
      <c r="CU980" s="134"/>
      <c r="CV980" s="134"/>
      <c r="CW980" s="134"/>
      <c r="CX980" s="134"/>
      <c r="CY980" s="134"/>
      <c r="CZ980" s="134"/>
      <c r="DA980" s="134"/>
      <c r="DB980" s="134"/>
      <c r="DC980" s="134"/>
      <c r="DD980" s="134"/>
      <c r="DE980" s="134"/>
      <c r="DF980" s="134"/>
      <c r="DG980" s="134"/>
      <c r="DH980" s="134"/>
      <c r="DI980" s="134"/>
      <c r="DJ980" s="134"/>
      <c r="DK980" s="134"/>
      <c r="DL980" s="134"/>
      <c r="DM980" s="134"/>
      <c r="DN980" s="134"/>
      <c r="DO980" s="134"/>
      <c r="DP980" s="134"/>
      <c r="DQ980" s="134"/>
      <c r="DR980" s="134"/>
      <c r="DS980" s="134"/>
      <c r="DT980" s="134"/>
      <c r="DU980" s="134"/>
      <c r="DV980" s="134"/>
      <c r="DW980" s="134"/>
      <c r="DX980" s="134"/>
      <c r="DY980" s="134"/>
      <c r="DZ980" s="134"/>
      <c r="EA980" s="134"/>
      <c r="EB980" s="134"/>
      <c r="EC980" s="134"/>
      <c r="ED980" s="134"/>
      <c r="EE980" s="134"/>
      <c r="EF980" s="134"/>
      <c r="EG980" s="134"/>
      <c r="EH980" s="134"/>
      <c r="EI980" s="134"/>
      <c r="EJ980" s="134"/>
    </row>
    <row r="981" spans="1:140" x14ac:dyDescent="0.2">
      <c r="A981" s="134"/>
      <c r="B981" s="134"/>
      <c r="C981" s="134"/>
      <c r="D981" s="138"/>
      <c r="E981" s="138"/>
      <c r="F981" s="138"/>
      <c r="G981" s="138"/>
      <c r="H981" s="138"/>
      <c r="I981" s="138"/>
      <c r="J981" s="138"/>
      <c r="K981" s="138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  <c r="CS981" s="134"/>
      <c r="CT981" s="134"/>
      <c r="CU981" s="134"/>
      <c r="CV981" s="134"/>
      <c r="CW981" s="134"/>
      <c r="CX981" s="134"/>
      <c r="CY981" s="134"/>
      <c r="CZ981" s="134"/>
      <c r="DA981" s="134"/>
      <c r="DB981" s="134"/>
      <c r="DC981" s="134"/>
      <c r="DD981" s="134"/>
      <c r="DE981" s="134"/>
      <c r="DF981" s="134"/>
      <c r="DG981" s="134"/>
      <c r="DH981" s="134"/>
      <c r="DI981" s="134"/>
      <c r="DJ981" s="134"/>
      <c r="DK981" s="134"/>
      <c r="DL981" s="134"/>
      <c r="DM981" s="134"/>
      <c r="DN981" s="134"/>
      <c r="DO981" s="134"/>
      <c r="DP981" s="134"/>
      <c r="DQ981" s="134"/>
      <c r="DR981" s="134"/>
      <c r="DS981" s="134"/>
      <c r="DT981" s="134"/>
      <c r="DU981" s="134"/>
      <c r="DV981" s="134"/>
      <c r="DW981" s="134"/>
      <c r="DX981" s="134"/>
      <c r="DY981" s="134"/>
      <c r="DZ981" s="134"/>
      <c r="EA981" s="134"/>
      <c r="EB981" s="134"/>
      <c r="EC981" s="134"/>
      <c r="ED981" s="134"/>
      <c r="EE981" s="134"/>
      <c r="EF981" s="134"/>
      <c r="EG981" s="134"/>
      <c r="EH981" s="134"/>
      <c r="EI981" s="134"/>
      <c r="EJ981" s="134"/>
    </row>
    <row r="982" spans="1:140" x14ac:dyDescent="0.2">
      <c r="A982" s="134"/>
      <c r="B982" s="134"/>
      <c r="C982" s="134"/>
      <c r="D982" s="138"/>
      <c r="E982" s="138"/>
      <c r="F982" s="138"/>
      <c r="G982" s="138"/>
      <c r="H982" s="138"/>
      <c r="I982" s="138"/>
      <c r="J982" s="138"/>
      <c r="K982" s="138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  <c r="CS982" s="134"/>
      <c r="CT982" s="134"/>
      <c r="CU982" s="134"/>
      <c r="CV982" s="134"/>
      <c r="CW982" s="134"/>
      <c r="CX982" s="134"/>
      <c r="CY982" s="134"/>
      <c r="CZ982" s="134"/>
      <c r="DA982" s="134"/>
      <c r="DB982" s="134"/>
      <c r="DC982" s="134"/>
      <c r="DD982" s="134"/>
      <c r="DE982" s="134"/>
      <c r="DF982" s="134"/>
      <c r="DG982" s="134"/>
      <c r="DH982" s="134"/>
      <c r="DI982" s="134"/>
      <c r="DJ982" s="134"/>
      <c r="DK982" s="134"/>
      <c r="DL982" s="134"/>
      <c r="DM982" s="134"/>
      <c r="DN982" s="134"/>
      <c r="DO982" s="134"/>
      <c r="DP982" s="134"/>
      <c r="DQ982" s="134"/>
      <c r="DR982" s="134"/>
      <c r="DS982" s="134"/>
      <c r="DT982" s="134"/>
      <c r="DU982" s="134"/>
      <c r="DV982" s="134"/>
      <c r="DW982" s="134"/>
      <c r="DX982" s="134"/>
      <c r="DY982" s="134"/>
      <c r="DZ982" s="134"/>
      <c r="EA982" s="134"/>
      <c r="EB982" s="134"/>
      <c r="EC982" s="134"/>
      <c r="ED982" s="134"/>
      <c r="EE982" s="134"/>
      <c r="EF982" s="134"/>
      <c r="EG982" s="134"/>
      <c r="EH982" s="134"/>
      <c r="EI982" s="134"/>
      <c r="EJ982" s="134"/>
    </row>
    <row r="983" spans="1:140" x14ac:dyDescent="0.2">
      <c r="A983" s="134"/>
      <c r="B983" s="134"/>
      <c r="C983" s="134"/>
      <c r="D983" s="138"/>
      <c r="E983" s="138"/>
      <c r="F983" s="138"/>
      <c r="G983" s="138"/>
      <c r="H983" s="138"/>
      <c r="I983" s="138"/>
      <c r="J983" s="138"/>
      <c r="K983" s="138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  <c r="CS983" s="134"/>
      <c r="CT983" s="134"/>
      <c r="CU983" s="134"/>
      <c r="CV983" s="134"/>
      <c r="CW983" s="134"/>
      <c r="CX983" s="134"/>
      <c r="CY983" s="134"/>
      <c r="CZ983" s="134"/>
      <c r="DA983" s="134"/>
      <c r="DB983" s="134"/>
      <c r="DC983" s="134"/>
      <c r="DD983" s="134"/>
      <c r="DE983" s="134"/>
      <c r="DF983" s="134"/>
      <c r="DG983" s="134"/>
      <c r="DH983" s="134"/>
      <c r="DI983" s="134"/>
      <c r="DJ983" s="134"/>
      <c r="DK983" s="134"/>
      <c r="DL983" s="134"/>
      <c r="DM983" s="134"/>
      <c r="DN983" s="134"/>
      <c r="DO983" s="134"/>
      <c r="DP983" s="134"/>
      <c r="DQ983" s="134"/>
      <c r="DR983" s="134"/>
      <c r="DS983" s="134"/>
      <c r="DT983" s="134"/>
      <c r="DU983" s="134"/>
      <c r="DV983" s="134"/>
      <c r="DW983" s="134"/>
      <c r="DX983" s="134"/>
      <c r="DY983" s="134"/>
      <c r="DZ983" s="134"/>
      <c r="EA983" s="134"/>
      <c r="EB983" s="134"/>
      <c r="EC983" s="134"/>
      <c r="ED983" s="134"/>
      <c r="EE983" s="134"/>
      <c r="EF983" s="134"/>
      <c r="EG983" s="134"/>
      <c r="EH983" s="134"/>
      <c r="EI983" s="134"/>
      <c r="EJ983" s="134"/>
    </row>
    <row r="984" spans="1:140" x14ac:dyDescent="0.2">
      <c r="A984" s="134"/>
      <c r="B984" s="134"/>
      <c r="C984" s="134"/>
      <c r="D984" s="138"/>
      <c r="E984" s="138"/>
      <c r="F984" s="138"/>
      <c r="G984" s="138"/>
      <c r="H984" s="138"/>
      <c r="I984" s="138"/>
      <c r="J984" s="138"/>
      <c r="K984" s="138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134"/>
      <c r="AZ984" s="134"/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  <c r="CS984" s="134"/>
      <c r="CT984" s="134"/>
      <c r="CU984" s="134"/>
      <c r="CV984" s="134"/>
      <c r="CW984" s="134"/>
      <c r="CX984" s="134"/>
      <c r="CY984" s="134"/>
      <c r="CZ984" s="134"/>
      <c r="DA984" s="134"/>
      <c r="DB984" s="134"/>
      <c r="DC984" s="134"/>
      <c r="DD984" s="134"/>
      <c r="DE984" s="134"/>
      <c r="DF984" s="134"/>
      <c r="DG984" s="134"/>
      <c r="DH984" s="134"/>
      <c r="DI984" s="134"/>
      <c r="DJ984" s="134"/>
      <c r="DK984" s="134"/>
      <c r="DL984" s="134"/>
      <c r="DM984" s="134"/>
      <c r="DN984" s="134"/>
      <c r="DO984" s="134"/>
      <c r="DP984" s="134"/>
      <c r="DQ984" s="134"/>
      <c r="DR984" s="134"/>
      <c r="DS984" s="134"/>
      <c r="DT984" s="134"/>
      <c r="DU984" s="134"/>
      <c r="DV984" s="134"/>
      <c r="DW984" s="134"/>
      <c r="DX984" s="134"/>
      <c r="DY984" s="134"/>
      <c r="DZ984" s="134"/>
      <c r="EA984" s="134"/>
      <c r="EB984" s="134"/>
      <c r="EC984" s="134"/>
      <c r="ED984" s="134"/>
      <c r="EE984" s="134"/>
      <c r="EF984" s="134"/>
      <c r="EG984" s="134"/>
      <c r="EH984" s="134"/>
      <c r="EI984" s="134"/>
      <c r="EJ984" s="134"/>
    </row>
    <row r="985" spans="1:140" x14ac:dyDescent="0.2">
      <c r="A985" s="134"/>
      <c r="B985" s="134"/>
      <c r="C985" s="134"/>
      <c r="D985" s="138"/>
      <c r="E985" s="138"/>
      <c r="F985" s="138"/>
      <c r="G985" s="138"/>
      <c r="H985" s="138"/>
      <c r="I985" s="138"/>
      <c r="J985" s="138"/>
      <c r="K985" s="138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134"/>
      <c r="AZ985" s="134"/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  <c r="CS985" s="134"/>
      <c r="CT985" s="134"/>
      <c r="CU985" s="134"/>
      <c r="CV985" s="134"/>
      <c r="CW985" s="134"/>
      <c r="CX985" s="134"/>
      <c r="CY985" s="134"/>
      <c r="CZ985" s="134"/>
      <c r="DA985" s="134"/>
      <c r="DB985" s="134"/>
      <c r="DC985" s="134"/>
      <c r="DD985" s="134"/>
      <c r="DE985" s="134"/>
      <c r="DF985" s="134"/>
      <c r="DG985" s="134"/>
      <c r="DH985" s="134"/>
      <c r="DI985" s="134"/>
      <c r="DJ985" s="134"/>
      <c r="DK985" s="134"/>
      <c r="DL985" s="134"/>
      <c r="DM985" s="134"/>
      <c r="DN985" s="134"/>
      <c r="DO985" s="134"/>
      <c r="DP985" s="134"/>
      <c r="DQ985" s="134"/>
      <c r="DR985" s="134"/>
      <c r="DS985" s="134"/>
      <c r="DT985" s="134"/>
      <c r="DU985" s="134"/>
      <c r="DV985" s="134"/>
      <c r="DW985" s="134"/>
      <c r="DX985" s="134"/>
      <c r="DY985" s="134"/>
      <c r="DZ985" s="134"/>
      <c r="EA985" s="134"/>
      <c r="EB985" s="134"/>
      <c r="EC985" s="134"/>
      <c r="ED985" s="134"/>
      <c r="EE985" s="134"/>
      <c r="EF985" s="134"/>
      <c r="EG985" s="134"/>
      <c r="EH985" s="134"/>
      <c r="EI985" s="134"/>
      <c r="EJ985" s="134"/>
    </row>
    <row r="986" spans="1:140" x14ac:dyDescent="0.2">
      <c r="A986" s="134"/>
      <c r="B986" s="134"/>
      <c r="C986" s="134"/>
      <c r="D986" s="138"/>
      <c r="E986" s="138"/>
      <c r="F986" s="138"/>
      <c r="G986" s="138"/>
      <c r="H986" s="138"/>
      <c r="I986" s="138"/>
      <c r="J986" s="138"/>
      <c r="K986" s="138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134"/>
      <c r="AZ986" s="134"/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  <c r="CS986" s="134"/>
      <c r="CT986" s="134"/>
      <c r="CU986" s="134"/>
      <c r="CV986" s="134"/>
      <c r="CW986" s="134"/>
      <c r="CX986" s="134"/>
      <c r="CY986" s="134"/>
      <c r="CZ986" s="134"/>
      <c r="DA986" s="134"/>
      <c r="DB986" s="134"/>
      <c r="DC986" s="134"/>
      <c r="DD986" s="134"/>
      <c r="DE986" s="134"/>
      <c r="DF986" s="134"/>
      <c r="DG986" s="134"/>
      <c r="DH986" s="134"/>
      <c r="DI986" s="134"/>
      <c r="DJ986" s="134"/>
      <c r="DK986" s="134"/>
      <c r="DL986" s="134"/>
      <c r="DM986" s="134"/>
      <c r="DN986" s="134"/>
      <c r="DO986" s="134"/>
      <c r="DP986" s="134"/>
      <c r="DQ986" s="134"/>
      <c r="DR986" s="134"/>
      <c r="DS986" s="134"/>
      <c r="DT986" s="134"/>
      <c r="DU986" s="134"/>
      <c r="DV986" s="134"/>
      <c r="DW986" s="134"/>
      <c r="DX986" s="134"/>
      <c r="DY986" s="134"/>
      <c r="DZ986" s="134"/>
      <c r="EA986" s="134"/>
      <c r="EB986" s="134"/>
      <c r="EC986" s="134"/>
      <c r="ED986" s="134"/>
      <c r="EE986" s="134"/>
      <c r="EF986" s="134"/>
      <c r="EG986" s="134"/>
      <c r="EH986" s="134"/>
      <c r="EI986" s="134"/>
      <c r="EJ986" s="134"/>
    </row>
    <row r="987" spans="1:140" x14ac:dyDescent="0.2">
      <c r="A987" s="134"/>
      <c r="B987" s="134"/>
      <c r="C987" s="134"/>
      <c r="D987" s="138"/>
      <c r="E987" s="138"/>
      <c r="F987" s="138"/>
      <c r="G987" s="138"/>
      <c r="H987" s="138"/>
      <c r="I987" s="138"/>
      <c r="J987" s="138"/>
      <c r="K987" s="138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134"/>
      <c r="AZ987" s="134"/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  <c r="CS987" s="134"/>
      <c r="CT987" s="134"/>
      <c r="CU987" s="134"/>
      <c r="CV987" s="134"/>
      <c r="CW987" s="134"/>
      <c r="CX987" s="134"/>
      <c r="CY987" s="134"/>
      <c r="CZ987" s="134"/>
      <c r="DA987" s="134"/>
      <c r="DB987" s="134"/>
      <c r="DC987" s="134"/>
      <c r="DD987" s="134"/>
      <c r="DE987" s="134"/>
      <c r="DF987" s="134"/>
      <c r="DG987" s="134"/>
      <c r="DH987" s="134"/>
      <c r="DI987" s="134"/>
      <c r="DJ987" s="134"/>
      <c r="DK987" s="134"/>
      <c r="DL987" s="134"/>
      <c r="DM987" s="134"/>
      <c r="DN987" s="134"/>
      <c r="DO987" s="134"/>
      <c r="DP987" s="134"/>
      <c r="DQ987" s="134"/>
      <c r="DR987" s="134"/>
      <c r="DS987" s="134"/>
      <c r="DT987" s="134"/>
      <c r="DU987" s="134"/>
      <c r="DV987" s="134"/>
      <c r="DW987" s="134"/>
      <c r="DX987" s="134"/>
      <c r="DY987" s="134"/>
      <c r="DZ987" s="134"/>
      <c r="EA987" s="134"/>
      <c r="EB987" s="134"/>
      <c r="EC987" s="134"/>
      <c r="ED987" s="134"/>
      <c r="EE987" s="134"/>
      <c r="EF987" s="134"/>
      <c r="EG987" s="134"/>
      <c r="EH987" s="134"/>
      <c r="EI987" s="134"/>
      <c r="EJ987" s="134"/>
    </row>
    <row r="988" spans="1:140" x14ac:dyDescent="0.2">
      <c r="A988" s="134"/>
      <c r="B988" s="134"/>
      <c r="C988" s="134"/>
      <c r="D988" s="138"/>
      <c r="E988" s="138"/>
      <c r="F988" s="138"/>
      <c r="G988" s="138"/>
      <c r="H988" s="138"/>
      <c r="I988" s="138"/>
      <c r="J988" s="138"/>
      <c r="K988" s="138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134"/>
      <c r="AZ988" s="134"/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  <c r="CS988" s="134"/>
      <c r="CT988" s="134"/>
      <c r="CU988" s="134"/>
      <c r="CV988" s="134"/>
      <c r="CW988" s="134"/>
      <c r="CX988" s="134"/>
      <c r="CY988" s="134"/>
      <c r="CZ988" s="134"/>
      <c r="DA988" s="134"/>
      <c r="DB988" s="134"/>
      <c r="DC988" s="134"/>
      <c r="DD988" s="134"/>
      <c r="DE988" s="134"/>
      <c r="DF988" s="134"/>
      <c r="DG988" s="134"/>
      <c r="DH988" s="134"/>
      <c r="DI988" s="134"/>
      <c r="DJ988" s="134"/>
      <c r="DK988" s="134"/>
      <c r="DL988" s="134"/>
      <c r="DM988" s="134"/>
      <c r="DN988" s="134"/>
      <c r="DO988" s="134"/>
      <c r="DP988" s="134"/>
      <c r="DQ988" s="134"/>
      <c r="DR988" s="134"/>
      <c r="DS988" s="134"/>
      <c r="DT988" s="134"/>
      <c r="DU988" s="134"/>
      <c r="DV988" s="134"/>
      <c r="DW988" s="134"/>
      <c r="DX988" s="134"/>
      <c r="DY988" s="134"/>
      <c r="DZ988" s="134"/>
      <c r="EA988" s="134"/>
      <c r="EB988" s="134"/>
      <c r="EC988" s="134"/>
      <c r="ED988" s="134"/>
      <c r="EE988" s="134"/>
      <c r="EF988" s="134"/>
      <c r="EG988" s="134"/>
      <c r="EH988" s="134"/>
      <c r="EI988" s="134"/>
      <c r="EJ988" s="134"/>
    </row>
    <row r="989" spans="1:140" x14ac:dyDescent="0.2">
      <c r="A989" s="134"/>
      <c r="B989" s="134"/>
      <c r="C989" s="134"/>
      <c r="D989" s="138"/>
      <c r="E989" s="138"/>
      <c r="F989" s="138"/>
      <c r="G989" s="138"/>
      <c r="H989" s="138"/>
      <c r="I989" s="138"/>
      <c r="J989" s="138"/>
      <c r="K989" s="138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134"/>
      <c r="AZ989" s="134"/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  <c r="CS989" s="134"/>
      <c r="CT989" s="134"/>
      <c r="CU989" s="134"/>
      <c r="CV989" s="134"/>
      <c r="CW989" s="134"/>
      <c r="CX989" s="134"/>
      <c r="CY989" s="134"/>
      <c r="CZ989" s="134"/>
      <c r="DA989" s="134"/>
      <c r="DB989" s="134"/>
      <c r="DC989" s="134"/>
      <c r="DD989" s="134"/>
      <c r="DE989" s="134"/>
      <c r="DF989" s="134"/>
      <c r="DG989" s="134"/>
      <c r="DH989" s="134"/>
      <c r="DI989" s="134"/>
      <c r="DJ989" s="134"/>
      <c r="DK989" s="134"/>
      <c r="DL989" s="134"/>
      <c r="DM989" s="134"/>
      <c r="DN989" s="134"/>
      <c r="DO989" s="134"/>
      <c r="DP989" s="134"/>
      <c r="DQ989" s="134"/>
      <c r="DR989" s="134"/>
      <c r="DS989" s="134"/>
      <c r="DT989" s="134"/>
      <c r="DU989" s="134"/>
      <c r="DV989" s="134"/>
      <c r="DW989" s="134"/>
      <c r="DX989" s="134"/>
      <c r="DY989" s="134"/>
      <c r="DZ989" s="134"/>
      <c r="EA989" s="134"/>
      <c r="EB989" s="134"/>
      <c r="EC989" s="134"/>
      <c r="ED989" s="134"/>
      <c r="EE989" s="134"/>
      <c r="EF989" s="134"/>
      <c r="EG989" s="134"/>
      <c r="EH989" s="134"/>
      <c r="EI989" s="134"/>
      <c r="EJ989" s="134"/>
    </row>
    <row r="990" spans="1:140" x14ac:dyDescent="0.2">
      <c r="A990" s="134"/>
      <c r="B990" s="134"/>
      <c r="C990" s="134"/>
      <c r="D990" s="138"/>
      <c r="E990" s="138"/>
      <c r="F990" s="138"/>
      <c r="G990" s="138"/>
      <c r="H990" s="138"/>
      <c r="I990" s="138"/>
      <c r="J990" s="138"/>
      <c r="K990" s="138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134"/>
      <c r="AZ990" s="134"/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  <c r="CS990" s="134"/>
      <c r="CT990" s="134"/>
      <c r="CU990" s="134"/>
      <c r="CV990" s="134"/>
      <c r="CW990" s="134"/>
      <c r="CX990" s="134"/>
      <c r="CY990" s="134"/>
      <c r="CZ990" s="134"/>
      <c r="DA990" s="134"/>
      <c r="DB990" s="134"/>
      <c r="DC990" s="134"/>
      <c r="DD990" s="134"/>
      <c r="DE990" s="134"/>
      <c r="DF990" s="134"/>
      <c r="DG990" s="134"/>
      <c r="DH990" s="134"/>
      <c r="DI990" s="134"/>
      <c r="DJ990" s="134"/>
      <c r="DK990" s="134"/>
      <c r="DL990" s="134"/>
      <c r="DM990" s="134"/>
      <c r="DN990" s="134"/>
      <c r="DO990" s="134"/>
      <c r="DP990" s="134"/>
      <c r="DQ990" s="134"/>
      <c r="DR990" s="134"/>
      <c r="DS990" s="134"/>
      <c r="DT990" s="134"/>
      <c r="DU990" s="134"/>
      <c r="DV990" s="134"/>
      <c r="DW990" s="134"/>
      <c r="DX990" s="134"/>
      <c r="DY990" s="134"/>
      <c r="DZ990" s="134"/>
      <c r="EA990" s="134"/>
      <c r="EB990" s="134"/>
      <c r="EC990" s="134"/>
      <c r="ED990" s="134"/>
      <c r="EE990" s="134"/>
      <c r="EF990" s="134"/>
      <c r="EG990" s="134"/>
      <c r="EH990" s="134"/>
      <c r="EI990" s="134"/>
      <c r="EJ990" s="134"/>
    </row>
    <row r="991" spans="1:140" x14ac:dyDescent="0.2">
      <c r="A991" s="134"/>
      <c r="B991" s="134"/>
      <c r="C991" s="134"/>
      <c r="D991" s="138"/>
      <c r="E991" s="138"/>
      <c r="F991" s="138"/>
      <c r="G991" s="138"/>
      <c r="H991" s="138"/>
      <c r="I991" s="138"/>
      <c r="J991" s="138"/>
      <c r="K991" s="138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134"/>
      <c r="AZ991" s="134"/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  <c r="CS991" s="134"/>
      <c r="CT991" s="134"/>
      <c r="CU991" s="134"/>
      <c r="CV991" s="134"/>
      <c r="CW991" s="134"/>
      <c r="CX991" s="134"/>
      <c r="CY991" s="134"/>
      <c r="CZ991" s="134"/>
      <c r="DA991" s="134"/>
      <c r="DB991" s="134"/>
      <c r="DC991" s="134"/>
      <c r="DD991" s="134"/>
      <c r="DE991" s="134"/>
      <c r="DF991" s="134"/>
      <c r="DG991" s="134"/>
      <c r="DH991" s="134"/>
      <c r="DI991" s="134"/>
      <c r="DJ991" s="134"/>
      <c r="DK991" s="134"/>
      <c r="DL991" s="134"/>
      <c r="DM991" s="134"/>
      <c r="DN991" s="134"/>
      <c r="DO991" s="134"/>
      <c r="DP991" s="134"/>
      <c r="DQ991" s="134"/>
      <c r="DR991" s="134"/>
      <c r="DS991" s="134"/>
      <c r="DT991" s="134"/>
      <c r="DU991" s="134"/>
      <c r="DV991" s="134"/>
      <c r="DW991" s="134"/>
      <c r="DX991" s="134"/>
      <c r="DY991" s="134"/>
      <c r="DZ991" s="134"/>
      <c r="EA991" s="134"/>
      <c r="EB991" s="134"/>
      <c r="EC991" s="134"/>
      <c r="ED991" s="134"/>
      <c r="EE991" s="134"/>
      <c r="EF991" s="134"/>
      <c r="EG991" s="134"/>
      <c r="EH991" s="134"/>
      <c r="EI991" s="134"/>
      <c r="EJ991" s="134"/>
    </row>
    <row r="992" spans="1:140" x14ac:dyDescent="0.2">
      <c r="A992" s="134"/>
      <c r="B992" s="134"/>
      <c r="C992" s="134"/>
      <c r="D992" s="138"/>
      <c r="E992" s="138"/>
      <c r="F992" s="138"/>
      <c r="G992" s="138"/>
      <c r="H992" s="138"/>
      <c r="I992" s="138"/>
      <c r="J992" s="138"/>
      <c r="K992" s="138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134"/>
      <c r="AZ992" s="134"/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  <c r="CS992" s="134"/>
      <c r="CT992" s="134"/>
      <c r="CU992" s="134"/>
      <c r="CV992" s="134"/>
      <c r="CW992" s="134"/>
      <c r="CX992" s="134"/>
      <c r="CY992" s="134"/>
      <c r="CZ992" s="134"/>
      <c r="DA992" s="134"/>
      <c r="DB992" s="134"/>
      <c r="DC992" s="134"/>
      <c r="DD992" s="134"/>
      <c r="DE992" s="134"/>
      <c r="DF992" s="134"/>
      <c r="DG992" s="134"/>
      <c r="DH992" s="134"/>
      <c r="DI992" s="134"/>
      <c r="DJ992" s="134"/>
      <c r="DK992" s="134"/>
      <c r="DL992" s="134"/>
      <c r="DM992" s="134"/>
      <c r="DN992" s="134"/>
      <c r="DO992" s="134"/>
      <c r="DP992" s="134"/>
      <c r="DQ992" s="134"/>
      <c r="DR992" s="134"/>
      <c r="DS992" s="134"/>
      <c r="DT992" s="134"/>
      <c r="DU992" s="134"/>
      <c r="DV992" s="134"/>
      <c r="DW992" s="134"/>
      <c r="DX992" s="134"/>
      <c r="DY992" s="134"/>
      <c r="DZ992" s="134"/>
      <c r="EA992" s="134"/>
      <c r="EB992" s="134"/>
      <c r="EC992" s="134"/>
      <c r="ED992" s="134"/>
      <c r="EE992" s="134"/>
      <c r="EF992" s="134"/>
      <c r="EG992" s="134"/>
      <c r="EH992" s="134"/>
      <c r="EI992" s="134"/>
      <c r="EJ992" s="134"/>
    </row>
    <row r="993" spans="1:140" x14ac:dyDescent="0.2">
      <c r="A993" s="134"/>
      <c r="B993" s="134"/>
      <c r="C993" s="134"/>
      <c r="D993" s="138"/>
      <c r="E993" s="138"/>
      <c r="F993" s="138"/>
      <c r="G993" s="138"/>
      <c r="H993" s="138"/>
      <c r="I993" s="138"/>
      <c r="J993" s="138"/>
      <c r="K993" s="138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134"/>
      <c r="AZ993" s="134"/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  <c r="CS993" s="134"/>
      <c r="CT993" s="134"/>
      <c r="CU993" s="134"/>
      <c r="CV993" s="134"/>
      <c r="CW993" s="134"/>
      <c r="CX993" s="134"/>
      <c r="CY993" s="134"/>
      <c r="CZ993" s="134"/>
      <c r="DA993" s="134"/>
      <c r="DB993" s="134"/>
      <c r="DC993" s="134"/>
      <c r="DD993" s="134"/>
      <c r="DE993" s="134"/>
      <c r="DF993" s="134"/>
      <c r="DG993" s="134"/>
      <c r="DH993" s="134"/>
      <c r="DI993" s="134"/>
      <c r="DJ993" s="134"/>
      <c r="DK993" s="134"/>
      <c r="DL993" s="134"/>
      <c r="DM993" s="134"/>
      <c r="DN993" s="134"/>
      <c r="DO993" s="134"/>
      <c r="DP993" s="134"/>
      <c r="DQ993" s="134"/>
      <c r="DR993" s="134"/>
      <c r="DS993" s="134"/>
      <c r="DT993" s="134"/>
      <c r="DU993" s="134"/>
      <c r="DV993" s="134"/>
      <c r="DW993" s="134"/>
      <c r="DX993" s="134"/>
      <c r="DY993" s="134"/>
      <c r="DZ993" s="134"/>
      <c r="EA993" s="134"/>
      <c r="EB993" s="134"/>
      <c r="EC993" s="134"/>
      <c r="ED993" s="134"/>
      <c r="EE993" s="134"/>
      <c r="EF993" s="134"/>
      <c r="EG993" s="134"/>
      <c r="EH993" s="134"/>
      <c r="EI993" s="134"/>
      <c r="EJ993" s="134"/>
    </row>
    <row r="994" spans="1:140" x14ac:dyDescent="0.2">
      <c r="A994" s="134"/>
      <c r="B994" s="134"/>
      <c r="C994" s="134"/>
      <c r="D994" s="138"/>
      <c r="E994" s="138"/>
      <c r="F994" s="138"/>
      <c r="G994" s="138"/>
      <c r="H994" s="138"/>
      <c r="I994" s="138"/>
      <c r="J994" s="138"/>
      <c r="K994" s="138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134"/>
      <c r="AZ994" s="134"/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  <c r="CS994" s="134"/>
      <c r="CT994" s="134"/>
      <c r="CU994" s="134"/>
      <c r="CV994" s="134"/>
      <c r="CW994" s="134"/>
      <c r="CX994" s="134"/>
      <c r="CY994" s="134"/>
      <c r="CZ994" s="134"/>
      <c r="DA994" s="134"/>
      <c r="DB994" s="134"/>
      <c r="DC994" s="134"/>
      <c r="DD994" s="134"/>
      <c r="DE994" s="134"/>
      <c r="DF994" s="134"/>
      <c r="DG994" s="134"/>
      <c r="DH994" s="134"/>
      <c r="DI994" s="134"/>
      <c r="DJ994" s="134"/>
      <c r="DK994" s="134"/>
      <c r="DL994" s="134"/>
      <c r="DM994" s="134"/>
      <c r="DN994" s="134"/>
      <c r="DO994" s="134"/>
      <c r="DP994" s="134"/>
      <c r="DQ994" s="134"/>
      <c r="DR994" s="134"/>
      <c r="DS994" s="134"/>
      <c r="DT994" s="134"/>
      <c r="DU994" s="134"/>
      <c r="DV994" s="134"/>
      <c r="DW994" s="134"/>
      <c r="DX994" s="134"/>
      <c r="DY994" s="134"/>
      <c r="DZ994" s="134"/>
      <c r="EA994" s="134"/>
      <c r="EB994" s="134"/>
      <c r="EC994" s="134"/>
      <c r="ED994" s="134"/>
      <c r="EE994" s="134"/>
      <c r="EF994" s="134"/>
      <c r="EG994" s="134"/>
      <c r="EH994" s="134"/>
      <c r="EI994" s="134"/>
      <c r="EJ994" s="134"/>
    </row>
    <row r="995" spans="1:140" x14ac:dyDescent="0.2">
      <c r="A995" s="134"/>
      <c r="B995" s="134"/>
      <c r="C995" s="134"/>
      <c r="D995" s="138"/>
      <c r="E995" s="138"/>
      <c r="F995" s="138"/>
      <c r="G995" s="138"/>
      <c r="H995" s="138"/>
      <c r="I995" s="138"/>
      <c r="J995" s="138"/>
      <c r="K995" s="138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134"/>
      <c r="AZ995" s="134"/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  <c r="CS995" s="134"/>
      <c r="CT995" s="134"/>
      <c r="CU995" s="134"/>
      <c r="CV995" s="134"/>
      <c r="CW995" s="134"/>
      <c r="CX995" s="134"/>
      <c r="CY995" s="134"/>
      <c r="CZ995" s="134"/>
      <c r="DA995" s="134"/>
      <c r="DB995" s="134"/>
      <c r="DC995" s="134"/>
      <c r="DD995" s="134"/>
      <c r="DE995" s="134"/>
      <c r="DF995" s="134"/>
      <c r="DG995" s="134"/>
      <c r="DH995" s="134"/>
      <c r="DI995" s="134"/>
      <c r="DJ995" s="134"/>
      <c r="DK995" s="134"/>
      <c r="DL995" s="134"/>
      <c r="DM995" s="134"/>
      <c r="DN995" s="134"/>
      <c r="DO995" s="134"/>
      <c r="DP995" s="134"/>
      <c r="DQ995" s="134"/>
      <c r="DR995" s="134"/>
      <c r="DS995" s="134"/>
      <c r="DT995" s="134"/>
      <c r="DU995" s="134"/>
      <c r="DV995" s="134"/>
      <c r="DW995" s="134"/>
      <c r="DX995" s="134"/>
      <c r="DY995" s="134"/>
      <c r="DZ995" s="134"/>
      <c r="EA995" s="134"/>
      <c r="EB995" s="134"/>
      <c r="EC995" s="134"/>
      <c r="ED995" s="134"/>
      <c r="EE995" s="134"/>
      <c r="EF995" s="134"/>
      <c r="EG995" s="134"/>
      <c r="EH995" s="134"/>
      <c r="EI995" s="134"/>
      <c r="EJ995" s="134"/>
    </row>
    <row r="996" spans="1:140" x14ac:dyDescent="0.2">
      <c r="A996" s="134"/>
      <c r="B996" s="134"/>
      <c r="C996" s="134"/>
      <c r="D996" s="138"/>
      <c r="E996" s="138"/>
      <c r="F996" s="138"/>
      <c r="G996" s="138"/>
      <c r="H996" s="138"/>
      <c r="I996" s="138"/>
      <c r="J996" s="138"/>
      <c r="K996" s="138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134"/>
      <c r="AZ996" s="134"/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  <c r="CS996" s="134"/>
      <c r="CT996" s="134"/>
      <c r="CU996" s="134"/>
      <c r="CV996" s="134"/>
      <c r="CW996" s="134"/>
      <c r="CX996" s="134"/>
      <c r="CY996" s="134"/>
      <c r="CZ996" s="134"/>
      <c r="DA996" s="134"/>
      <c r="DB996" s="134"/>
      <c r="DC996" s="134"/>
      <c r="DD996" s="134"/>
      <c r="DE996" s="134"/>
      <c r="DF996" s="134"/>
      <c r="DG996" s="134"/>
      <c r="DH996" s="134"/>
      <c r="DI996" s="134"/>
      <c r="DJ996" s="134"/>
      <c r="DK996" s="134"/>
      <c r="DL996" s="134"/>
      <c r="DM996" s="134"/>
      <c r="DN996" s="134"/>
      <c r="DO996" s="134"/>
      <c r="DP996" s="134"/>
      <c r="DQ996" s="134"/>
      <c r="DR996" s="134"/>
      <c r="DS996" s="134"/>
      <c r="DT996" s="134"/>
      <c r="DU996" s="134"/>
      <c r="DV996" s="134"/>
      <c r="DW996" s="134"/>
      <c r="DX996" s="134"/>
      <c r="DY996" s="134"/>
      <c r="DZ996" s="134"/>
      <c r="EA996" s="134"/>
      <c r="EB996" s="134"/>
      <c r="EC996" s="134"/>
      <c r="ED996" s="134"/>
      <c r="EE996" s="134"/>
      <c r="EF996" s="134"/>
      <c r="EG996" s="134"/>
      <c r="EH996" s="134"/>
      <c r="EI996" s="134"/>
      <c r="EJ996" s="134"/>
    </row>
    <row r="997" spans="1:140" x14ac:dyDescent="0.2">
      <c r="A997" s="134"/>
      <c r="B997" s="134"/>
      <c r="C997" s="134"/>
      <c r="D997" s="138"/>
      <c r="E997" s="138"/>
      <c r="F997" s="138"/>
      <c r="G997" s="138"/>
      <c r="H997" s="138"/>
      <c r="I997" s="138"/>
      <c r="J997" s="138"/>
      <c r="K997" s="138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134"/>
      <c r="AZ997" s="134"/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  <c r="CS997" s="134"/>
      <c r="CT997" s="134"/>
      <c r="CU997" s="134"/>
      <c r="CV997" s="134"/>
      <c r="CW997" s="134"/>
      <c r="CX997" s="134"/>
      <c r="CY997" s="134"/>
      <c r="CZ997" s="134"/>
      <c r="DA997" s="134"/>
      <c r="DB997" s="134"/>
      <c r="DC997" s="134"/>
      <c r="DD997" s="134"/>
      <c r="DE997" s="134"/>
      <c r="DF997" s="134"/>
      <c r="DG997" s="134"/>
      <c r="DH997" s="134"/>
      <c r="DI997" s="134"/>
      <c r="DJ997" s="134"/>
      <c r="DK997" s="134"/>
      <c r="DL997" s="134"/>
      <c r="DM997" s="134"/>
      <c r="DN997" s="134"/>
      <c r="DO997" s="134"/>
      <c r="DP997" s="134"/>
      <c r="DQ997" s="134"/>
      <c r="DR997" s="134"/>
      <c r="DS997" s="134"/>
      <c r="DT997" s="134"/>
      <c r="DU997" s="134"/>
      <c r="DV997" s="134"/>
      <c r="DW997" s="134"/>
      <c r="DX997" s="134"/>
      <c r="DY997" s="134"/>
      <c r="DZ997" s="134"/>
      <c r="EA997" s="134"/>
      <c r="EB997" s="134"/>
      <c r="EC997" s="134"/>
      <c r="ED997" s="134"/>
      <c r="EE997" s="134"/>
      <c r="EF997" s="134"/>
      <c r="EG997" s="134"/>
      <c r="EH997" s="134"/>
      <c r="EI997" s="134"/>
      <c r="EJ997" s="134"/>
    </row>
    <row r="998" spans="1:140" x14ac:dyDescent="0.2">
      <c r="A998" s="134"/>
      <c r="B998" s="134"/>
      <c r="C998" s="134"/>
      <c r="D998" s="138"/>
      <c r="E998" s="138"/>
      <c r="F998" s="138"/>
      <c r="G998" s="138"/>
      <c r="H998" s="138"/>
      <c r="I998" s="138"/>
      <c r="J998" s="138"/>
      <c r="K998" s="138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134"/>
      <c r="AZ998" s="134"/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  <c r="CS998" s="134"/>
      <c r="CT998" s="134"/>
      <c r="CU998" s="134"/>
      <c r="CV998" s="134"/>
      <c r="CW998" s="134"/>
      <c r="CX998" s="134"/>
      <c r="CY998" s="134"/>
      <c r="CZ998" s="134"/>
      <c r="DA998" s="134"/>
      <c r="DB998" s="134"/>
      <c r="DC998" s="134"/>
      <c r="DD998" s="134"/>
      <c r="DE998" s="134"/>
      <c r="DF998" s="134"/>
      <c r="DG998" s="134"/>
      <c r="DH998" s="134"/>
      <c r="DI998" s="134"/>
      <c r="DJ998" s="134"/>
      <c r="DK998" s="134"/>
      <c r="DL998" s="134"/>
      <c r="DM998" s="134"/>
      <c r="DN998" s="134"/>
      <c r="DO998" s="134"/>
      <c r="DP998" s="134"/>
      <c r="DQ998" s="134"/>
      <c r="DR998" s="134"/>
      <c r="DS998" s="134"/>
      <c r="DT998" s="134"/>
      <c r="DU998" s="134"/>
      <c r="DV998" s="134"/>
      <c r="DW998" s="134"/>
      <c r="DX998" s="134"/>
      <c r="DY998" s="134"/>
      <c r="DZ998" s="134"/>
      <c r="EA998" s="134"/>
      <c r="EB998" s="134"/>
      <c r="EC998" s="134"/>
      <c r="ED998" s="134"/>
      <c r="EE998" s="134"/>
      <c r="EF998" s="134"/>
      <c r="EG998" s="134"/>
      <c r="EH998" s="134"/>
      <c r="EI998" s="134"/>
      <c r="EJ998" s="134"/>
    </row>
    <row r="999" spans="1:140" x14ac:dyDescent="0.2">
      <c r="A999" s="134"/>
      <c r="B999" s="134"/>
      <c r="C999" s="134"/>
      <c r="D999" s="138"/>
      <c r="E999" s="138"/>
      <c r="F999" s="138"/>
      <c r="G999" s="138"/>
      <c r="H999" s="138"/>
      <c r="I999" s="138"/>
      <c r="J999" s="138"/>
      <c r="K999" s="138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134"/>
      <c r="AZ999" s="134"/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  <c r="CS999" s="134"/>
      <c r="CT999" s="134"/>
      <c r="CU999" s="134"/>
      <c r="CV999" s="134"/>
      <c r="CW999" s="134"/>
      <c r="CX999" s="134"/>
      <c r="CY999" s="134"/>
      <c r="CZ999" s="134"/>
      <c r="DA999" s="134"/>
      <c r="DB999" s="134"/>
      <c r="DC999" s="134"/>
      <c r="DD999" s="134"/>
      <c r="DE999" s="134"/>
      <c r="DF999" s="134"/>
      <c r="DG999" s="134"/>
      <c r="DH999" s="134"/>
      <c r="DI999" s="134"/>
      <c r="DJ999" s="134"/>
      <c r="DK999" s="134"/>
      <c r="DL999" s="134"/>
      <c r="DM999" s="134"/>
      <c r="DN999" s="134"/>
      <c r="DO999" s="134"/>
      <c r="DP999" s="134"/>
      <c r="DQ999" s="134"/>
      <c r="DR999" s="134"/>
      <c r="DS999" s="134"/>
      <c r="DT999" s="134"/>
      <c r="DU999" s="134"/>
      <c r="DV999" s="134"/>
      <c r="DW999" s="134"/>
      <c r="DX999" s="134"/>
      <c r="DY999" s="134"/>
      <c r="DZ999" s="134"/>
      <c r="EA999" s="134"/>
      <c r="EB999" s="134"/>
      <c r="EC999" s="134"/>
      <c r="ED999" s="134"/>
      <c r="EE999" s="134"/>
      <c r="EF999" s="134"/>
      <c r="EG999" s="134"/>
      <c r="EH999" s="134"/>
      <c r="EI999" s="134"/>
      <c r="EJ999" s="134"/>
    </row>
    <row r="1000" spans="1:140" x14ac:dyDescent="0.2">
      <c r="A1000" s="134"/>
      <c r="B1000" s="134"/>
      <c r="C1000" s="134"/>
      <c r="D1000" s="138"/>
      <c r="E1000" s="138"/>
      <c r="F1000" s="138"/>
      <c r="G1000" s="138"/>
      <c r="H1000" s="138"/>
      <c r="I1000" s="138"/>
      <c r="J1000" s="138"/>
      <c r="K1000" s="138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134"/>
      <c r="AZ1000" s="134"/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  <c r="CS1000" s="134"/>
      <c r="CT1000" s="134"/>
      <c r="CU1000" s="134"/>
      <c r="CV1000" s="134"/>
      <c r="CW1000" s="134"/>
      <c r="CX1000" s="134"/>
      <c r="CY1000" s="134"/>
      <c r="CZ1000" s="134"/>
      <c r="DA1000" s="134"/>
      <c r="DB1000" s="134"/>
      <c r="DC1000" s="134"/>
      <c r="DD1000" s="134"/>
      <c r="DE1000" s="134"/>
      <c r="DF1000" s="134"/>
      <c r="DG1000" s="134"/>
      <c r="DH1000" s="134"/>
      <c r="DI1000" s="134"/>
      <c r="DJ1000" s="134"/>
      <c r="DK1000" s="134"/>
      <c r="DL1000" s="134"/>
      <c r="DM1000" s="134"/>
      <c r="DN1000" s="134"/>
      <c r="DO1000" s="134"/>
      <c r="DP1000" s="134"/>
      <c r="DQ1000" s="134"/>
      <c r="DR1000" s="134"/>
      <c r="DS1000" s="134"/>
      <c r="DT1000" s="134"/>
      <c r="DU1000" s="134"/>
      <c r="DV1000" s="134"/>
      <c r="DW1000" s="134"/>
      <c r="DX1000" s="134"/>
      <c r="DY1000" s="134"/>
      <c r="DZ1000" s="134"/>
      <c r="EA1000" s="134"/>
      <c r="EB1000" s="134"/>
      <c r="EC1000" s="134"/>
      <c r="ED1000" s="134"/>
      <c r="EE1000" s="134"/>
      <c r="EF1000" s="134"/>
      <c r="EG1000" s="134"/>
      <c r="EH1000" s="134"/>
      <c r="EI1000" s="134"/>
      <c r="EJ1000" s="134"/>
    </row>
    <row r="1001" spans="1:140" x14ac:dyDescent="0.2">
      <c r="A1001" s="134"/>
      <c r="B1001" s="134"/>
      <c r="C1001" s="134"/>
      <c r="D1001" s="138"/>
      <c r="E1001" s="138"/>
      <c r="F1001" s="138"/>
      <c r="G1001" s="138"/>
      <c r="H1001" s="138"/>
      <c r="I1001" s="138"/>
      <c r="J1001" s="138"/>
      <c r="K1001" s="138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134"/>
      <c r="AZ1001" s="134"/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  <c r="CS1001" s="134"/>
      <c r="CT1001" s="134"/>
      <c r="CU1001" s="134"/>
      <c r="CV1001" s="134"/>
      <c r="CW1001" s="134"/>
      <c r="CX1001" s="134"/>
      <c r="CY1001" s="134"/>
      <c r="CZ1001" s="134"/>
      <c r="DA1001" s="134"/>
      <c r="DB1001" s="134"/>
      <c r="DC1001" s="134"/>
      <c r="DD1001" s="134"/>
      <c r="DE1001" s="134"/>
      <c r="DF1001" s="134"/>
      <c r="DG1001" s="134"/>
      <c r="DH1001" s="134"/>
      <c r="DI1001" s="134"/>
      <c r="DJ1001" s="134"/>
      <c r="DK1001" s="134"/>
      <c r="DL1001" s="134"/>
      <c r="DM1001" s="134"/>
      <c r="DN1001" s="134"/>
      <c r="DO1001" s="134"/>
      <c r="DP1001" s="134"/>
      <c r="DQ1001" s="134"/>
      <c r="DR1001" s="134"/>
      <c r="DS1001" s="134"/>
      <c r="DT1001" s="134"/>
      <c r="DU1001" s="134"/>
      <c r="DV1001" s="134"/>
      <c r="DW1001" s="134"/>
      <c r="DX1001" s="134"/>
      <c r="DY1001" s="134"/>
      <c r="DZ1001" s="134"/>
      <c r="EA1001" s="134"/>
      <c r="EB1001" s="134"/>
      <c r="EC1001" s="134"/>
      <c r="ED1001" s="134"/>
      <c r="EE1001" s="134"/>
      <c r="EF1001" s="134"/>
      <c r="EG1001" s="134"/>
      <c r="EH1001" s="134"/>
      <c r="EI1001" s="134"/>
      <c r="EJ1001" s="134"/>
    </row>
    <row r="1002" spans="1:140" x14ac:dyDescent="0.2">
      <c r="A1002" s="134"/>
      <c r="B1002" s="134"/>
      <c r="C1002" s="134"/>
      <c r="D1002" s="138"/>
      <c r="E1002" s="138"/>
      <c r="F1002" s="138"/>
      <c r="G1002" s="138"/>
      <c r="H1002" s="138"/>
      <c r="I1002" s="138"/>
      <c r="J1002" s="138"/>
      <c r="K1002" s="138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134"/>
      <c r="AZ1002" s="134"/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  <c r="CS1002" s="134"/>
      <c r="CT1002" s="134"/>
      <c r="CU1002" s="134"/>
      <c r="CV1002" s="134"/>
      <c r="CW1002" s="134"/>
      <c r="CX1002" s="134"/>
      <c r="CY1002" s="134"/>
      <c r="CZ1002" s="134"/>
      <c r="DA1002" s="134"/>
      <c r="DB1002" s="134"/>
      <c r="DC1002" s="134"/>
      <c r="DD1002" s="134"/>
      <c r="DE1002" s="134"/>
      <c r="DF1002" s="134"/>
      <c r="DG1002" s="134"/>
      <c r="DH1002" s="134"/>
      <c r="DI1002" s="134"/>
      <c r="DJ1002" s="134"/>
      <c r="DK1002" s="134"/>
      <c r="DL1002" s="134"/>
      <c r="DM1002" s="134"/>
      <c r="DN1002" s="134"/>
      <c r="DO1002" s="134"/>
      <c r="DP1002" s="134"/>
      <c r="DQ1002" s="134"/>
      <c r="DR1002" s="134"/>
      <c r="DS1002" s="134"/>
      <c r="DT1002" s="134"/>
      <c r="DU1002" s="134"/>
      <c r="DV1002" s="134"/>
      <c r="DW1002" s="134"/>
      <c r="DX1002" s="134"/>
      <c r="DY1002" s="134"/>
      <c r="DZ1002" s="134"/>
      <c r="EA1002" s="134"/>
      <c r="EB1002" s="134"/>
      <c r="EC1002" s="134"/>
      <c r="ED1002" s="134"/>
      <c r="EE1002" s="134"/>
      <c r="EF1002" s="134"/>
      <c r="EG1002" s="134"/>
      <c r="EH1002" s="134"/>
      <c r="EI1002" s="134"/>
      <c r="EJ1002" s="134"/>
    </row>
    <row r="1003" spans="1:140" x14ac:dyDescent="0.2">
      <c r="A1003" s="134"/>
      <c r="B1003" s="134"/>
      <c r="C1003" s="134"/>
      <c r="D1003" s="138"/>
      <c r="E1003" s="138"/>
      <c r="F1003" s="138"/>
      <c r="G1003" s="138"/>
      <c r="H1003" s="138"/>
      <c r="I1003" s="138"/>
      <c r="J1003" s="138"/>
      <c r="K1003" s="138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134"/>
      <c r="AZ1003" s="134"/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  <c r="CS1003" s="134"/>
      <c r="CT1003" s="134"/>
      <c r="CU1003" s="134"/>
      <c r="CV1003" s="134"/>
      <c r="CW1003" s="134"/>
      <c r="CX1003" s="134"/>
      <c r="CY1003" s="134"/>
      <c r="CZ1003" s="134"/>
      <c r="DA1003" s="134"/>
      <c r="DB1003" s="134"/>
      <c r="DC1003" s="134"/>
      <c r="DD1003" s="134"/>
      <c r="DE1003" s="134"/>
      <c r="DF1003" s="134"/>
      <c r="DG1003" s="134"/>
      <c r="DH1003" s="134"/>
      <c r="DI1003" s="134"/>
      <c r="DJ1003" s="134"/>
      <c r="DK1003" s="134"/>
      <c r="DL1003" s="134"/>
      <c r="DM1003" s="134"/>
      <c r="DN1003" s="134"/>
      <c r="DO1003" s="134"/>
      <c r="DP1003" s="134"/>
      <c r="DQ1003" s="134"/>
      <c r="DR1003" s="134"/>
      <c r="DS1003" s="134"/>
      <c r="DT1003" s="134"/>
      <c r="DU1003" s="134"/>
      <c r="DV1003" s="134"/>
      <c r="DW1003" s="134"/>
      <c r="DX1003" s="134"/>
      <c r="DY1003" s="134"/>
      <c r="DZ1003" s="134"/>
      <c r="EA1003" s="134"/>
      <c r="EB1003" s="134"/>
      <c r="EC1003" s="134"/>
      <c r="ED1003" s="134"/>
      <c r="EE1003" s="134"/>
      <c r="EF1003" s="134"/>
      <c r="EG1003" s="134"/>
      <c r="EH1003" s="134"/>
      <c r="EI1003" s="134"/>
      <c r="EJ1003" s="134"/>
    </row>
    <row r="1004" spans="1:140" x14ac:dyDescent="0.2">
      <c r="A1004" s="134"/>
      <c r="B1004" s="134"/>
      <c r="C1004" s="134"/>
      <c r="D1004" s="138"/>
      <c r="E1004" s="138"/>
      <c r="F1004" s="138"/>
      <c r="G1004" s="138"/>
      <c r="H1004" s="138"/>
      <c r="I1004" s="138"/>
      <c r="J1004" s="138"/>
      <c r="K1004" s="138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134"/>
      <c r="AZ1004" s="134"/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  <c r="CS1004" s="134"/>
      <c r="CT1004" s="134"/>
      <c r="CU1004" s="134"/>
      <c r="CV1004" s="134"/>
      <c r="CW1004" s="134"/>
      <c r="CX1004" s="134"/>
      <c r="CY1004" s="134"/>
      <c r="CZ1004" s="134"/>
      <c r="DA1004" s="134"/>
      <c r="DB1004" s="134"/>
      <c r="DC1004" s="134"/>
      <c r="DD1004" s="134"/>
      <c r="DE1004" s="134"/>
      <c r="DF1004" s="134"/>
      <c r="DG1004" s="134"/>
      <c r="DH1004" s="134"/>
      <c r="DI1004" s="134"/>
      <c r="DJ1004" s="134"/>
      <c r="DK1004" s="134"/>
      <c r="DL1004" s="134"/>
      <c r="DM1004" s="134"/>
      <c r="DN1004" s="134"/>
      <c r="DO1004" s="134"/>
      <c r="DP1004" s="134"/>
      <c r="DQ1004" s="134"/>
      <c r="DR1004" s="134"/>
      <c r="DS1004" s="134"/>
      <c r="DT1004" s="134"/>
      <c r="DU1004" s="134"/>
      <c r="DV1004" s="134"/>
      <c r="DW1004" s="134"/>
      <c r="DX1004" s="134"/>
      <c r="DY1004" s="134"/>
      <c r="DZ1004" s="134"/>
      <c r="EA1004" s="134"/>
      <c r="EB1004" s="134"/>
      <c r="EC1004" s="134"/>
      <c r="ED1004" s="134"/>
      <c r="EE1004" s="134"/>
      <c r="EF1004" s="134"/>
      <c r="EG1004" s="134"/>
      <c r="EH1004" s="134"/>
      <c r="EI1004" s="134"/>
      <c r="EJ1004" s="134"/>
    </row>
    <row r="1005" spans="1:140" x14ac:dyDescent="0.2">
      <c r="A1005" s="134"/>
      <c r="B1005" s="134"/>
      <c r="C1005" s="134"/>
      <c r="D1005" s="138"/>
      <c r="E1005" s="138"/>
      <c r="F1005" s="138"/>
      <c r="G1005" s="138"/>
      <c r="H1005" s="138"/>
      <c r="I1005" s="138"/>
      <c r="J1005" s="138"/>
      <c r="K1005" s="138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134"/>
      <c r="AZ1005" s="134"/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  <c r="CS1005" s="134"/>
      <c r="CT1005" s="134"/>
      <c r="CU1005" s="134"/>
      <c r="CV1005" s="134"/>
      <c r="CW1005" s="134"/>
      <c r="CX1005" s="134"/>
      <c r="CY1005" s="134"/>
      <c r="CZ1005" s="134"/>
      <c r="DA1005" s="134"/>
      <c r="DB1005" s="134"/>
      <c r="DC1005" s="134"/>
      <c r="DD1005" s="134"/>
      <c r="DE1005" s="134"/>
      <c r="DF1005" s="134"/>
      <c r="DG1005" s="134"/>
      <c r="DH1005" s="134"/>
      <c r="DI1005" s="134"/>
      <c r="DJ1005" s="134"/>
      <c r="DK1005" s="134"/>
      <c r="DL1005" s="134"/>
      <c r="DM1005" s="134"/>
      <c r="DN1005" s="134"/>
      <c r="DO1005" s="134"/>
      <c r="DP1005" s="134"/>
      <c r="DQ1005" s="134"/>
      <c r="DR1005" s="134"/>
      <c r="DS1005" s="134"/>
      <c r="DT1005" s="134"/>
      <c r="DU1005" s="134"/>
      <c r="DV1005" s="134"/>
      <c r="DW1005" s="134"/>
      <c r="DX1005" s="134"/>
      <c r="DY1005" s="134"/>
      <c r="DZ1005" s="134"/>
      <c r="EA1005" s="134"/>
      <c r="EB1005" s="134"/>
      <c r="EC1005" s="134"/>
      <c r="ED1005" s="134"/>
      <c r="EE1005" s="134"/>
      <c r="EF1005" s="134"/>
      <c r="EG1005" s="134"/>
      <c r="EH1005" s="134"/>
      <c r="EI1005" s="134"/>
      <c r="EJ1005" s="134"/>
    </row>
    <row r="1006" spans="1:140" x14ac:dyDescent="0.2">
      <c r="A1006" s="134"/>
      <c r="B1006" s="134"/>
      <c r="C1006" s="134"/>
      <c r="D1006" s="138"/>
      <c r="E1006" s="138"/>
      <c r="F1006" s="138"/>
      <c r="G1006" s="138"/>
      <c r="H1006" s="138"/>
      <c r="I1006" s="138"/>
      <c r="J1006" s="138"/>
      <c r="K1006" s="138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134"/>
      <c r="AZ1006" s="134"/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  <c r="CS1006" s="134"/>
      <c r="CT1006" s="134"/>
      <c r="CU1006" s="134"/>
      <c r="CV1006" s="134"/>
      <c r="CW1006" s="134"/>
      <c r="CX1006" s="134"/>
      <c r="CY1006" s="134"/>
      <c r="CZ1006" s="134"/>
      <c r="DA1006" s="134"/>
      <c r="DB1006" s="134"/>
      <c r="DC1006" s="134"/>
      <c r="DD1006" s="134"/>
      <c r="DE1006" s="134"/>
      <c r="DF1006" s="134"/>
      <c r="DG1006" s="134"/>
      <c r="DH1006" s="134"/>
      <c r="DI1006" s="134"/>
      <c r="DJ1006" s="134"/>
      <c r="DK1006" s="134"/>
      <c r="DL1006" s="134"/>
      <c r="DM1006" s="134"/>
      <c r="DN1006" s="134"/>
      <c r="DO1006" s="134"/>
      <c r="DP1006" s="134"/>
      <c r="DQ1006" s="134"/>
      <c r="DR1006" s="134"/>
      <c r="DS1006" s="134"/>
      <c r="DT1006" s="134"/>
      <c r="DU1006" s="134"/>
      <c r="DV1006" s="134"/>
      <c r="DW1006" s="134"/>
      <c r="DX1006" s="134"/>
      <c r="DY1006" s="134"/>
      <c r="DZ1006" s="134"/>
      <c r="EA1006" s="134"/>
      <c r="EB1006" s="134"/>
      <c r="EC1006" s="134"/>
      <c r="ED1006" s="134"/>
      <c r="EE1006" s="134"/>
      <c r="EF1006" s="134"/>
      <c r="EG1006" s="134"/>
      <c r="EH1006" s="134"/>
      <c r="EI1006" s="134"/>
      <c r="EJ1006" s="134"/>
    </row>
    <row r="1007" spans="1:140" x14ac:dyDescent="0.2">
      <c r="A1007" s="134"/>
      <c r="B1007" s="134"/>
      <c r="C1007" s="134"/>
      <c r="D1007" s="138"/>
      <c r="E1007" s="138"/>
      <c r="F1007" s="138"/>
      <c r="G1007" s="138"/>
      <c r="H1007" s="138"/>
      <c r="I1007" s="138"/>
      <c r="J1007" s="138"/>
      <c r="K1007" s="138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134"/>
      <c r="AZ1007" s="134"/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  <c r="CS1007" s="134"/>
      <c r="CT1007" s="134"/>
      <c r="CU1007" s="134"/>
      <c r="CV1007" s="134"/>
      <c r="CW1007" s="134"/>
      <c r="CX1007" s="134"/>
      <c r="CY1007" s="134"/>
      <c r="CZ1007" s="134"/>
      <c r="DA1007" s="134"/>
      <c r="DB1007" s="134"/>
      <c r="DC1007" s="134"/>
      <c r="DD1007" s="134"/>
      <c r="DE1007" s="134"/>
      <c r="DF1007" s="134"/>
      <c r="DG1007" s="134"/>
      <c r="DH1007" s="134"/>
      <c r="DI1007" s="134"/>
      <c r="DJ1007" s="134"/>
      <c r="DK1007" s="134"/>
      <c r="DL1007" s="134"/>
      <c r="DM1007" s="134"/>
      <c r="DN1007" s="134"/>
      <c r="DO1007" s="134"/>
      <c r="DP1007" s="134"/>
      <c r="DQ1007" s="134"/>
      <c r="DR1007" s="134"/>
      <c r="DS1007" s="134"/>
      <c r="DT1007" s="134"/>
      <c r="DU1007" s="134"/>
      <c r="DV1007" s="134"/>
      <c r="DW1007" s="134"/>
      <c r="DX1007" s="134"/>
      <c r="DY1007" s="134"/>
      <c r="DZ1007" s="134"/>
      <c r="EA1007" s="134"/>
      <c r="EB1007" s="134"/>
      <c r="EC1007" s="134"/>
      <c r="ED1007" s="134"/>
      <c r="EE1007" s="134"/>
      <c r="EF1007" s="134"/>
      <c r="EG1007" s="134"/>
      <c r="EH1007" s="134"/>
      <c r="EI1007" s="134"/>
      <c r="EJ1007" s="134"/>
    </row>
    <row r="1008" spans="1:140" x14ac:dyDescent="0.2">
      <c r="A1008" s="134"/>
      <c r="B1008" s="134"/>
      <c r="C1008" s="134"/>
      <c r="D1008" s="138"/>
      <c r="E1008" s="138"/>
      <c r="F1008" s="138"/>
      <c r="G1008" s="138"/>
      <c r="H1008" s="138"/>
      <c r="I1008" s="138"/>
      <c r="J1008" s="138"/>
      <c r="K1008" s="138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134"/>
      <c r="AZ1008" s="134"/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  <c r="CS1008" s="134"/>
      <c r="CT1008" s="134"/>
      <c r="CU1008" s="134"/>
      <c r="CV1008" s="134"/>
      <c r="CW1008" s="134"/>
      <c r="CX1008" s="134"/>
      <c r="CY1008" s="134"/>
      <c r="CZ1008" s="134"/>
      <c r="DA1008" s="134"/>
      <c r="DB1008" s="134"/>
      <c r="DC1008" s="134"/>
      <c r="DD1008" s="134"/>
      <c r="DE1008" s="134"/>
      <c r="DF1008" s="134"/>
      <c r="DG1008" s="134"/>
      <c r="DH1008" s="134"/>
      <c r="DI1008" s="134"/>
      <c r="DJ1008" s="134"/>
      <c r="DK1008" s="134"/>
      <c r="DL1008" s="134"/>
      <c r="DM1008" s="134"/>
      <c r="DN1008" s="134"/>
      <c r="DO1008" s="134"/>
      <c r="DP1008" s="134"/>
      <c r="DQ1008" s="134"/>
      <c r="DR1008" s="134"/>
      <c r="DS1008" s="134"/>
      <c r="DT1008" s="134"/>
      <c r="DU1008" s="134"/>
      <c r="DV1008" s="134"/>
      <c r="DW1008" s="134"/>
      <c r="DX1008" s="134"/>
      <c r="DY1008" s="134"/>
      <c r="DZ1008" s="134"/>
      <c r="EA1008" s="134"/>
      <c r="EB1008" s="134"/>
      <c r="EC1008" s="134"/>
      <c r="ED1008" s="134"/>
      <c r="EE1008" s="134"/>
      <c r="EF1008" s="134"/>
      <c r="EG1008" s="134"/>
      <c r="EH1008" s="134"/>
      <c r="EI1008" s="134"/>
      <c r="EJ1008" s="134"/>
    </row>
    <row r="1009" spans="1:140" x14ac:dyDescent="0.2">
      <c r="A1009" s="134"/>
      <c r="B1009" s="134"/>
      <c r="C1009" s="134"/>
      <c r="D1009" s="138"/>
      <c r="E1009" s="138"/>
      <c r="F1009" s="138"/>
      <c r="G1009" s="138"/>
      <c r="H1009" s="138"/>
      <c r="I1009" s="138"/>
      <c r="J1009" s="138"/>
      <c r="K1009" s="138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134"/>
      <c r="AZ1009" s="134"/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  <c r="CS1009" s="134"/>
      <c r="CT1009" s="134"/>
      <c r="CU1009" s="134"/>
      <c r="CV1009" s="134"/>
      <c r="CW1009" s="134"/>
      <c r="CX1009" s="134"/>
      <c r="CY1009" s="134"/>
      <c r="CZ1009" s="134"/>
      <c r="DA1009" s="134"/>
      <c r="DB1009" s="134"/>
      <c r="DC1009" s="134"/>
      <c r="DD1009" s="134"/>
      <c r="DE1009" s="134"/>
      <c r="DF1009" s="134"/>
      <c r="DG1009" s="134"/>
      <c r="DH1009" s="134"/>
      <c r="DI1009" s="134"/>
      <c r="DJ1009" s="134"/>
      <c r="DK1009" s="134"/>
      <c r="DL1009" s="134"/>
      <c r="DM1009" s="134"/>
      <c r="DN1009" s="134"/>
      <c r="DO1009" s="134"/>
      <c r="DP1009" s="134"/>
      <c r="DQ1009" s="134"/>
      <c r="DR1009" s="134"/>
      <c r="DS1009" s="134"/>
      <c r="DT1009" s="134"/>
      <c r="DU1009" s="134"/>
      <c r="DV1009" s="134"/>
      <c r="DW1009" s="134"/>
      <c r="DX1009" s="134"/>
      <c r="DY1009" s="134"/>
      <c r="DZ1009" s="134"/>
      <c r="EA1009" s="134"/>
      <c r="EB1009" s="134"/>
      <c r="EC1009" s="134"/>
      <c r="ED1009" s="134"/>
      <c r="EE1009" s="134"/>
      <c r="EF1009" s="134"/>
      <c r="EG1009" s="134"/>
      <c r="EH1009" s="134"/>
      <c r="EI1009" s="134"/>
      <c r="EJ1009" s="134"/>
    </row>
    <row r="1010" spans="1:140" x14ac:dyDescent="0.2">
      <c r="A1010" s="134"/>
      <c r="B1010" s="134"/>
      <c r="C1010" s="134"/>
      <c r="D1010" s="138"/>
      <c r="E1010" s="138"/>
      <c r="F1010" s="138"/>
      <c r="G1010" s="138"/>
      <c r="H1010" s="138"/>
      <c r="I1010" s="138"/>
      <c r="J1010" s="138"/>
      <c r="K1010" s="138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134"/>
      <c r="AZ1010" s="134"/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  <c r="CS1010" s="134"/>
      <c r="CT1010" s="134"/>
      <c r="CU1010" s="134"/>
      <c r="CV1010" s="134"/>
      <c r="CW1010" s="134"/>
      <c r="CX1010" s="134"/>
      <c r="CY1010" s="134"/>
      <c r="CZ1010" s="134"/>
      <c r="DA1010" s="134"/>
      <c r="DB1010" s="134"/>
      <c r="DC1010" s="134"/>
      <c r="DD1010" s="134"/>
      <c r="DE1010" s="134"/>
      <c r="DF1010" s="134"/>
      <c r="DG1010" s="134"/>
      <c r="DH1010" s="134"/>
      <c r="DI1010" s="134"/>
      <c r="DJ1010" s="134"/>
      <c r="DK1010" s="134"/>
      <c r="DL1010" s="134"/>
      <c r="DM1010" s="134"/>
      <c r="DN1010" s="134"/>
      <c r="DO1010" s="134"/>
      <c r="DP1010" s="134"/>
      <c r="DQ1010" s="134"/>
      <c r="DR1010" s="134"/>
      <c r="DS1010" s="134"/>
      <c r="DT1010" s="134"/>
      <c r="DU1010" s="134"/>
      <c r="DV1010" s="134"/>
      <c r="DW1010" s="134"/>
      <c r="DX1010" s="134"/>
      <c r="DY1010" s="134"/>
      <c r="DZ1010" s="134"/>
      <c r="EA1010" s="134"/>
      <c r="EB1010" s="134"/>
      <c r="EC1010" s="134"/>
      <c r="ED1010" s="134"/>
      <c r="EE1010" s="134"/>
      <c r="EF1010" s="134"/>
      <c r="EG1010" s="134"/>
      <c r="EH1010" s="134"/>
      <c r="EI1010" s="134"/>
      <c r="EJ1010" s="134"/>
    </row>
    <row r="1011" spans="1:140" x14ac:dyDescent="0.2">
      <c r="A1011" s="134"/>
      <c r="B1011" s="134"/>
      <c r="C1011" s="134"/>
      <c r="D1011" s="138"/>
      <c r="E1011" s="138"/>
      <c r="F1011" s="138"/>
      <c r="G1011" s="138"/>
      <c r="H1011" s="138"/>
      <c r="I1011" s="138"/>
      <c r="J1011" s="138"/>
      <c r="K1011" s="138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134"/>
      <c r="AZ1011" s="134"/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  <c r="CS1011" s="134"/>
      <c r="CT1011" s="134"/>
      <c r="CU1011" s="134"/>
      <c r="CV1011" s="134"/>
      <c r="CW1011" s="134"/>
      <c r="CX1011" s="134"/>
      <c r="CY1011" s="134"/>
      <c r="CZ1011" s="134"/>
      <c r="DA1011" s="134"/>
      <c r="DB1011" s="134"/>
      <c r="DC1011" s="134"/>
      <c r="DD1011" s="134"/>
      <c r="DE1011" s="134"/>
      <c r="DF1011" s="134"/>
      <c r="DG1011" s="134"/>
      <c r="DH1011" s="134"/>
      <c r="DI1011" s="134"/>
      <c r="DJ1011" s="134"/>
      <c r="DK1011" s="134"/>
      <c r="DL1011" s="134"/>
      <c r="DM1011" s="134"/>
      <c r="DN1011" s="134"/>
      <c r="DO1011" s="134"/>
      <c r="DP1011" s="134"/>
      <c r="DQ1011" s="134"/>
      <c r="DR1011" s="134"/>
      <c r="DS1011" s="134"/>
      <c r="DT1011" s="134"/>
      <c r="DU1011" s="134"/>
      <c r="DV1011" s="134"/>
      <c r="DW1011" s="134"/>
      <c r="DX1011" s="134"/>
      <c r="DY1011" s="134"/>
      <c r="DZ1011" s="134"/>
      <c r="EA1011" s="134"/>
      <c r="EB1011" s="134"/>
      <c r="EC1011" s="134"/>
      <c r="ED1011" s="134"/>
      <c r="EE1011" s="134"/>
      <c r="EF1011" s="134"/>
      <c r="EG1011" s="134"/>
      <c r="EH1011" s="134"/>
      <c r="EI1011" s="134"/>
      <c r="EJ1011" s="134"/>
    </row>
    <row r="1012" spans="1:140" x14ac:dyDescent="0.2">
      <c r="A1012" s="134"/>
      <c r="B1012" s="134"/>
      <c r="C1012" s="134"/>
      <c r="D1012" s="138"/>
      <c r="E1012" s="138"/>
      <c r="F1012" s="138"/>
      <c r="G1012" s="138"/>
      <c r="H1012" s="138"/>
      <c r="I1012" s="138"/>
      <c r="J1012" s="138"/>
      <c r="K1012" s="138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  <c r="CS1012" s="134"/>
      <c r="CT1012" s="134"/>
      <c r="CU1012" s="134"/>
      <c r="CV1012" s="134"/>
      <c r="CW1012" s="134"/>
      <c r="CX1012" s="134"/>
      <c r="CY1012" s="134"/>
      <c r="CZ1012" s="134"/>
      <c r="DA1012" s="134"/>
      <c r="DB1012" s="134"/>
      <c r="DC1012" s="134"/>
      <c r="DD1012" s="134"/>
      <c r="DE1012" s="134"/>
      <c r="DF1012" s="134"/>
      <c r="DG1012" s="134"/>
      <c r="DH1012" s="134"/>
      <c r="DI1012" s="134"/>
      <c r="DJ1012" s="134"/>
      <c r="DK1012" s="134"/>
      <c r="DL1012" s="134"/>
      <c r="DM1012" s="134"/>
      <c r="DN1012" s="134"/>
      <c r="DO1012" s="134"/>
      <c r="DP1012" s="134"/>
      <c r="DQ1012" s="134"/>
      <c r="DR1012" s="134"/>
      <c r="DS1012" s="134"/>
      <c r="DT1012" s="134"/>
      <c r="DU1012" s="134"/>
      <c r="DV1012" s="134"/>
      <c r="DW1012" s="134"/>
      <c r="DX1012" s="134"/>
      <c r="DY1012" s="134"/>
      <c r="DZ1012" s="134"/>
      <c r="EA1012" s="134"/>
      <c r="EB1012" s="134"/>
      <c r="EC1012" s="134"/>
      <c r="ED1012" s="134"/>
      <c r="EE1012" s="134"/>
      <c r="EF1012" s="134"/>
      <c r="EG1012" s="134"/>
      <c r="EH1012" s="134"/>
      <c r="EI1012" s="134"/>
      <c r="EJ1012" s="134"/>
    </row>
    <row r="1013" spans="1:140" x14ac:dyDescent="0.2">
      <c r="A1013" s="134"/>
      <c r="B1013" s="134"/>
      <c r="C1013" s="134"/>
      <c r="D1013" s="138"/>
      <c r="E1013" s="138"/>
      <c r="F1013" s="138"/>
      <c r="G1013" s="138"/>
      <c r="H1013" s="138"/>
      <c r="I1013" s="138"/>
      <c r="J1013" s="138"/>
      <c r="K1013" s="138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  <c r="CS1013" s="134"/>
      <c r="CT1013" s="134"/>
      <c r="CU1013" s="134"/>
      <c r="CV1013" s="134"/>
      <c r="CW1013" s="134"/>
      <c r="CX1013" s="134"/>
      <c r="CY1013" s="134"/>
      <c r="CZ1013" s="134"/>
      <c r="DA1013" s="134"/>
      <c r="DB1013" s="134"/>
      <c r="DC1013" s="134"/>
      <c r="DD1013" s="134"/>
      <c r="DE1013" s="134"/>
      <c r="DF1013" s="134"/>
      <c r="DG1013" s="134"/>
      <c r="DH1013" s="134"/>
      <c r="DI1013" s="134"/>
      <c r="DJ1013" s="134"/>
      <c r="DK1013" s="134"/>
      <c r="DL1013" s="134"/>
      <c r="DM1013" s="134"/>
      <c r="DN1013" s="134"/>
      <c r="DO1013" s="134"/>
      <c r="DP1013" s="134"/>
      <c r="DQ1013" s="134"/>
      <c r="DR1013" s="134"/>
      <c r="DS1013" s="134"/>
      <c r="DT1013" s="134"/>
      <c r="DU1013" s="134"/>
      <c r="DV1013" s="134"/>
      <c r="DW1013" s="134"/>
      <c r="DX1013" s="134"/>
      <c r="DY1013" s="134"/>
      <c r="DZ1013" s="134"/>
      <c r="EA1013" s="134"/>
      <c r="EB1013" s="134"/>
      <c r="EC1013" s="134"/>
      <c r="ED1013" s="134"/>
      <c r="EE1013" s="134"/>
      <c r="EF1013" s="134"/>
      <c r="EG1013" s="134"/>
      <c r="EH1013" s="134"/>
      <c r="EI1013" s="134"/>
      <c r="EJ1013" s="134"/>
    </row>
    <row r="1014" spans="1:140" x14ac:dyDescent="0.2">
      <c r="A1014" s="134"/>
      <c r="B1014" s="134"/>
      <c r="C1014" s="134"/>
      <c r="D1014" s="138"/>
      <c r="E1014" s="138"/>
      <c r="F1014" s="138"/>
      <c r="G1014" s="138"/>
      <c r="H1014" s="138"/>
      <c r="I1014" s="138"/>
      <c r="J1014" s="138"/>
      <c r="K1014" s="138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  <c r="CS1014" s="134"/>
      <c r="CT1014" s="134"/>
      <c r="CU1014" s="134"/>
      <c r="CV1014" s="134"/>
      <c r="CW1014" s="134"/>
      <c r="CX1014" s="134"/>
      <c r="CY1014" s="134"/>
      <c r="CZ1014" s="134"/>
      <c r="DA1014" s="134"/>
      <c r="DB1014" s="134"/>
      <c r="DC1014" s="134"/>
      <c r="DD1014" s="134"/>
      <c r="DE1014" s="134"/>
      <c r="DF1014" s="134"/>
      <c r="DG1014" s="134"/>
      <c r="DH1014" s="134"/>
      <c r="DI1014" s="134"/>
      <c r="DJ1014" s="134"/>
      <c r="DK1014" s="134"/>
      <c r="DL1014" s="134"/>
      <c r="DM1014" s="134"/>
      <c r="DN1014" s="134"/>
      <c r="DO1014" s="134"/>
      <c r="DP1014" s="134"/>
      <c r="DQ1014" s="134"/>
      <c r="DR1014" s="134"/>
      <c r="DS1014" s="134"/>
      <c r="DT1014" s="134"/>
      <c r="DU1014" s="134"/>
      <c r="DV1014" s="134"/>
      <c r="DW1014" s="134"/>
      <c r="DX1014" s="134"/>
      <c r="DY1014" s="134"/>
      <c r="DZ1014" s="134"/>
      <c r="EA1014" s="134"/>
      <c r="EB1014" s="134"/>
      <c r="EC1014" s="134"/>
      <c r="ED1014" s="134"/>
      <c r="EE1014" s="134"/>
      <c r="EF1014" s="134"/>
      <c r="EG1014" s="134"/>
      <c r="EH1014" s="134"/>
      <c r="EI1014" s="134"/>
      <c r="EJ1014" s="134"/>
    </row>
    <row r="1015" spans="1:140" x14ac:dyDescent="0.2">
      <c r="A1015" s="134"/>
      <c r="B1015" s="134"/>
      <c r="C1015" s="134"/>
      <c r="D1015" s="138"/>
      <c r="E1015" s="138"/>
      <c r="F1015" s="138"/>
      <c r="G1015" s="138"/>
      <c r="H1015" s="138"/>
      <c r="I1015" s="138"/>
      <c r="J1015" s="138"/>
      <c r="K1015" s="138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  <c r="CS1015" s="134"/>
      <c r="CT1015" s="134"/>
      <c r="CU1015" s="134"/>
      <c r="CV1015" s="134"/>
      <c r="CW1015" s="134"/>
      <c r="CX1015" s="134"/>
      <c r="CY1015" s="134"/>
      <c r="CZ1015" s="134"/>
      <c r="DA1015" s="134"/>
      <c r="DB1015" s="134"/>
      <c r="DC1015" s="134"/>
      <c r="DD1015" s="134"/>
      <c r="DE1015" s="134"/>
      <c r="DF1015" s="134"/>
      <c r="DG1015" s="134"/>
      <c r="DH1015" s="134"/>
      <c r="DI1015" s="134"/>
      <c r="DJ1015" s="134"/>
      <c r="DK1015" s="134"/>
      <c r="DL1015" s="134"/>
      <c r="DM1015" s="134"/>
      <c r="DN1015" s="134"/>
      <c r="DO1015" s="134"/>
      <c r="DP1015" s="134"/>
      <c r="DQ1015" s="134"/>
      <c r="DR1015" s="134"/>
      <c r="DS1015" s="134"/>
      <c r="DT1015" s="134"/>
      <c r="DU1015" s="134"/>
      <c r="DV1015" s="134"/>
      <c r="DW1015" s="134"/>
      <c r="DX1015" s="134"/>
      <c r="DY1015" s="134"/>
      <c r="DZ1015" s="134"/>
      <c r="EA1015" s="134"/>
      <c r="EB1015" s="134"/>
      <c r="EC1015" s="134"/>
      <c r="ED1015" s="134"/>
      <c r="EE1015" s="134"/>
      <c r="EF1015" s="134"/>
      <c r="EG1015" s="134"/>
      <c r="EH1015" s="134"/>
      <c r="EI1015" s="134"/>
      <c r="EJ1015" s="134"/>
    </row>
    <row r="1016" spans="1:140" x14ac:dyDescent="0.2">
      <c r="A1016" s="134"/>
      <c r="B1016" s="134"/>
      <c r="C1016" s="134"/>
      <c r="D1016" s="138"/>
      <c r="E1016" s="138"/>
      <c r="F1016" s="138"/>
      <c r="G1016" s="138"/>
      <c r="H1016" s="138"/>
      <c r="I1016" s="138"/>
      <c r="J1016" s="138"/>
      <c r="K1016" s="138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  <c r="CS1016" s="134"/>
      <c r="CT1016" s="134"/>
      <c r="CU1016" s="134"/>
      <c r="CV1016" s="134"/>
      <c r="CW1016" s="134"/>
      <c r="CX1016" s="134"/>
      <c r="CY1016" s="134"/>
      <c r="CZ1016" s="134"/>
      <c r="DA1016" s="134"/>
      <c r="DB1016" s="134"/>
      <c r="DC1016" s="134"/>
      <c r="DD1016" s="134"/>
      <c r="DE1016" s="134"/>
      <c r="DF1016" s="134"/>
      <c r="DG1016" s="134"/>
      <c r="DH1016" s="134"/>
      <c r="DI1016" s="134"/>
      <c r="DJ1016" s="134"/>
      <c r="DK1016" s="134"/>
      <c r="DL1016" s="134"/>
      <c r="DM1016" s="134"/>
      <c r="DN1016" s="134"/>
      <c r="DO1016" s="134"/>
      <c r="DP1016" s="134"/>
      <c r="DQ1016" s="134"/>
      <c r="DR1016" s="134"/>
      <c r="DS1016" s="134"/>
      <c r="DT1016" s="134"/>
      <c r="DU1016" s="134"/>
      <c r="DV1016" s="134"/>
      <c r="DW1016" s="134"/>
      <c r="DX1016" s="134"/>
      <c r="DY1016" s="134"/>
      <c r="DZ1016" s="134"/>
      <c r="EA1016" s="134"/>
      <c r="EB1016" s="134"/>
      <c r="EC1016" s="134"/>
      <c r="ED1016" s="134"/>
      <c r="EE1016" s="134"/>
      <c r="EF1016" s="134"/>
      <c r="EG1016" s="134"/>
      <c r="EH1016" s="134"/>
      <c r="EI1016" s="134"/>
      <c r="EJ1016" s="134"/>
    </row>
    <row r="1017" spans="1:140" x14ac:dyDescent="0.2">
      <c r="A1017" s="134"/>
      <c r="B1017" s="134"/>
      <c r="C1017" s="134"/>
      <c r="D1017" s="138"/>
      <c r="E1017" s="138"/>
      <c r="F1017" s="138"/>
      <c r="G1017" s="138"/>
      <c r="H1017" s="138"/>
      <c r="I1017" s="138"/>
      <c r="J1017" s="138"/>
      <c r="K1017" s="138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  <c r="CS1017" s="134"/>
      <c r="CT1017" s="134"/>
      <c r="CU1017" s="134"/>
      <c r="CV1017" s="134"/>
      <c r="CW1017" s="134"/>
      <c r="CX1017" s="134"/>
      <c r="CY1017" s="134"/>
      <c r="CZ1017" s="134"/>
      <c r="DA1017" s="134"/>
      <c r="DB1017" s="134"/>
      <c r="DC1017" s="134"/>
      <c r="DD1017" s="134"/>
      <c r="DE1017" s="134"/>
      <c r="DF1017" s="134"/>
      <c r="DG1017" s="134"/>
      <c r="DH1017" s="134"/>
      <c r="DI1017" s="134"/>
      <c r="DJ1017" s="134"/>
      <c r="DK1017" s="134"/>
      <c r="DL1017" s="134"/>
      <c r="DM1017" s="134"/>
      <c r="DN1017" s="134"/>
      <c r="DO1017" s="134"/>
      <c r="DP1017" s="134"/>
      <c r="DQ1017" s="134"/>
      <c r="DR1017" s="134"/>
      <c r="DS1017" s="134"/>
      <c r="DT1017" s="134"/>
      <c r="DU1017" s="134"/>
      <c r="DV1017" s="134"/>
      <c r="DW1017" s="134"/>
      <c r="DX1017" s="134"/>
      <c r="DY1017" s="134"/>
      <c r="DZ1017" s="134"/>
      <c r="EA1017" s="134"/>
      <c r="EB1017" s="134"/>
      <c r="EC1017" s="134"/>
      <c r="ED1017" s="134"/>
      <c r="EE1017" s="134"/>
      <c r="EF1017" s="134"/>
      <c r="EG1017" s="134"/>
      <c r="EH1017" s="134"/>
      <c r="EI1017" s="134"/>
      <c r="EJ1017" s="134"/>
    </row>
    <row r="1018" spans="1:140" x14ac:dyDescent="0.2">
      <c r="A1018" s="134"/>
      <c r="B1018" s="134"/>
      <c r="C1018" s="134"/>
      <c r="D1018" s="138"/>
      <c r="E1018" s="138"/>
      <c r="F1018" s="138"/>
      <c r="G1018" s="138"/>
      <c r="H1018" s="138"/>
      <c r="I1018" s="138"/>
      <c r="J1018" s="138"/>
      <c r="K1018" s="138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  <c r="CS1018" s="134"/>
      <c r="CT1018" s="134"/>
      <c r="CU1018" s="134"/>
      <c r="CV1018" s="134"/>
      <c r="CW1018" s="134"/>
      <c r="CX1018" s="134"/>
      <c r="CY1018" s="134"/>
      <c r="CZ1018" s="134"/>
      <c r="DA1018" s="134"/>
      <c r="DB1018" s="134"/>
      <c r="DC1018" s="134"/>
      <c r="DD1018" s="134"/>
      <c r="DE1018" s="134"/>
      <c r="DF1018" s="134"/>
      <c r="DG1018" s="134"/>
      <c r="DH1018" s="134"/>
      <c r="DI1018" s="134"/>
      <c r="DJ1018" s="134"/>
      <c r="DK1018" s="134"/>
      <c r="DL1018" s="134"/>
      <c r="DM1018" s="134"/>
      <c r="DN1018" s="134"/>
      <c r="DO1018" s="134"/>
      <c r="DP1018" s="134"/>
      <c r="DQ1018" s="134"/>
      <c r="DR1018" s="134"/>
      <c r="DS1018" s="134"/>
      <c r="DT1018" s="134"/>
      <c r="DU1018" s="134"/>
      <c r="DV1018" s="134"/>
      <c r="DW1018" s="134"/>
      <c r="DX1018" s="134"/>
      <c r="DY1018" s="134"/>
      <c r="DZ1018" s="134"/>
      <c r="EA1018" s="134"/>
      <c r="EB1018" s="134"/>
      <c r="EC1018" s="134"/>
      <c r="ED1018" s="134"/>
      <c r="EE1018" s="134"/>
      <c r="EF1018" s="134"/>
      <c r="EG1018" s="134"/>
      <c r="EH1018" s="134"/>
      <c r="EI1018" s="134"/>
      <c r="EJ1018" s="134"/>
    </row>
    <row r="1019" spans="1:140" x14ac:dyDescent="0.2">
      <c r="A1019" s="134"/>
      <c r="B1019" s="134"/>
      <c r="C1019" s="134"/>
      <c r="D1019" s="138"/>
      <c r="E1019" s="138"/>
      <c r="F1019" s="138"/>
      <c r="G1019" s="138"/>
      <c r="H1019" s="138"/>
      <c r="I1019" s="138"/>
      <c r="J1019" s="138"/>
      <c r="K1019" s="138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134"/>
      <c r="AZ1019" s="134"/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  <c r="CS1019" s="134"/>
      <c r="CT1019" s="134"/>
      <c r="CU1019" s="134"/>
      <c r="CV1019" s="134"/>
      <c r="CW1019" s="134"/>
      <c r="CX1019" s="134"/>
      <c r="CY1019" s="134"/>
      <c r="CZ1019" s="134"/>
      <c r="DA1019" s="134"/>
      <c r="DB1019" s="134"/>
      <c r="DC1019" s="134"/>
      <c r="DD1019" s="134"/>
      <c r="DE1019" s="134"/>
      <c r="DF1019" s="134"/>
      <c r="DG1019" s="134"/>
      <c r="DH1019" s="134"/>
      <c r="DI1019" s="134"/>
      <c r="DJ1019" s="134"/>
      <c r="DK1019" s="134"/>
      <c r="DL1019" s="134"/>
      <c r="DM1019" s="134"/>
      <c r="DN1019" s="134"/>
      <c r="DO1019" s="134"/>
      <c r="DP1019" s="134"/>
      <c r="DQ1019" s="134"/>
      <c r="DR1019" s="134"/>
      <c r="DS1019" s="134"/>
      <c r="DT1019" s="134"/>
      <c r="DU1019" s="134"/>
      <c r="DV1019" s="134"/>
      <c r="DW1019" s="134"/>
      <c r="DX1019" s="134"/>
      <c r="DY1019" s="134"/>
      <c r="DZ1019" s="134"/>
      <c r="EA1019" s="134"/>
      <c r="EB1019" s="134"/>
      <c r="EC1019" s="134"/>
      <c r="ED1019" s="134"/>
      <c r="EE1019" s="134"/>
      <c r="EF1019" s="134"/>
      <c r="EG1019" s="134"/>
      <c r="EH1019" s="134"/>
      <c r="EI1019" s="134"/>
      <c r="EJ1019" s="134"/>
    </row>
    <row r="1020" spans="1:140" x14ac:dyDescent="0.2">
      <c r="A1020" s="134"/>
      <c r="B1020" s="134"/>
      <c r="C1020" s="134"/>
      <c r="D1020" s="138"/>
      <c r="E1020" s="138"/>
      <c r="F1020" s="138"/>
      <c r="G1020" s="138"/>
      <c r="H1020" s="138"/>
      <c r="I1020" s="138"/>
      <c r="J1020" s="138"/>
      <c r="K1020" s="138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134"/>
      <c r="AZ1020" s="134"/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  <c r="CS1020" s="134"/>
      <c r="CT1020" s="134"/>
      <c r="CU1020" s="134"/>
      <c r="CV1020" s="134"/>
      <c r="CW1020" s="134"/>
      <c r="CX1020" s="134"/>
      <c r="CY1020" s="134"/>
      <c r="CZ1020" s="134"/>
      <c r="DA1020" s="134"/>
      <c r="DB1020" s="134"/>
      <c r="DC1020" s="134"/>
      <c r="DD1020" s="134"/>
      <c r="DE1020" s="134"/>
      <c r="DF1020" s="134"/>
      <c r="DG1020" s="134"/>
      <c r="DH1020" s="134"/>
      <c r="DI1020" s="134"/>
      <c r="DJ1020" s="134"/>
      <c r="DK1020" s="134"/>
      <c r="DL1020" s="134"/>
      <c r="DM1020" s="134"/>
      <c r="DN1020" s="134"/>
      <c r="DO1020" s="134"/>
      <c r="DP1020" s="134"/>
      <c r="DQ1020" s="134"/>
      <c r="DR1020" s="134"/>
      <c r="DS1020" s="134"/>
      <c r="DT1020" s="134"/>
      <c r="DU1020" s="134"/>
      <c r="DV1020" s="134"/>
      <c r="DW1020" s="134"/>
      <c r="DX1020" s="134"/>
      <c r="DY1020" s="134"/>
      <c r="DZ1020" s="134"/>
      <c r="EA1020" s="134"/>
      <c r="EB1020" s="134"/>
      <c r="EC1020" s="134"/>
      <c r="ED1020" s="134"/>
      <c r="EE1020" s="134"/>
      <c r="EF1020" s="134"/>
      <c r="EG1020" s="134"/>
      <c r="EH1020" s="134"/>
      <c r="EI1020" s="134"/>
      <c r="EJ1020" s="134"/>
    </row>
    <row r="1021" spans="1:140" x14ac:dyDescent="0.2">
      <c r="A1021" s="134"/>
      <c r="B1021" s="134"/>
      <c r="C1021" s="134"/>
      <c r="D1021" s="138"/>
      <c r="E1021" s="138"/>
      <c r="F1021" s="138"/>
      <c r="G1021" s="138"/>
      <c r="H1021" s="138"/>
      <c r="I1021" s="138"/>
      <c r="J1021" s="138"/>
      <c r="K1021" s="138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134"/>
      <c r="AZ1021" s="134"/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  <c r="CS1021" s="134"/>
      <c r="CT1021" s="134"/>
      <c r="CU1021" s="134"/>
      <c r="CV1021" s="134"/>
      <c r="CW1021" s="134"/>
      <c r="CX1021" s="134"/>
      <c r="CY1021" s="134"/>
      <c r="CZ1021" s="134"/>
      <c r="DA1021" s="134"/>
      <c r="DB1021" s="134"/>
      <c r="DC1021" s="134"/>
      <c r="DD1021" s="134"/>
      <c r="DE1021" s="134"/>
      <c r="DF1021" s="134"/>
      <c r="DG1021" s="134"/>
      <c r="DH1021" s="134"/>
      <c r="DI1021" s="134"/>
      <c r="DJ1021" s="134"/>
      <c r="DK1021" s="134"/>
      <c r="DL1021" s="134"/>
      <c r="DM1021" s="134"/>
      <c r="DN1021" s="134"/>
      <c r="DO1021" s="134"/>
      <c r="DP1021" s="134"/>
      <c r="DQ1021" s="134"/>
      <c r="DR1021" s="134"/>
      <c r="DS1021" s="134"/>
      <c r="DT1021" s="134"/>
      <c r="DU1021" s="134"/>
      <c r="DV1021" s="134"/>
      <c r="DW1021" s="134"/>
      <c r="DX1021" s="134"/>
      <c r="DY1021" s="134"/>
      <c r="DZ1021" s="134"/>
      <c r="EA1021" s="134"/>
      <c r="EB1021" s="134"/>
      <c r="EC1021" s="134"/>
      <c r="ED1021" s="134"/>
      <c r="EE1021" s="134"/>
      <c r="EF1021" s="134"/>
      <c r="EG1021" s="134"/>
      <c r="EH1021" s="134"/>
      <c r="EI1021" s="134"/>
      <c r="EJ1021" s="134"/>
    </row>
    <row r="1022" spans="1:140" x14ac:dyDescent="0.2">
      <c r="A1022" s="134"/>
      <c r="B1022" s="134"/>
      <c r="C1022" s="134"/>
      <c r="D1022" s="138"/>
      <c r="E1022" s="138"/>
      <c r="F1022" s="138"/>
      <c r="G1022" s="138"/>
      <c r="H1022" s="138"/>
      <c r="I1022" s="138"/>
      <c r="J1022" s="138"/>
      <c r="K1022" s="138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134"/>
      <c r="AZ1022" s="134"/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  <c r="CS1022" s="134"/>
      <c r="CT1022" s="134"/>
      <c r="CU1022" s="134"/>
      <c r="CV1022" s="134"/>
      <c r="CW1022" s="134"/>
      <c r="CX1022" s="134"/>
      <c r="CY1022" s="134"/>
      <c r="CZ1022" s="134"/>
      <c r="DA1022" s="134"/>
      <c r="DB1022" s="134"/>
      <c r="DC1022" s="134"/>
      <c r="DD1022" s="134"/>
      <c r="DE1022" s="134"/>
      <c r="DF1022" s="134"/>
      <c r="DG1022" s="134"/>
      <c r="DH1022" s="134"/>
      <c r="DI1022" s="134"/>
      <c r="DJ1022" s="134"/>
      <c r="DK1022" s="134"/>
      <c r="DL1022" s="134"/>
      <c r="DM1022" s="134"/>
      <c r="DN1022" s="134"/>
      <c r="DO1022" s="134"/>
      <c r="DP1022" s="134"/>
      <c r="DQ1022" s="134"/>
      <c r="DR1022" s="134"/>
      <c r="DS1022" s="134"/>
      <c r="DT1022" s="134"/>
      <c r="DU1022" s="134"/>
      <c r="DV1022" s="134"/>
      <c r="DW1022" s="134"/>
      <c r="DX1022" s="134"/>
      <c r="DY1022" s="134"/>
      <c r="DZ1022" s="134"/>
      <c r="EA1022" s="134"/>
      <c r="EB1022" s="134"/>
      <c r="EC1022" s="134"/>
      <c r="ED1022" s="134"/>
      <c r="EE1022" s="134"/>
      <c r="EF1022" s="134"/>
      <c r="EG1022" s="134"/>
      <c r="EH1022" s="134"/>
      <c r="EI1022" s="134"/>
      <c r="EJ1022" s="134"/>
    </row>
    <row r="1023" spans="1:140" x14ac:dyDescent="0.2">
      <c r="A1023" s="134"/>
      <c r="B1023" s="134"/>
      <c r="C1023" s="134"/>
      <c r="D1023" s="138"/>
      <c r="E1023" s="138"/>
      <c r="F1023" s="138"/>
      <c r="G1023" s="138"/>
      <c r="H1023" s="138"/>
      <c r="I1023" s="138"/>
      <c r="J1023" s="138"/>
      <c r="K1023" s="138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134"/>
      <c r="AZ1023" s="134"/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  <c r="CS1023" s="134"/>
      <c r="CT1023" s="134"/>
      <c r="CU1023" s="134"/>
      <c r="CV1023" s="134"/>
      <c r="CW1023" s="134"/>
      <c r="CX1023" s="134"/>
      <c r="CY1023" s="134"/>
      <c r="CZ1023" s="134"/>
      <c r="DA1023" s="134"/>
      <c r="DB1023" s="134"/>
      <c r="DC1023" s="134"/>
      <c r="DD1023" s="134"/>
      <c r="DE1023" s="134"/>
      <c r="DF1023" s="134"/>
      <c r="DG1023" s="134"/>
      <c r="DH1023" s="134"/>
      <c r="DI1023" s="134"/>
      <c r="DJ1023" s="134"/>
      <c r="DK1023" s="134"/>
      <c r="DL1023" s="134"/>
      <c r="DM1023" s="134"/>
      <c r="DN1023" s="134"/>
      <c r="DO1023" s="134"/>
      <c r="DP1023" s="134"/>
      <c r="DQ1023" s="134"/>
      <c r="DR1023" s="134"/>
      <c r="DS1023" s="134"/>
      <c r="DT1023" s="134"/>
      <c r="DU1023" s="134"/>
      <c r="DV1023" s="134"/>
      <c r="DW1023" s="134"/>
      <c r="DX1023" s="134"/>
      <c r="DY1023" s="134"/>
      <c r="DZ1023" s="134"/>
      <c r="EA1023" s="134"/>
      <c r="EB1023" s="134"/>
      <c r="EC1023" s="134"/>
      <c r="ED1023" s="134"/>
      <c r="EE1023" s="134"/>
      <c r="EF1023" s="134"/>
      <c r="EG1023" s="134"/>
      <c r="EH1023" s="134"/>
      <c r="EI1023" s="134"/>
      <c r="EJ1023" s="134"/>
    </row>
    <row r="1024" spans="1:140" x14ac:dyDescent="0.2">
      <c r="A1024" s="134"/>
      <c r="B1024" s="134"/>
      <c r="C1024" s="134"/>
      <c r="D1024" s="138"/>
      <c r="E1024" s="138"/>
      <c r="F1024" s="138"/>
      <c r="G1024" s="138"/>
      <c r="H1024" s="138"/>
      <c r="I1024" s="138"/>
      <c r="J1024" s="138"/>
      <c r="K1024" s="138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134"/>
      <c r="AZ1024" s="134"/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  <c r="CS1024" s="134"/>
      <c r="CT1024" s="134"/>
      <c r="CU1024" s="134"/>
      <c r="CV1024" s="134"/>
      <c r="CW1024" s="134"/>
      <c r="CX1024" s="134"/>
      <c r="CY1024" s="134"/>
      <c r="CZ1024" s="134"/>
      <c r="DA1024" s="134"/>
      <c r="DB1024" s="134"/>
      <c r="DC1024" s="134"/>
      <c r="DD1024" s="134"/>
      <c r="DE1024" s="134"/>
      <c r="DF1024" s="134"/>
      <c r="DG1024" s="134"/>
      <c r="DH1024" s="134"/>
      <c r="DI1024" s="134"/>
      <c r="DJ1024" s="134"/>
      <c r="DK1024" s="134"/>
      <c r="DL1024" s="134"/>
      <c r="DM1024" s="134"/>
      <c r="DN1024" s="134"/>
      <c r="DO1024" s="134"/>
      <c r="DP1024" s="134"/>
      <c r="DQ1024" s="134"/>
      <c r="DR1024" s="134"/>
      <c r="DS1024" s="134"/>
      <c r="DT1024" s="134"/>
      <c r="DU1024" s="134"/>
      <c r="DV1024" s="134"/>
      <c r="DW1024" s="134"/>
      <c r="DX1024" s="134"/>
      <c r="DY1024" s="134"/>
      <c r="DZ1024" s="134"/>
      <c r="EA1024" s="134"/>
      <c r="EB1024" s="134"/>
      <c r="EC1024" s="134"/>
      <c r="ED1024" s="134"/>
      <c r="EE1024" s="134"/>
      <c r="EF1024" s="134"/>
      <c r="EG1024" s="134"/>
      <c r="EH1024" s="134"/>
      <c r="EI1024" s="134"/>
      <c r="EJ1024" s="134"/>
    </row>
    <row r="1025" spans="1:140" x14ac:dyDescent="0.2">
      <c r="A1025" s="134"/>
      <c r="B1025" s="134"/>
      <c r="C1025" s="134"/>
      <c r="D1025" s="138"/>
      <c r="E1025" s="138"/>
      <c r="F1025" s="138"/>
      <c r="G1025" s="138"/>
      <c r="H1025" s="138"/>
      <c r="I1025" s="138"/>
      <c r="J1025" s="138"/>
      <c r="K1025" s="138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134"/>
      <c r="AZ1025" s="134"/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  <c r="CS1025" s="134"/>
      <c r="CT1025" s="134"/>
      <c r="CU1025" s="134"/>
      <c r="CV1025" s="134"/>
      <c r="CW1025" s="134"/>
      <c r="CX1025" s="134"/>
      <c r="CY1025" s="134"/>
      <c r="CZ1025" s="134"/>
      <c r="DA1025" s="134"/>
      <c r="DB1025" s="134"/>
      <c r="DC1025" s="134"/>
      <c r="DD1025" s="134"/>
      <c r="DE1025" s="134"/>
      <c r="DF1025" s="134"/>
      <c r="DG1025" s="134"/>
      <c r="DH1025" s="134"/>
      <c r="DI1025" s="134"/>
      <c r="DJ1025" s="134"/>
      <c r="DK1025" s="134"/>
      <c r="DL1025" s="134"/>
      <c r="DM1025" s="134"/>
      <c r="DN1025" s="134"/>
      <c r="DO1025" s="134"/>
      <c r="DP1025" s="134"/>
      <c r="DQ1025" s="134"/>
      <c r="DR1025" s="134"/>
      <c r="DS1025" s="134"/>
      <c r="DT1025" s="134"/>
      <c r="DU1025" s="134"/>
      <c r="DV1025" s="134"/>
      <c r="DW1025" s="134"/>
      <c r="DX1025" s="134"/>
      <c r="DY1025" s="134"/>
      <c r="DZ1025" s="134"/>
      <c r="EA1025" s="134"/>
      <c r="EB1025" s="134"/>
      <c r="EC1025" s="134"/>
      <c r="ED1025" s="134"/>
      <c r="EE1025" s="134"/>
      <c r="EF1025" s="134"/>
      <c r="EG1025" s="134"/>
      <c r="EH1025" s="134"/>
      <c r="EI1025" s="134"/>
      <c r="EJ1025" s="134"/>
    </row>
    <row r="1026" spans="1:140" x14ac:dyDescent="0.2">
      <c r="A1026" s="134"/>
      <c r="B1026" s="134"/>
      <c r="C1026" s="134"/>
      <c r="D1026" s="138"/>
      <c r="E1026" s="138"/>
      <c r="F1026" s="138"/>
      <c r="G1026" s="138"/>
      <c r="H1026" s="138"/>
      <c r="I1026" s="138"/>
      <c r="J1026" s="138"/>
      <c r="K1026" s="138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  <c r="CS1026" s="134"/>
      <c r="CT1026" s="134"/>
      <c r="CU1026" s="134"/>
      <c r="CV1026" s="134"/>
      <c r="CW1026" s="134"/>
      <c r="CX1026" s="134"/>
      <c r="CY1026" s="134"/>
      <c r="CZ1026" s="134"/>
      <c r="DA1026" s="134"/>
      <c r="DB1026" s="134"/>
      <c r="DC1026" s="134"/>
      <c r="DD1026" s="134"/>
      <c r="DE1026" s="134"/>
      <c r="DF1026" s="134"/>
      <c r="DG1026" s="134"/>
      <c r="DH1026" s="134"/>
      <c r="DI1026" s="134"/>
      <c r="DJ1026" s="134"/>
      <c r="DK1026" s="134"/>
      <c r="DL1026" s="134"/>
      <c r="DM1026" s="134"/>
      <c r="DN1026" s="134"/>
      <c r="DO1026" s="134"/>
      <c r="DP1026" s="134"/>
      <c r="DQ1026" s="134"/>
      <c r="DR1026" s="134"/>
      <c r="DS1026" s="134"/>
      <c r="DT1026" s="134"/>
      <c r="DU1026" s="134"/>
      <c r="DV1026" s="134"/>
      <c r="DW1026" s="134"/>
      <c r="DX1026" s="134"/>
      <c r="DY1026" s="134"/>
      <c r="DZ1026" s="134"/>
      <c r="EA1026" s="134"/>
      <c r="EB1026" s="134"/>
      <c r="EC1026" s="134"/>
      <c r="ED1026" s="134"/>
      <c r="EE1026" s="134"/>
      <c r="EF1026" s="134"/>
      <c r="EG1026" s="134"/>
      <c r="EH1026" s="134"/>
      <c r="EI1026" s="134"/>
      <c r="EJ1026" s="134"/>
    </row>
    <row r="1027" spans="1:140" x14ac:dyDescent="0.2">
      <c r="A1027" s="134"/>
      <c r="B1027" s="134"/>
      <c r="C1027" s="134"/>
      <c r="D1027" s="138"/>
      <c r="E1027" s="138"/>
      <c r="F1027" s="138"/>
      <c r="G1027" s="138"/>
      <c r="H1027" s="138"/>
      <c r="I1027" s="138"/>
      <c r="J1027" s="138"/>
      <c r="K1027" s="138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  <c r="CS1027" s="134"/>
      <c r="CT1027" s="134"/>
      <c r="CU1027" s="134"/>
      <c r="CV1027" s="134"/>
      <c r="CW1027" s="134"/>
      <c r="CX1027" s="134"/>
      <c r="CY1027" s="134"/>
      <c r="CZ1027" s="134"/>
      <c r="DA1027" s="134"/>
      <c r="DB1027" s="134"/>
      <c r="DC1027" s="134"/>
      <c r="DD1027" s="134"/>
      <c r="DE1027" s="134"/>
      <c r="DF1027" s="134"/>
      <c r="DG1027" s="134"/>
      <c r="DH1027" s="134"/>
      <c r="DI1027" s="134"/>
      <c r="DJ1027" s="134"/>
      <c r="DK1027" s="134"/>
      <c r="DL1027" s="134"/>
      <c r="DM1027" s="134"/>
      <c r="DN1027" s="134"/>
      <c r="DO1027" s="134"/>
      <c r="DP1027" s="134"/>
      <c r="DQ1027" s="134"/>
      <c r="DR1027" s="134"/>
      <c r="DS1027" s="134"/>
      <c r="DT1027" s="134"/>
      <c r="DU1027" s="134"/>
      <c r="DV1027" s="134"/>
      <c r="DW1027" s="134"/>
      <c r="DX1027" s="134"/>
      <c r="DY1027" s="134"/>
      <c r="DZ1027" s="134"/>
      <c r="EA1027" s="134"/>
      <c r="EB1027" s="134"/>
      <c r="EC1027" s="134"/>
      <c r="ED1027" s="134"/>
      <c r="EE1027" s="134"/>
      <c r="EF1027" s="134"/>
      <c r="EG1027" s="134"/>
      <c r="EH1027" s="134"/>
      <c r="EI1027" s="134"/>
      <c r="EJ1027" s="134"/>
    </row>
    <row r="1028" spans="1:140" x14ac:dyDescent="0.2">
      <c r="A1028" s="134"/>
      <c r="B1028" s="134"/>
      <c r="C1028" s="134"/>
      <c r="D1028" s="138"/>
      <c r="E1028" s="138"/>
      <c r="F1028" s="138"/>
      <c r="G1028" s="138"/>
      <c r="H1028" s="138"/>
      <c r="I1028" s="138"/>
      <c r="J1028" s="138"/>
      <c r="K1028" s="138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  <c r="CS1028" s="134"/>
      <c r="CT1028" s="134"/>
      <c r="CU1028" s="134"/>
      <c r="CV1028" s="134"/>
      <c r="CW1028" s="134"/>
      <c r="CX1028" s="134"/>
      <c r="CY1028" s="134"/>
      <c r="CZ1028" s="134"/>
      <c r="DA1028" s="134"/>
      <c r="DB1028" s="134"/>
      <c r="DC1028" s="134"/>
      <c r="DD1028" s="134"/>
      <c r="DE1028" s="134"/>
      <c r="DF1028" s="134"/>
      <c r="DG1028" s="134"/>
      <c r="DH1028" s="134"/>
      <c r="DI1028" s="134"/>
      <c r="DJ1028" s="134"/>
      <c r="DK1028" s="134"/>
      <c r="DL1028" s="134"/>
      <c r="DM1028" s="134"/>
      <c r="DN1028" s="134"/>
      <c r="DO1028" s="134"/>
      <c r="DP1028" s="134"/>
      <c r="DQ1028" s="134"/>
      <c r="DR1028" s="134"/>
      <c r="DS1028" s="134"/>
      <c r="DT1028" s="134"/>
      <c r="DU1028" s="134"/>
      <c r="DV1028" s="134"/>
      <c r="DW1028" s="134"/>
      <c r="DX1028" s="134"/>
      <c r="DY1028" s="134"/>
      <c r="DZ1028" s="134"/>
      <c r="EA1028" s="134"/>
      <c r="EB1028" s="134"/>
      <c r="EC1028" s="134"/>
      <c r="ED1028" s="134"/>
      <c r="EE1028" s="134"/>
      <c r="EF1028" s="134"/>
      <c r="EG1028" s="134"/>
      <c r="EH1028" s="134"/>
      <c r="EI1028" s="134"/>
      <c r="EJ1028" s="134"/>
    </row>
    <row r="1029" spans="1:140" x14ac:dyDescent="0.2">
      <c r="A1029" s="134"/>
      <c r="B1029" s="134"/>
      <c r="C1029" s="134"/>
      <c r="D1029" s="138"/>
      <c r="E1029" s="138"/>
      <c r="F1029" s="138"/>
      <c r="G1029" s="138"/>
      <c r="H1029" s="138"/>
      <c r="I1029" s="138"/>
      <c r="J1029" s="138"/>
      <c r="K1029" s="138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  <c r="CS1029" s="134"/>
      <c r="CT1029" s="134"/>
      <c r="CU1029" s="134"/>
      <c r="CV1029" s="134"/>
      <c r="CW1029" s="134"/>
      <c r="CX1029" s="134"/>
      <c r="CY1029" s="134"/>
      <c r="CZ1029" s="134"/>
      <c r="DA1029" s="134"/>
      <c r="DB1029" s="134"/>
      <c r="DC1029" s="134"/>
      <c r="DD1029" s="134"/>
      <c r="DE1029" s="134"/>
      <c r="DF1029" s="134"/>
      <c r="DG1029" s="134"/>
      <c r="DH1029" s="134"/>
      <c r="DI1029" s="134"/>
      <c r="DJ1029" s="134"/>
      <c r="DK1029" s="134"/>
      <c r="DL1029" s="134"/>
      <c r="DM1029" s="134"/>
      <c r="DN1029" s="134"/>
      <c r="DO1029" s="134"/>
      <c r="DP1029" s="134"/>
      <c r="DQ1029" s="134"/>
      <c r="DR1029" s="134"/>
      <c r="DS1029" s="134"/>
      <c r="DT1029" s="134"/>
      <c r="DU1029" s="134"/>
      <c r="DV1029" s="134"/>
      <c r="DW1029" s="134"/>
      <c r="DX1029" s="134"/>
      <c r="DY1029" s="134"/>
      <c r="DZ1029" s="134"/>
      <c r="EA1029" s="134"/>
      <c r="EB1029" s="134"/>
      <c r="EC1029" s="134"/>
      <c r="ED1029" s="134"/>
      <c r="EE1029" s="134"/>
      <c r="EF1029" s="134"/>
      <c r="EG1029" s="134"/>
      <c r="EH1029" s="134"/>
      <c r="EI1029" s="134"/>
      <c r="EJ1029" s="134"/>
    </row>
    <row r="1030" spans="1:140" x14ac:dyDescent="0.2">
      <c r="A1030" s="134"/>
      <c r="B1030" s="134"/>
      <c r="C1030" s="134"/>
      <c r="D1030" s="138"/>
      <c r="E1030" s="138"/>
      <c r="F1030" s="138"/>
      <c r="G1030" s="138"/>
      <c r="H1030" s="138"/>
      <c r="I1030" s="138"/>
      <c r="J1030" s="138"/>
      <c r="K1030" s="138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  <c r="CS1030" s="134"/>
      <c r="CT1030" s="134"/>
      <c r="CU1030" s="134"/>
      <c r="CV1030" s="134"/>
      <c r="CW1030" s="134"/>
      <c r="CX1030" s="134"/>
      <c r="CY1030" s="134"/>
      <c r="CZ1030" s="134"/>
      <c r="DA1030" s="134"/>
      <c r="DB1030" s="134"/>
      <c r="DC1030" s="134"/>
      <c r="DD1030" s="134"/>
      <c r="DE1030" s="134"/>
      <c r="DF1030" s="134"/>
      <c r="DG1030" s="134"/>
      <c r="DH1030" s="134"/>
      <c r="DI1030" s="134"/>
      <c r="DJ1030" s="134"/>
      <c r="DK1030" s="134"/>
      <c r="DL1030" s="134"/>
      <c r="DM1030" s="134"/>
      <c r="DN1030" s="134"/>
      <c r="DO1030" s="134"/>
      <c r="DP1030" s="134"/>
      <c r="DQ1030" s="134"/>
      <c r="DR1030" s="134"/>
      <c r="DS1030" s="134"/>
      <c r="DT1030" s="134"/>
      <c r="DU1030" s="134"/>
      <c r="DV1030" s="134"/>
      <c r="DW1030" s="134"/>
      <c r="DX1030" s="134"/>
      <c r="DY1030" s="134"/>
      <c r="DZ1030" s="134"/>
      <c r="EA1030" s="134"/>
      <c r="EB1030" s="134"/>
      <c r="EC1030" s="134"/>
      <c r="ED1030" s="134"/>
      <c r="EE1030" s="134"/>
      <c r="EF1030" s="134"/>
      <c r="EG1030" s="134"/>
      <c r="EH1030" s="134"/>
      <c r="EI1030" s="134"/>
      <c r="EJ1030" s="134"/>
    </row>
    <row r="1031" spans="1:140" x14ac:dyDescent="0.2">
      <c r="A1031" s="134"/>
      <c r="B1031" s="134"/>
      <c r="C1031" s="134"/>
      <c r="D1031" s="138"/>
      <c r="E1031" s="138"/>
      <c r="F1031" s="138"/>
      <c r="G1031" s="138"/>
      <c r="H1031" s="138"/>
      <c r="I1031" s="138"/>
      <c r="J1031" s="138"/>
      <c r="K1031" s="138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  <c r="CS1031" s="134"/>
      <c r="CT1031" s="134"/>
      <c r="CU1031" s="134"/>
      <c r="CV1031" s="134"/>
      <c r="CW1031" s="134"/>
      <c r="CX1031" s="134"/>
      <c r="CY1031" s="134"/>
      <c r="CZ1031" s="134"/>
      <c r="DA1031" s="134"/>
      <c r="DB1031" s="134"/>
      <c r="DC1031" s="134"/>
      <c r="DD1031" s="134"/>
      <c r="DE1031" s="134"/>
      <c r="DF1031" s="134"/>
      <c r="DG1031" s="134"/>
      <c r="DH1031" s="134"/>
      <c r="DI1031" s="134"/>
      <c r="DJ1031" s="134"/>
      <c r="DK1031" s="134"/>
      <c r="DL1031" s="134"/>
      <c r="DM1031" s="134"/>
      <c r="DN1031" s="134"/>
      <c r="DO1031" s="134"/>
      <c r="DP1031" s="134"/>
      <c r="DQ1031" s="134"/>
      <c r="DR1031" s="134"/>
      <c r="DS1031" s="134"/>
      <c r="DT1031" s="134"/>
      <c r="DU1031" s="134"/>
      <c r="DV1031" s="134"/>
      <c r="DW1031" s="134"/>
      <c r="DX1031" s="134"/>
      <c r="DY1031" s="134"/>
      <c r="DZ1031" s="134"/>
      <c r="EA1031" s="134"/>
      <c r="EB1031" s="134"/>
      <c r="EC1031" s="134"/>
      <c r="ED1031" s="134"/>
      <c r="EE1031" s="134"/>
      <c r="EF1031" s="134"/>
      <c r="EG1031" s="134"/>
      <c r="EH1031" s="134"/>
      <c r="EI1031" s="134"/>
      <c r="EJ1031" s="134"/>
    </row>
    <row r="1032" spans="1:140" x14ac:dyDescent="0.2">
      <c r="A1032" s="134"/>
      <c r="B1032" s="134"/>
      <c r="C1032" s="134"/>
      <c r="D1032" s="138"/>
      <c r="E1032" s="138"/>
      <c r="F1032" s="138"/>
      <c r="G1032" s="138"/>
      <c r="H1032" s="138"/>
      <c r="I1032" s="138"/>
      <c r="J1032" s="138"/>
      <c r="K1032" s="138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  <c r="CS1032" s="134"/>
      <c r="CT1032" s="134"/>
      <c r="CU1032" s="134"/>
      <c r="CV1032" s="134"/>
      <c r="CW1032" s="134"/>
      <c r="CX1032" s="134"/>
      <c r="CY1032" s="134"/>
      <c r="CZ1032" s="134"/>
      <c r="DA1032" s="134"/>
      <c r="DB1032" s="134"/>
      <c r="DC1032" s="134"/>
      <c r="DD1032" s="134"/>
      <c r="DE1032" s="134"/>
      <c r="DF1032" s="134"/>
      <c r="DG1032" s="134"/>
      <c r="DH1032" s="134"/>
      <c r="DI1032" s="134"/>
      <c r="DJ1032" s="134"/>
      <c r="DK1032" s="134"/>
      <c r="DL1032" s="134"/>
      <c r="DM1032" s="134"/>
      <c r="DN1032" s="134"/>
      <c r="DO1032" s="134"/>
      <c r="DP1032" s="134"/>
      <c r="DQ1032" s="134"/>
      <c r="DR1032" s="134"/>
      <c r="DS1032" s="134"/>
      <c r="DT1032" s="134"/>
      <c r="DU1032" s="134"/>
      <c r="DV1032" s="134"/>
      <c r="DW1032" s="134"/>
      <c r="DX1032" s="134"/>
      <c r="DY1032" s="134"/>
      <c r="DZ1032" s="134"/>
      <c r="EA1032" s="134"/>
      <c r="EB1032" s="134"/>
      <c r="EC1032" s="134"/>
      <c r="ED1032" s="134"/>
      <c r="EE1032" s="134"/>
      <c r="EF1032" s="134"/>
      <c r="EG1032" s="134"/>
      <c r="EH1032" s="134"/>
      <c r="EI1032" s="134"/>
      <c r="EJ1032" s="134"/>
    </row>
    <row r="1033" spans="1:140" x14ac:dyDescent="0.2">
      <c r="A1033" s="134"/>
      <c r="B1033" s="134"/>
      <c r="C1033" s="134"/>
      <c r="D1033" s="138"/>
      <c r="E1033" s="138"/>
      <c r="F1033" s="138"/>
      <c r="G1033" s="138"/>
      <c r="H1033" s="138"/>
      <c r="I1033" s="138"/>
      <c r="J1033" s="138"/>
      <c r="K1033" s="138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  <c r="CS1033" s="134"/>
      <c r="CT1033" s="134"/>
      <c r="CU1033" s="134"/>
      <c r="CV1033" s="134"/>
      <c r="CW1033" s="134"/>
      <c r="CX1033" s="134"/>
      <c r="CY1033" s="134"/>
      <c r="CZ1033" s="134"/>
      <c r="DA1033" s="134"/>
      <c r="DB1033" s="134"/>
      <c r="DC1033" s="134"/>
      <c r="DD1033" s="134"/>
      <c r="DE1033" s="134"/>
      <c r="DF1033" s="134"/>
      <c r="DG1033" s="134"/>
      <c r="DH1033" s="134"/>
      <c r="DI1033" s="134"/>
      <c r="DJ1033" s="134"/>
      <c r="DK1033" s="134"/>
      <c r="DL1033" s="134"/>
      <c r="DM1033" s="134"/>
      <c r="DN1033" s="134"/>
      <c r="DO1033" s="134"/>
      <c r="DP1033" s="134"/>
      <c r="DQ1033" s="134"/>
      <c r="DR1033" s="134"/>
      <c r="DS1033" s="134"/>
      <c r="DT1033" s="134"/>
      <c r="DU1033" s="134"/>
      <c r="DV1033" s="134"/>
      <c r="DW1033" s="134"/>
      <c r="DX1033" s="134"/>
      <c r="DY1033" s="134"/>
      <c r="DZ1033" s="134"/>
      <c r="EA1033" s="134"/>
      <c r="EB1033" s="134"/>
      <c r="EC1033" s="134"/>
      <c r="ED1033" s="134"/>
      <c r="EE1033" s="134"/>
      <c r="EF1033" s="134"/>
      <c r="EG1033" s="134"/>
      <c r="EH1033" s="134"/>
      <c r="EI1033" s="134"/>
      <c r="EJ1033" s="134"/>
    </row>
    <row r="1034" spans="1:140" x14ac:dyDescent="0.2">
      <c r="A1034" s="134"/>
      <c r="B1034" s="134"/>
      <c r="C1034" s="134"/>
      <c r="D1034" s="138"/>
      <c r="E1034" s="138"/>
      <c r="F1034" s="138"/>
      <c r="G1034" s="138"/>
      <c r="H1034" s="138"/>
      <c r="I1034" s="138"/>
      <c r="J1034" s="138"/>
      <c r="K1034" s="138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  <c r="CS1034" s="134"/>
      <c r="CT1034" s="134"/>
      <c r="CU1034" s="134"/>
      <c r="CV1034" s="134"/>
      <c r="CW1034" s="134"/>
      <c r="CX1034" s="134"/>
      <c r="CY1034" s="134"/>
      <c r="CZ1034" s="134"/>
      <c r="DA1034" s="134"/>
      <c r="DB1034" s="134"/>
      <c r="DC1034" s="134"/>
      <c r="DD1034" s="134"/>
      <c r="DE1034" s="134"/>
      <c r="DF1034" s="134"/>
      <c r="DG1034" s="134"/>
      <c r="DH1034" s="134"/>
      <c r="DI1034" s="134"/>
      <c r="DJ1034" s="134"/>
      <c r="DK1034" s="134"/>
      <c r="DL1034" s="134"/>
      <c r="DM1034" s="134"/>
      <c r="DN1034" s="134"/>
      <c r="DO1034" s="134"/>
      <c r="DP1034" s="134"/>
      <c r="DQ1034" s="134"/>
      <c r="DR1034" s="134"/>
      <c r="DS1034" s="134"/>
      <c r="DT1034" s="134"/>
      <c r="DU1034" s="134"/>
      <c r="DV1034" s="134"/>
      <c r="DW1034" s="134"/>
      <c r="DX1034" s="134"/>
      <c r="DY1034" s="134"/>
      <c r="DZ1034" s="134"/>
      <c r="EA1034" s="134"/>
      <c r="EB1034" s="134"/>
      <c r="EC1034" s="134"/>
      <c r="ED1034" s="134"/>
      <c r="EE1034" s="134"/>
      <c r="EF1034" s="134"/>
      <c r="EG1034" s="134"/>
      <c r="EH1034" s="134"/>
      <c r="EI1034" s="134"/>
      <c r="EJ1034" s="134"/>
    </row>
    <row r="1035" spans="1:140" x14ac:dyDescent="0.2">
      <c r="A1035" s="134"/>
      <c r="B1035" s="134"/>
      <c r="C1035" s="134"/>
      <c r="D1035" s="138"/>
      <c r="E1035" s="138"/>
      <c r="F1035" s="138"/>
      <c r="G1035" s="138"/>
      <c r="H1035" s="138"/>
      <c r="I1035" s="138"/>
      <c r="J1035" s="138"/>
      <c r="K1035" s="138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  <c r="CS1035" s="134"/>
      <c r="CT1035" s="134"/>
      <c r="CU1035" s="134"/>
      <c r="CV1035" s="134"/>
      <c r="CW1035" s="134"/>
      <c r="CX1035" s="134"/>
      <c r="CY1035" s="134"/>
      <c r="CZ1035" s="134"/>
      <c r="DA1035" s="134"/>
      <c r="DB1035" s="134"/>
      <c r="DC1035" s="134"/>
      <c r="DD1035" s="134"/>
      <c r="DE1035" s="134"/>
      <c r="DF1035" s="134"/>
      <c r="DG1035" s="134"/>
      <c r="DH1035" s="134"/>
      <c r="DI1035" s="134"/>
      <c r="DJ1035" s="134"/>
      <c r="DK1035" s="134"/>
      <c r="DL1035" s="134"/>
      <c r="DM1035" s="134"/>
      <c r="DN1035" s="134"/>
      <c r="DO1035" s="134"/>
      <c r="DP1035" s="134"/>
      <c r="DQ1035" s="134"/>
      <c r="DR1035" s="134"/>
      <c r="DS1035" s="134"/>
      <c r="DT1035" s="134"/>
      <c r="DU1035" s="134"/>
      <c r="DV1035" s="134"/>
      <c r="DW1035" s="134"/>
      <c r="DX1035" s="134"/>
      <c r="DY1035" s="134"/>
      <c r="DZ1035" s="134"/>
      <c r="EA1035" s="134"/>
      <c r="EB1035" s="134"/>
      <c r="EC1035" s="134"/>
      <c r="ED1035" s="134"/>
      <c r="EE1035" s="134"/>
      <c r="EF1035" s="134"/>
      <c r="EG1035" s="134"/>
      <c r="EH1035" s="134"/>
      <c r="EI1035" s="134"/>
      <c r="EJ1035" s="134"/>
    </row>
    <row r="1036" spans="1:140" x14ac:dyDescent="0.2">
      <c r="A1036" s="134"/>
      <c r="B1036" s="134"/>
      <c r="C1036" s="134"/>
      <c r="D1036" s="138"/>
      <c r="E1036" s="138"/>
      <c r="F1036" s="138"/>
      <c r="G1036" s="138"/>
      <c r="H1036" s="138"/>
      <c r="I1036" s="138"/>
      <c r="J1036" s="138"/>
      <c r="K1036" s="138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  <c r="CS1036" s="134"/>
      <c r="CT1036" s="134"/>
      <c r="CU1036" s="134"/>
      <c r="CV1036" s="134"/>
      <c r="CW1036" s="134"/>
      <c r="CX1036" s="134"/>
      <c r="CY1036" s="134"/>
      <c r="CZ1036" s="134"/>
      <c r="DA1036" s="134"/>
      <c r="DB1036" s="134"/>
      <c r="DC1036" s="134"/>
      <c r="DD1036" s="134"/>
      <c r="DE1036" s="134"/>
      <c r="DF1036" s="134"/>
      <c r="DG1036" s="134"/>
      <c r="DH1036" s="134"/>
      <c r="DI1036" s="134"/>
      <c r="DJ1036" s="134"/>
      <c r="DK1036" s="134"/>
      <c r="DL1036" s="134"/>
      <c r="DM1036" s="134"/>
      <c r="DN1036" s="134"/>
      <c r="DO1036" s="134"/>
      <c r="DP1036" s="134"/>
      <c r="DQ1036" s="134"/>
      <c r="DR1036" s="134"/>
      <c r="DS1036" s="134"/>
      <c r="DT1036" s="134"/>
      <c r="DU1036" s="134"/>
      <c r="DV1036" s="134"/>
      <c r="DW1036" s="134"/>
      <c r="DX1036" s="134"/>
      <c r="DY1036" s="134"/>
      <c r="DZ1036" s="134"/>
      <c r="EA1036" s="134"/>
      <c r="EB1036" s="134"/>
      <c r="EC1036" s="134"/>
      <c r="ED1036" s="134"/>
      <c r="EE1036" s="134"/>
      <c r="EF1036" s="134"/>
      <c r="EG1036" s="134"/>
      <c r="EH1036" s="134"/>
      <c r="EI1036" s="134"/>
      <c r="EJ1036" s="134"/>
    </row>
    <row r="1037" spans="1:140" x14ac:dyDescent="0.2">
      <c r="A1037" s="134"/>
      <c r="B1037" s="134"/>
      <c r="C1037" s="134"/>
      <c r="D1037" s="138"/>
      <c r="E1037" s="138"/>
      <c r="F1037" s="138"/>
      <c r="G1037" s="138"/>
      <c r="H1037" s="138"/>
      <c r="I1037" s="138"/>
      <c r="J1037" s="138"/>
      <c r="K1037" s="138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  <c r="CS1037" s="134"/>
      <c r="CT1037" s="134"/>
      <c r="CU1037" s="134"/>
      <c r="CV1037" s="134"/>
      <c r="CW1037" s="134"/>
      <c r="CX1037" s="134"/>
      <c r="CY1037" s="134"/>
      <c r="CZ1037" s="134"/>
      <c r="DA1037" s="134"/>
      <c r="DB1037" s="134"/>
      <c r="DC1037" s="134"/>
      <c r="DD1037" s="134"/>
      <c r="DE1037" s="134"/>
      <c r="DF1037" s="134"/>
      <c r="DG1037" s="134"/>
      <c r="DH1037" s="134"/>
      <c r="DI1037" s="134"/>
      <c r="DJ1037" s="134"/>
      <c r="DK1037" s="134"/>
      <c r="DL1037" s="134"/>
      <c r="DM1037" s="134"/>
      <c r="DN1037" s="134"/>
      <c r="DO1037" s="134"/>
      <c r="DP1037" s="134"/>
      <c r="DQ1037" s="134"/>
      <c r="DR1037" s="134"/>
      <c r="DS1037" s="134"/>
      <c r="DT1037" s="134"/>
      <c r="DU1037" s="134"/>
      <c r="DV1037" s="134"/>
      <c r="DW1037" s="134"/>
      <c r="DX1037" s="134"/>
      <c r="DY1037" s="134"/>
      <c r="DZ1037" s="134"/>
      <c r="EA1037" s="134"/>
      <c r="EB1037" s="134"/>
      <c r="EC1037" s="134"/>
      <c r="ED1037" s="134"/>
      <c r="EE1037" s="134"/>
      <c r="EF1037" s="134"/>
      <c r="EG1037" s="134"/>
      <c r="EH1037" s="134"/>
      <c r="EI1037" s="134"/>
      <c r="EJ1037" s="134"/>
    </row>
    <row r="1038" spans="1:140" x14ac:dyDescent="0.2">
      <c r="A1038" s="134"/>
      <c r="B1038" s="134"/>
      <c r="C1038" s="134"/>
      <c r="D1038" s="138"/>
      <c r="E1038" s="138"/>
      <c r="F1038" s="138"/>
      <c r="G1038" s="138"/>
      <c r="H1038" s="138"/>
      <c r="I1038" s="138"/>
      <c r="J1038" s="138"/>
      <c r="K1038" s="138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  <c r="CS1038" s="134"/>
      <c r="CT1038" s="134"/>
      <c r="CU1038" s="134"/>
      <c r="CV1038" s="134"/>
      <c r="CW1038" s="134"/>
      <c r="CX1038" s="134"/>
      <c r="CY1038" s="134"/>
      <c r="CZ1038" s="134"/>
      <c r="DA1038" s="134"/>
      <c r="DB1038" s="134"/>
      <c r="DC1038" s="134"/>
      <c r="DD1038" s="134"/>
      <c r="DE1038" s="134"/>
      <c r="DF1038" s="134"/>
      <c r="DG1038" s="134"/>
      <c r="DH1038" s="134"/>
      <c r="DI1038" s="134"/>
      <c r="DJ1038" s="134"/>
      <c r="DK1038" s="134"/>
      <c r="DL1038" s="134"/>
      <c r="DM1038" s="134"/>
      <c r="DN1038" s="134"/>
      <c r="DO1038" s="134"/>
      <c r="DP1038" s="134"/>
      <c r="DQ1038" s="134"/>
      <c r="DR1038" s="134"/>
      <c r="DS1038" s="134"/>
      <c r="DT1038" s="134"/>
      <c r="DU1038" s="134"/>
      <c r="DV1038" s="134"/>
      <c r="DW1038" s="134"/>
      <c r="DX1038" s="134"/>
      <c r="DY1038" s="134"/>
      <c r="DZ1038" s="134"/>
      <c r="EA1038" s="134"/>
      <c r="EB1038" s="134"/>
      <c r="EC1038" s="134"/>
      <c r="ED1038" s="134"/>
      <c r="EE1038" s="134"/>
      <c r="EF1038" s="134"/>
      <c r="EG1038" s="134"/>
      <c r="EH1038" s="134"/>
      <c r="EI1038" s="134"/>
      <c r="EJ1038" s="134"/>
    </row>
    <row r="1039" spans="1:140" x14ac:dyDescent="0.2">
      <c r="A1039" s="134"/>
      <c r="B1039" s="134"/>
      <c r="C1039" s="134"/>
      <c r="D1039" s="138"/>
      <c r="E1039" s="138"/>
      <c r="F1039" s="138"/>
      <c r="G1039" s="138"/>
      <c r="H1039" s="138"/>
      <c r="I1039" s="138"/>
      <c r="J1039" s="138"/>
      <c r="K1039" s="138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  <c r="CS1039" s="134"/>
      <c r="CT1039" s="134"/>
      <c r="CU1039" s="134"/>
      <c r="CV1039" s="134"/>
      <c r="CW1039" s="134"/>
      <c r="CX1039" s="134"/>
      <c r="CY1039" s="134"/>
      <c r="CZ1039" s="134"/>
      <c r="DA1039" s="134"/>
      <c r="DB1039" s="134"/>
      <c r="DC1039" s="134"/>
      <c r="DD1039" s="134"/>
      <c r="DE1039" s="134"/>
      <c r="DF1039" s="134"/>
      <c r="DG1039" s="134"/>
      <c r="DH1039" s="134"/>
      <c r="DI1039" s="134"/>
      <c r="DJ1039" s="134"/>
      <c r="DK1039" s="134"/>
      <c r="DL1039" s="134"/>
      <c r="DM1039" s="134"/>
      <c r="DN1039" s="134"/>
      <c r="DO1039" s="134"/>
      <c r="DP1039" s="134"/>
      <c r="DQ1039" s="134"/>
      <c r="DR1039" s="134"/>
      <c r="DS1039" s="134"/>
      <c r="DT1039" s="134"/>
      <c r="DU1039" s="134"/>
      <c r="DV1039" s="134"/>
      <c r="DW1039" s="134"/>
      <c r="DX1039" s="134"/>
      <c r="DY1039" s="134"/>
      <c r="DZ1039" s="134"/>
      <c r="EA1039" s="134"/>
      <c r="EB1039" s="134"/>
      <c r="EC1039" s="134"/>
      <c r="ED1039" s="134"/>
      <c r="EE1039" s="134"/>
      <c r="EF1039" s="134"/>
      <c r="EG1039" s="134"/>
      <c r="EH1039" s="134"/>
      <c r="EI1039" s="134"/>
      <c r="EJ1039" s="134"/>
    </row>
    <row r="1040" spans="1:140" x14ac:dyDescent="0.2">
      <c r="A1040" s="134"/>
      <c r="B1040" s="134"/>
      <c r="C1040" s="134"/>
      <c r="D1040" s="138"/>
      <c r="E1040" s="138"/>
      <c r="F1040" s="138"/>
      <c r="G1040" s="138"/>
      <c r="H1040" s="138"/>
      <c r="I1040" s="138"/>
      <c r="J1040" s="138"/>
      <c r="K1040" s="138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  <c r="CS1040" s="134"/>
      <c r="CT1040" s="134"/>
      <c r="CU1040" s="134"/>
      <c r="CV1040" s="134"/>
      <c r="CW1040" s="134"/>
      <c r="CX1040" s="134"/>
      <c r="CY1040" s="134"/>
      <c r="CZ1040" s="134"/>
      <c r="DA1040" s="134"/>
      <c r="DB1040" s="134"/>
      <c r="DC1040" s="134"/>
      <c r="DD1040" s="134"/>
      <c r="DE1040" s="134"/>
      <c r="DF1040" s="134"/>
      <c r="DG1040" s="134"/>
      <c r="DH1040" s="134"/>
      <c r="DI1040" s="134"/>
      <c r="DJ1040" s="134"/>
      <c r="DK1040" s="134"/>
      <c r="DL1040" s="134"/>
      <c r="DM1040" s="134"/>
      <c r="DN1040" s="134"/>
      <c r="DO1040" s="134"/>
      <c r="DP1040" s="134"/>
      <c r="DQ1040" s="134"/>
      <c r="DR1040" s="134"/>
      <c r="DS1040" s="134"/>
      <c r="DT1040" s="134"/>
      <c r="DU1040" s="134"/>
      <c r="DV1040" s="134"/>
      <c r="DW1040" s="134"/>
      <c r="DX1040" s="134"/>
      <c r="DY1040" s="134"/>
      <c r="DZ1040" s="134"/>
      <c r="EA1040" s="134"/>
      <c r="EB1040" s="134"/>
      <c r="EC1040" s="134"/>
      <c r="ED1040" s="134"/>
      <c r="EE1040" s="134"/>
      <c r="EF1040" s="134"/>
      <c r="EG1040" s="134"/>
      <c r="EH1040" s="134"/>
      <c r="EI1040" s="134"/>
      <c r="EJ1040" s="134"/>
    </row>
    <row r="1041" spans="1:140" x14ac:dyDescent="0.2">
      <c r="A1041" s="134"/>
      <c r="B1041" s="134"/>
      <c r="C1041" s="134"/>
      <c r="D1041" s="138"/>
      <c r="E1041" s="138"/>
      <c r="F1041" s="138"/>
      <c r="G1041" s="138"/>
      <c r="H1041" s="138"/>
      <c r="I1041" s="138"/>
      <c r="J1041" s="138"/>
      <c r="K1041" s="138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  <c r="CS1041" s="134"/>
      <c r="CT1041" s="134"/>
      <c r="CU1041" s="134"/>
      <c r="CV1041" s="134"/>
      <c r="CW1041" s="134"/>
      <c r="CX1041" s="134"/>
      <c r="CY1041" s="134"/>
      <c r="CZ1041" s="134"/>
      <c r="DA1041" s="134"/>
      <c r="DB1041" s="134"/>
      <c r="DC1041" s="134"/>
      <c r="DD1041" s="134"/>
      <c r="DE1041" s="134"/>
      <c r="DF1041" s="134"/>
      <c r="DG1041" s="134"/>
      <c r="DH1041" s="134"/>
      <c r="DI1041" s="134"/>
      <c r="DJ1041" s="134"/>
      <c r="DK1041" s="134"/>
      <c r="DL1041" s="134"/>
      <c r="DM1041" s="134"/>
      <c r="DN1041" s="134"/>
      <c r="DO1041" s="134"/>
      <c r="DP1041" s="134"/>
      <c r="DQ1041" s="134"/>
      <c r="DR1041" s="134"/>
      <c r="DS1041" s="134"/>
      <c r="DT1041" s="134"/>
      <c r="DU1041" s="134"/>
      <c r="DV1041" s="134"/>
      <c r="DW1041" s="134"/>
      <c r="DX1041" s="134"/>
      <c r="DY1041" s="134"/>
      <c r="DZ1041" s="134"/>
      <c r="EA1041" s="134"/>
      <c r="EB1041" s="134"/>
      <c r="EC1041" s="134"/>
      <c r="ED1041" s="134"/>
      <c r="EE1041" s="134"/>
      <c r="EF1041" s="134"/>
      <c r="EG1041" s="134"/>
      <c r="EH1041" s="134"/>
      <c r="EI1041" s="134"/>
      <c r="EJ1041" s="134"/>
    </row>
    <row r="1042" spans="1:140" x14ac:dyDescent="0.2">
      <c r="A1042" s="134"/>
      <c r="B1042" s="134"/>
      <c r="C1042" s="134"/>
      <c r="D1042" s="138"/>
      <c r="E1042" s="138"/>
      <c r="F1042" s="138"/>
      <c r="G1042" s="138"/>
      <c r="H1042" s="138"/>
      <c r="I1042" s="138"/>
      <c r="J1042" s="138"/>
      <c r="K1042" s="138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  <c r="CS1042" s="134"/>
      <c r="CT1042" s="134"/>
      <c r="CU1042" s="134"/>
      <c r="CV1042" s="134"/>
      <c r="CW1042" s="134"/>
      <c r="CX1042" s="134"/>
      <c r="CY1042" s="134"/>
      <c r="CZ1042" s="134"/>
      <c r="DA1042" s="134"/>
      <c r="DB1042" s="134"/>
      <c r="DC1042" s="134"/>
      <c r="DD1042" s="134"/>
      <c r="DE1042" s="134"/>
      <c r="DF1042" s="134"/>
      <c r="DG1042" s="134"/>
      <c r="DH1042" s="134"/>
      <c r="DI1042" s="134"/>
      <c r="DJ1042" s="134"/>
      <c r="DK1042" s="134"/>
      <c r="DL1042" s="134"/>
      <c r="DM1042" s="134"/>
      <c r="DN1042" s="134"/>
      <c r="DO1042" s="134"/>
      <c r="DP1042" s="134"/>
      <c r="DQ1042" s="134"/>
      <c r="DR1042" s="134"/>
      <c r="DS1042" s="134"/>
      <c r="DT1042" s="134"/>
      <c r="DU1042" s="134"/>
      <c r="DV1042" s="134"/>
      <c r="DW1042" s="134"/>
      <c r="DX1042" s="134"/>
      <c r="DY1042" s="134"/>
      <c r="DZ1042" s="134"/>
      <c r="EA1042" s="134"/>
      <c r="EB1042" s="134"/>
      <c r="EC1042" s="134"/>
      <c r="ED1042" s="134"/>
      <c r="EE1042" s="134"/>
      <c r="EF1042" s="134"/>
      <c r="EG1042" s="134"/>
      <c r="EH1042" s="134"/>
      <c r="EI1042" s="134"/>
      <c r="EJ1042" s="134"/>
    </row>
    <row r="1043" spans="1:140" x14ac:dyDescent="0.2">
      <c r="A1043" s="134"/>
      <c r="B1043" s="134"/>
      <c r="C1043" s="134"/>
      <c r="D1043" s="138"/>
      <c r="E1043" s="138"/>
      <c r="F1043" s="138"/>
      <c r="G1043" s="138"/>
      <c r="H1043" s="138"/>
      <c r="I1043" s="138"/>
      <c r="J1043" s="138"/>
      <c r="K1043" s="138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  <c r="CS1043" s="134"/>
      <c r="CT1043" s="134"/>
      <c r="CU1043" s="134"/>
      <c r="CV1043" s="134"/>
      <c r="CW1043" s="134"/>
      <c r="CX1043" s="134"/>
      <c r="CY1043" s="134"/>
      <c r="CZ1043" s="134"/>
      <c r="DA1043" s="134"/>
      <c r="DB1043" s="134"/>
      <c r="DC1043" s="134"/>
      <c r="DD1043" s="134"/>
      <c r="DE1043" s="134"/>
      <c r="DF1043" s="134"/>
      <c r="DG1043" s="134"/>
      <c r="DH1043" s="134"/>
      <c r="DI1043" s="134"/>
      <c r="DJ1043" s="134"/>
      <c r="DK1043" s="134"/>
      <c r="DL1043" s="134"/>
      <c r="DM1043" s="134"/>
      <c r="DN1043" s="134"/>
      <c r="DO1043" s="134"/>
      <c r="DP1043" s="134"/>
      <c r="DQ1043" s="134"/>
      <c r="DR1043" s="134"/>
      <c r="DS1043" s="134"/>
      <c r="DT1043" s="134"/>
      <c r="DU1043" s="134"/>
      <c r="DV1043" s="134"/>
      <c r="DW1043" s="134"/>
      <c r="DX1043" s="134"/>
      <c r="DY1043" s="134"/>
      <c r="DZ1043" s="134"/>
      <c r="EA1043" s="134"/>
      <c r="EB1043" s="134"/>
      <c r="EC1043" s="134"/>
      <c r="ED1043" s="134"/>
      <c r="EE1043" s="134"/>
      <c r="EF1043" s="134"/>
      <c r="EG1043" s="134"/>
      <c r="EH1043" s="134"/>
      <c r="EI1043" s="134"/>
      <c r="EJ1043" s="134"/>
    </row>
    <row r="1044" spans="1:140" x14ac:dyDescent="0.2">
      <c r="A1044" s="134"/>
      <c r="B1044" s="134"/>
      <c r="C1044" s="134"/>
      <c r="D1044" s="138"/>
      <c r="E1044" s="138"/>
      <c r="F1044" s="138"/>
      <c r="G1044" s="138"/>
      <c r="H1044" s="138"/>
      <c r="I1044" s="138"/>
      <c r="J1044" s="138"/>
      <c r="K1044" s="138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134"/>
      <c r="AZ1044" s="134"/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  <c r="CS1044" s="134"/>
      <c r="CT1044" s="134"/>
      <c r="CU1044" s="134"/>
      <c r="CV1044" s="134"/>
      <c r="CW1044" s="134"/>
      <c r="CX1044" s="134"/>
      <c r="CY1044" s="134"/>
      <c r="CZ1044" s="134"/>
      <c r="DA1044" s="134"/>
      <c r="DB1044" s="134"/>
      <c r="DC1044" s="134"/>
      <c r="DD1044" s="134"/>
      <c r="DE1044" s="134"/>
      <c r="DF1044" s="134"/>
      <c r="DG1044" s="134"/>
      <c r="DH1044" s="134"/>
      <c r="DI1044" s="134"/>
      <c r="DJ1044" s="134"/>
      <c r="DK1044" s="134"/>
      <c r="DL1044" s="134"/>
      <c r="DM1044" s="134"/>
      <c r="DN1044" s="134"/>
      <c r="DO1044" s="134"/>
      <c r="DP1044" s="134"/>
      <c r="DQ1044" s="134"/>
      <c r="DR1044" s="134"/>
      <c r="DS1044" s="134"/>
      <c r="DT1044" s="134"/>
      <c r="DU1044" s="134"/>
      <c r="DV1044" s="134"/>
      <c r="DW1044" s="134"/>
      <c r="DX1044" s="134"/>
      <c r="DY1044" s="134"/>
      <c r="DZ1044" s="134"/>
      <c r="EA1044" s="134"/>
      <c r="EB1044" s="134"/>
      <c r="EC1044" s="134"/>
      <c r="ED1044" s="134"/>
      <c r="EE1044" s="134"/>
      <c r="EF1044" s="134"/>
      <c r="EG1044" s="134"/>
      <c r="EH1044" s="134"/>
      <c r="EI1044" s="134"/>
      <c r="EJ1044" s="134"/>
    </row>
    <row r="1045" spans="1:140" x14ac:dyDescent="0.2">
      <c r="A1045" s="134"/>
      <c r="B1045" s="134"/>
      <c r="C1045" s="134"/>
      <c r="D1045" s="138"/>
      <c r="E1045" s="138"/>
      <c r="F1045" s="138"/>
      <c r="G1045" s="138"/>
      <c r="H1045" s="138"/>
      <c r="I1045" s="138"/>
      <c r="J1045" s="138"/>
      <c r="K1045" s="138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134"/>
      <c r="AZ1045" s="134"/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  <c r="CS1045" s="134"/>
      <c r="CT1045" s="134"/>
      <c r="CU1045" s="134"/>
      <c r="CV1045" s="134"/>
      <c r="CW1045" s="134"/>
      <c r="CX1045" s="134"/>
      <c r="CY1045" s="134"/>
      <c r="CZ1045" s="134"/>
      <c r="DA1045" s="134"/>
      <c r="DB1045" s="134"/>
      <c r="DC1045" s="134"/>
      <c r="DD1045" s="134"/>
      <c r="DE1045" s="134"/>
      <c r="DF1045" s="134"/>
      <c r="DG1045" s="134"/>
      <c r="DH1045" s="134"/>
      <c r="DI1045" s="134"/>
      <c r="DJ1045" s="134"/>
      <c r="DK1045" s="134"/>
      <c r="DL1045" s="134"/>
      <c r="DM1045" s="134"/>
      <c r="DN1045" s="134"/>
      <c r="DO1045" s="134"/>
      <c r="DP1045" s="134"/>
      <c r="DQ1045" s="134"/>
      <c r="DR1045" s="134"/>
      <c r="DS1045" s="134"/>
      <c r="DT1045" s="134"/>
      <c r="DU1045" s="134"/>
      <c r="DV1045" s="134"/>
      <c r="DW1045" s="134"/>
      <c r="DX1045" s="134"/>
      <c r="DY1045" s="134"/>
      <c r="DZ1045" s="134"/>
      <c r="EA1045" s="134"/>
      <c r="EB1045" s="134"/>
      <c r="EC1045" s="134"/>
      <c r="ED1045" s="134"/>
      <c r="EE1045" s="134"/>
      <c r="EF1045" s="134"/>
      <c r="EG1045" s="134"/>
      <c r="EH1045" s="134"/>
      <c r="EI1045" s="134"/>
      <c r="EJ1045" s="134"/>
    </row>
    <row r="1046" spans="1:140" x14ac:dyDescent="0.2">
      <c r="A1046" s="134"/>
      <c r="B1046" s="134"/>
      <c r="C1046" s="134"/>
      <c r="D1046" s="138"/>
      <c r="E1046" s="138"/>
      <c r="F1046" s="138"/>
      <c r="G1046" s="138"/>
      <c r="H1046" s="138"/>
      <c r="I1046" s="138"/>
      <c r="J1046" s="138"/>
      <c r="K1046" s="138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134"/>
      <c r="AZ1046" s="134"/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  <c r="CS1046" s="134"/>
      <c r="CT1046" s="134"/>
      <c r="CU1046" s="134"/>
      <c r="CV1046" s="134"/>
      <c r="CW1046" s="134"/>
      <c r="CX1046" s="134"/>
      <c r="CY1046" s="134"/>
      <c r="CZ1046" s="134"/>
      <c r="DA1046" s="134"/>
      <c r="DB1046" s="134"/>
      <c r="DC1046" s="134"/>
      <c r="DD1046" s="134"/>
      <c r="DE1046" s="134"/>
      <c r="DF1046" s="134"/>
      <c r="DG1046" s="134"/>
      <c r="DH1046" s="134"/>
      <c r="DI1046" s="134"/>
      <c r="DJ1046" s="134"/>
      <c r="DK1046" s="134"/>
      <c r="DL1046" s="134"/>
      <c r="DM1046" s="134"/>
      <c r="DN1046" s="134"/>
      <c r="DO1046" s="134"/>
      <c r="DP1046" s="134"/>
      <c r="DQ1046" s="134"/>
      <c r="DR1046" s="134"/>
      <c r="DS1046" s="134"/>
      <c r="DT1046" s="134"/>
      <c r="DU1046" s="134"/>
      <c r="DV1046" s="134"/>
      <c r="DW1046" s="134"/>
      <c r="DX1046" s="134"/>
      <c r="DY1046" s="134"/>
      <c r="DZ1046" s="134"/>
      <c r="EA1046" s="134"/>
      <c r="EB1046" s="134"/>
      <c r="EC1046" s="134"/>
      <c r="ED1046" s="134"/>
      <c r="EE1046" s="134"/>
      <c r="EF1046" s="134"/>
      <c r="EG1046" s="134"/>
      <c r="EH1046" s="134"/>
      <c r="EI1046" s="134"/>
      <c r="EJ1046" s="134"/>
    </row>
    <row r="1047" spans="1:140" x14ac:dyDescent="0.2">
      <c r="A1047" s="134"/>
      <c r="B1047" s="134"/>
      <c r="C1047" s="134"/>
      <c r="D1047" s="138"/>
      <c r="E1047" s="138"/>
      <c r="F1047" s="138"/>
      <c r="G1047" s="138"/>
      <c r="H1047" s="138"/>
      <c r="I1047" s="138"/>
      <c r="J1047" s="138"/>
      <c r="K1047" s="138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  <c r="CS1047" s="134"/>
      <c r="CT1047" s="134"/>
      <c r="CU1047" s="134"/>
      <c r="CV1047" s="134"/>
      <c r="CW1047" s="134"/>
      <c r="CX1047" s="134"/>
      <c r="CY1047" s="134"/>
      <c r="CZ1047" s="134"/>
      <c r="DA1047" s="134"/>
      <c r="DB1047" s="134"/>
      <c r="DC1047" s="134"/>
      <c r="DD1047" s="134"/>
      <c r="DE1047" s="134"/>
      <c r="DF1047" s="134"/>
      <c r="DG1047" s="134"/>
      <c r="DH1047" s="134"/>
      <c r="DI1047" s="134"/>
      <c r="DJ1047" s="134"/>
      <c r="DK1047" s="134"/>
      <c r="DL1047" s="134"/>
      <c r="DM1047" s="134"/>
      <c r="DN1047" s="134"/>
      <c r="DO1047" s="134"/>
      <c r="DP1047" s="134"/>
      <c r="DQ1047" s="134"/>
      <c r="DR1047" s="134"/>
      <c r="DS1047" s="134"/>
      <c r="DT1047" s="134"/>
      <c r="DU1047" s="134"/>
      <c r="DV1047" s="134"/>
      <c r="DW1047" s="134"/>
      <c r="DX1047" s="134"/>
      <c r="DY1047" s="134"/>
      <c r="DZ1047" s="134"/>
      <c r="EA1047" s="134"/>
      <c r="EB1047" s="134"/>
      <c r="EC1047" s="134"/>
      <c r="ED1047" s="134"/>
      <c r="EE1047" s="134"/>
      <c r="EF1047" s="134"/>
      <c r="EG1047" s="134"/>
      <c r="EH1047" s="134"/>
      <c r="EI1047" s="134"/>
      <c r="EJ1047" s="134"/>
    </row>
    <row r="1048" spans="1:140" x14ac:dyDescent="0.2">
      <c r="A1048" s="134"/>
      <c r="B1048" s="134"/>
      <c r="C1048" s="134"/>
      <c r="D1048" s="138"/>
      <c r="E1048" s="138"/>
      <c r="F1048" s="138"/>
      <c r="G1048" s="138"/>
      <c r="H1048" s="138"/>
      <c r="I1048" s="138"/>
      <c r="J1048" s="138"/>
      <c r="K1048" s="138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  <c r="CS1048" s="134"/>
      <c r="CT1048" s="134"/>
      <c r="CU1048" s="134"/>
      <c r="CV1048" s="134"/>
      <c r="CW1048" s="134"/>
      <c r="CX1048" s="134"/>
      <c r="CY1048" s="134"/>
      <c r="CZ1048" s="134"/>
      <c r="DA1048" s="134"/>
      <c r="DB1048" s="134"/>
      <c r="DC1048" s="134"/>
      <c r="DD1048" s="134"/>
      <c r="DE1048" s="134"/>
      <c r="DF1048" s="134"/>
      <c r="DG1048" s="134"/>
      <c r="DH1048" s="134"/>
      <c r="DI1048" s="134"/>
      <c r="DJ1048" s="134"/>
      <c r="DK1048" s="134"/>
      <c r="DL1048" s="134"/>
      <c r="DM1048" s="134"/>
      <c r="DN1048" s="134"/>
      <c r="DO1048" s="134"/>
      <c r="DP1048" s="134"/>
      <c r="DQ1048" s="134"/>
      <c r="DR1048" s="134"/>
      <c r="DS1048" s="134"/>
      <c r="DT1048" s="134"/>
      <c r="DU1048" s="134"/>
      <c r="DV1048" s="134"/>
      <c r="DW1048" s="134"/>
      <c r="DX1048" s="134"/>
      <c r="DY1048" s="134"/>
      <c r="DZ1048" s="134"/>
      <c r="EA1048" s="134"/>
      <c r="EB1048" s="134"/>
      <c r="EC1048" s="134"/>
      <c r="ED1048" s="134"/>
      <c r="EE1048" s="134"/>
      <c r="EF1048" s="134"/>
      <c r="EG1048" s="134"/>
      <c r="EH1048" s="134"/>
      <c r="EI1048" s="134"/>
      <c r="EJ1048" s="134"/>
    </row>
    <row r="1049" spans="1:140" x14ac:dyDescent="0.2">
      <c r="A1049" s="134"/>
      <c r="B1049" s="134"/>
      <c r="C1049" s="134"/>
      <c r="D1049" s="138"/>
      <c r="E1049" s="138"/>
      <c r="F1049" s="138"/>
      <c r="G1049" s="138"/>
      <c r="H1049" s="138"/>
      <c r="I1049" s="138"/>
      <c r="J1049" s="138"/>
      <c r="K1049" s="138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  <c r="CS1049" s="134"/>
      <c r="CT1049" s="134"/>
      <c r="CU1049" s="134"/>
      <c r="CV1049" s="134"/>
      <c r="CW1049" s="134"/>
      <c r="CX1049" s="134"/>
      <c r="CY1049" s="134"/>
      <c r="CZ1049" s="134"/>
      <c r="DA1049" s="134"/>
      <c r="DB1049" s="134"/>
      <c r="DC1049" s="134"/>
      <c r="DD1049" s="134"/>
      <c r="DE1049" s="134"/>
      <c r="DF1049" s="134"/>
      <c r="DG1049" s="134"/>
      <c r="DH1049" s="134"/>
      <c r="DI1049" s="134"/>
      <c r="DJ1049" s="134"/>
      <c r="DK1049" s="134"/>
      <c r="DL1049" s="134"/>
      <c r="DM1049" s="134"/>
      <c r="DN1049" s="134"/>
      <c r="DO1049" s="134"/>
      <c r="DP1049" s="134"/>
      <c r="DQ1049" s="134"/>
      <c r="DR1049" s="134"/>
      <c r="DS1049" s="134"/>
      <c r="DT1049" s="134"/>
      <c r="DU1049" s="134"/>
      <c r="DV1049" s="134"/>
      <c r="DW1049" s="134"/>
      <c r="DX1049" s="134"/>
      <c r="DY1049" s="134"/>
      <c r="DZ1049" s="134"/>
      <c r="EA1049" s="134"/>
      <c r="EB1049" s="134"/>
      <c r="EC1049" s="134"/>
      <c r="ED1049" s="134"/>
      <c r="EE1049" s="134"/>
      <c r="EF1049" s="134"/>
      <c r="EG1049" s="134"/>
      <c r="EH1049" s="134"/>
      <c r="EI1049" s="134"/>
      <c r="EJ1049" s="134"/>
    </row>
    <row r="1050" spans="1:140" x14ac:dyDescent="0.2">
      <c r="A1050" s="134"/>
      <c r="B1050" s="134"/>
      <c r="C1050" s="134"/>
      <c r="D1050" s="138"/>
      <c r="E1050" s="138"/>
      <c r="F1050" s="138"/>
      <c r="G1050" s="138"/>
      <c r="H1050" s="138"/>
      <c r="I1050" s="138"/>
      <c r="J1050" s="138"/>
      <c r="K1050" s="138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  <c r="CS1050" s="134"/>
      <c r="CT1050" s="134"/>
      <c r="CU1050" s="134"/>
      <c r="CV1050" s="134"/>
      <c r="CW1050" s="134"/>
      <c r="CX1050" s="134"/>
      <c r="CY1050" s="134"/>
      <c r="CZ1050" s="134"/>
      <c r="DA1050" s="134"/>
      <c r="DB1050" s="134"/>
      <c r="DC1050" s="134"/>
      <c r="DD1050" s="134"/>
      <c r="DE1050" s="134"/>
      <c r="DF1050" s="134"/>
      <c r="DG1050" s="134"/>
      <c r="DH1050" s="134"/>
      <c r="DI1050" s="134"/>
      <c r="DJ1050" s="134"/>
      <c r="DK1050" s="134"/>
      <c r="DL1050" s="134"/>
      <c r="DM1050" s="134"/>
      <c r="DN1050" s="134"/>
      <c r="DO1050" s="134"/>
      <c r="DP1050" s="134"/>
      <c r="DQ1050" s="134"/>
      <c r="DR1050" s="134"/>
      <c r="DS1050" s="134"/>
      <c r="DT1050" s="134"/>
      <c r="DU1050" s="134"/>
      <c r="DV1050" s="134"/>
      <c r="DW1050" s="134"/>
      <c r="DX1050" s="134"/>
      <c r="DY1050" s="134"/>
      <c r="DZ1050" s="134"/>
      <c r="EA1050" s="134"/>
      <c r="EB1050" s="134"/>
      <c r="EC1050" s="134"/>
      <c r="ED1050" s="134"/>
      <c r="EE1050" s="134"/>
      <c r="EF1050" s="134"/>
      <c r="EG1050" s="134"/>
      <c r="EH1050" s="134"/>
      <c r="EI1050" s="134"/>
      <c r="EJ1050" s="134"/>
    </row>
    <row r="1051" spans="1:140" x14ac:dyDescent="0.2">
      <c r="A1051" s="134"/>
      <c r="B1051" s="134"/>
      <c r="C1051" s="134"/>
      <c r="D1051" s="138"/>
      <c r="E1051" s="138"/>
      <c r="F1051" s="138"/>
      <c r="G1051" s="138"/>
      <c r="H1051" s="138"/>
      <c r="I1051" s="138"/>
      <c r="J1051" s="138"/>
      <c r="K1051" s="138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  <c r="CS1051" s="134"/>
      <c r="CT1051" s="134"/>
      <c r="CU1051" s="134"/>
      <c r="CV1051" s="134"/>
      <c r="CW1051" s="134"/>
      <c r="CX1051" s="134"/>
      <c r="CY1051" s="134"/>
      <c r="CZ1051" s="134"/>
      <c r="DA1051" s="134"/>
      <c r="DB1051" s="134"/>
      <c r="DC1051" s="134"/>
      <c r="DD1051" s="134"/>
      <c r="DE1051" s="134"/>
      <c r="DF1051" s="134"/>
      <c r="DG1051" s="134"/>
      <c r="DH1051" s="134"/>
      <c r="DI1051" s="134"/>
      <c r="DJ1051" s="134"/>
      <c r="DK1051" s="134"/>
      <c r="DL1051" s="134"/>
      <c r="DM1051" s="134"/>
      <c r="DN1051" s="134"/>
      <c r="DO1051" s="134"/>
      <c r="DP1051" s="134"/>
      <c r="DQ1051" s="134"/>
      <c r="DR1051" s="134"/>
      <c r="DS1051" s="134"/>
      <c r="DT1051" s="134"/>
      <c r="DU1051" s="134"/>
      <c r="DV1051" s="134"/>
      <c r="DW1051" s="134"/>
      <c r="DX1051" s="134"/>
      <c r="DY1051" s="134"/>
      <c r="DZ1051" s="134"/>
      <c r="EA1051" s="134"/>
      <c r="EB1051" s="134"/>
      <c r="EC1051" s="134"/>
      <c r="ED1051" s="134"/>
      <c r="EE1051" s="134"/>
      <c r="EF1051" s="134"/>
      <c r="EG1051" s="134"/>
      <c r="EH1051" s="134"/>
      <c r="EI1051" s="134"/>
      <c r="EJ1051" s="134"/>
    </row>
    <row r="1052" spans="1:140" x14ac:dyDescent="0.2">
      <c r="A1052" s="134"/>
      <c r="B1052" s="134"/>
      <c r="C1052" s="134"/>
      <c r="D1052" s="138"/>
      <c r="E1052" s="138"/>
      <c r="F1052" s="138"/>
      <c r="G1052" s="138"/>
      <c r="H1052" s="138"/>
      <c r="I1052" s="138"/>
      <c r="J1052" s="138"/>
      <c r="K1052" s="138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  <c r="CS1052" s="134"/>
      <c r="CT1052" s="134"/>
      <c r="CU1052" s="134"/>
      <c r="CV1052" s="134"/>
      <c r="CW1052" s="134"/>
      <c r="CX1052" s="134"/>
      <c r="CY1052" s="134"/>
      <c r="CZ1052" s="134"/>
      <c r="DA1052" s="134"/>
      <c r="DB1052" s="134"/>
      <c r="DC1052" s="134"/>
      <c r="DD1052" s="134"/>
      <c r="DE1052" s="134"/>
      <c r="DF1052" s="134"/>
      <c r="DG1052" s="134"/>
      <c r="DH1052" s="134"/>
      <c r="DI1052" s="134"/>
      <c r="DJ1052" s="134"/>
      <c r="DK1052" s="134"/>
      <c r="DL1052" s="134"/>
      <c r="DM1052" s="134"/>
      <c r="DN1052" s="134"/>
      <c r="DO1052" s="134"/>
      <c r="DP1052" s="134"/>
      <c r="DQ1052" s="134"/>
      <c r="DR1052" s="134"/>
      <c r="DS1052" s="134"/>
      <c r="DT1052" s="134"/>
      <c r="DU1052" s="134"/>
      <c r="DV1052" s="134"/>
      <c r="DW1052" s="134"/>
      <c r="DX1052" s="134"/>
      <c r="DY1052" s="134"/>
      <c r="DZ1052" s="134"/>
      <c r="EA1052" s="134"/>
      <c r="EB1052" s="134"/>
      <c r="EC1052" s="134"/>
      <c r="ED1052" s="134"/>
      <c r="EE1052" s="134"/>
      <c r="EF1052" s="134"/>
      <c r="EG1052" s="134"/>
      <c r="EH1052" s="134"/>
      <c r="EI1052" s="134"/>
      <c r="EJ1052" s="134"/>
    </row>
    <row r="1053" spans="1:140" x14ac:dyDescent="0.2">
      <c r="A1053" s="134"/>
      <c r="B1053" s="134"/>
      <c r="C1053" s="134"/>
      <c r="D1053" s="138"/>
      <c r="E1053" s="138"/>
      <c r="F1053" s="138"/>
      <c r="G1053" s="138"/>
      <c r="H1053" s="138"/>
      <c r="I1053" s="138"/>
      <c r="J1053" s="138"/>
      <c r="K1053" s="138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  <c r="CS1053" s="134"/>
      <c r="CT1053" s="134"/>
      <c r="CU1053" s="134"/>
      <c r="CV1053" s="134"/>
      <c r="CW1053" s="134"/>
      <c r="CX1053" s="134"/>
      <c r="CY1053" s="134"/>
      <c r="CZ1053" s="134"/>
      <c r="DA1053" s="134"/>
      <c r="DB1053" s="134"/>
      <c r="DC1053" s="134"/>
      <c r="DD1053" s="134"/>
      <c r="DE1053" s="134"/>
      <c r="DF1053" s="134"/>
      <c r="DG1053" s="134"/>
      <c r="DH1053" s="134"/>
      <c r="DI1053" s="134"/>
      <c r="DJ1053" s="134"/>
      <c r="DK1053" s="134"/>
      <c r="DL1053" s="134"/>
      <c r="DM1053" s="134"/>
      <c r="DN1053" s="134"/>
      <c r="DO1053" s="134"/>
      <c r="DP1053" s="134"/>
      <c r="DQ1053" s="134"/>
      <c r="DR1053" s="134"/>
      <c r="DS1053" s="134"/>
      <c r="DT1053" s="134"/>
      <c r="DU1053" s="134"/>
      <c r="DV1053" s="134"/>
      <c r="DW1053" s="134"/>
      <c r="DX1053" s="134"/>
      <c r="DY1053" s="134"/>
      <c r="DZ1053" s="134"/>
      <c r="EA1053" s="134"/>
      <c r="EB1053" s="134"/>
      <c r="EC1053" s="134"/>
      <c r="ED1053" s="134"/>
      <c r="EE1053" s="134"/>
      <c r="EF1053" s="134"/>
      <c r="EG1053" s="134"/>
      <c r="EH1053" s="134"/>
      <c r="EI1053" s="134"/>
      <c r="EJ1053" s="134"/>
    </row>
    <row r="1054" spans="1:140" x14ac:dyDescent="0.2">
      <c r="A1054" s="134"/>
      <c r="B1054" s="134"/>
      <c r="C1054" s="134"/>
      <c r="D1054" s="138"/>
      <c r="E1054" s="138"/>
      <c r="F1054" s="138"/>
      <c r="G1054" s="138"/>
      <c r="H1054" s="138"/>
      <c r="I1054" s="138"/>
      <c r="J1054" s="138"/>
      <c r="K1054" s="138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  <c r="CS1054" s="134"/>
      <c r="CT1054" s="134"/>
      <c r="CU1054" s="134"/>
      <c r="CV1054" s="134"/>
      <c r="CW1054" s="134"/>
      <c r="CX1054" s="134"/>
      <c r="CY1054" s="134"/>
      <c r="CZ1054" s="134"/>
      <c r="DA1054" s="134"/>
      <c r="DB1054" s="134"/>
      <c r="DC1054" s="134"/>
      <c r="DD1054" s="134"/>
      <c r="DE1054" s="134"/>
      <c r="DF1054" s="134"/>
      <c r="DG1054" s="134"/>
      <c r="DH1054" s="134"/>
      <c r="DI1054" s="134"/>
      <c r="DJ1054" s="134"/>
      <c r="DK1054" s="134"/>
      <c r="DL1054" s="134"/>
      <c r="DM1054" s="134"/>
      <c r="DN1054" s="134"/>
      <c r="DO1054" s="134"/>
      <c r="DP1054" s="134"/>
      <c r="DQ1054" s="134"/>
      <c r="DR1054" s="134"/>
      <c r="DS1054" s="134"/>
      <c r="DT1054" s="134"/>
      <c r="DU1054" s="134"/>
      <c r="DV1054" s="134"/>
      <c r="DW1054" s="134"/>
      <c r="DX1054" s="134"/>
      <c r="DY1054" s="134"/>
      <c r="DZ1054" s="134"/>
      <c r="EA1054" s="134"/>
      <c r="EB1054" s="134"/>
      <c r="EC1054" s="134"/>
      <c r="ED1054" s="134"/>
      <c r="EE1054" s="134"/>
      <c r="EF1054" s="134"/>
      <c r="EG1054" s="134"/>
      <c r="EH1054" s="134"/>
      <c r="EI1054" s="134"/>
      <c r="EJ1054" s="134"/>
    </row>
    <row r="1055" spans="1:140" x14ac:dyDescent="0.2">
      <c r="A1055" s="134"/>
      <c r="B1055" s="134"/>
      <c r="C1055" s="134"/>
      <c r="D1055" s="138"/>
      <c r="E1055" s="138"/>
      <c r="F1055" s="138"/>
      <c r="G1055" s="138"/>
      <c r="H1055" s="138"/>
      <c r="I1055" s="138"/>
      <c r="J1055" s="138"/>
      <c r="K1055" s="138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  <c r="CS1055" s="134"/>
      <c r="CT1055" s="134"/>
      <c r="CU1055" s="134"/>
      <c r="CV1055" s="134"/>
      <c r="CW1055" s="134"/>
      <c r="CX1055" s="134"/>
      <c r="CY1055" s="134"/>
      <c r="CZ1055" s="134"/>
      <c r="DA1055" s="134"/>
      <c r="DB1055" s="134"/>
      <c r="DC1055" s="134"/>
      <c r="DD1055" s="134"/>
      <c r="DE1055" s="134"/>
      <c r="DF1055" s="134"/>
      <c r="DG1055" s="134"/>
      <c r="DH1055" s="134"/>
      <c r="DI1055" s="134"/>
      <c r="DJ1055" s="134"/>
      <c r="DK1055" s="134"/>
      <c r="DL1055" s="134"/>
      <c r="DM1055" s="134"/>
      <c r="DN1055" s="134"/>
      <c r="DO1055" s="134"/>
      <c r="DP1055" s="134"/>
      <c r="DQ1055" s="134"/>
      <c r="DR1055" s="134"/>
      <c r="DS1055" s="134"/>
      <c r="DT1055" s="134"/>
      <c r="DU1055" s="134"/>
      <c r="DV1055" s="134"/>
      <c r="DW1055" s="134"/>
      <c r="DX1055" s="134"/>
      <c r="DY1055" s="134"/>
      <c r="DZ1055" s="134"/>
      <c r="EA1055" s="134"/>
      <c r="EB1055" s="134"/>
      <c r="EC1055" s="134"/>
      <c r="ED1055" s="134"/>
      <c r="EE1055" s="134"/>
      <c r="EF1055" s="134"/>
      <c r="EG1055" s="134"/>
      <c r="EH1055" s="134"/>
      <c r="EI1055" s="134"/>
      <c r="EJ1055" s="134"/>
    </row>
    <row r="1056" spans="1:140" x14ac:dyDescent="0.2">
      <c r="A1056" s="134"/>
      <c r="B1056" s="134"/>
      <c r="C1056" s="134"/>
      <c r="D1056" s="138"/>
      <c r="E1056" s="138"/>
      <c r="F1056" s="138"/>
      <c r="G1056" s="138"/>
      <c r="H1056" s="138"/>
      <c r="I1056" s="138"/>
      <c r="J1056" s="138"/>
      <c r="K1056" s="138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  <c r="CS1056" s="134"/>
      <c r="CT1056" s="134"/>
      <c r="CU1056" s="134"/>
      <c r="CV1056" s="134"/>
      <c r="CW1056" s="134"/>
      <c r="CX1056" s="134"/>
      <c r="CY1056" s="134"/>
      <c r="CZ1056" s="134"/>
      <c r="DA1056" s="134"/>
      <c r="DB1056" s="134"/>
      <c r="DC1056" s="134"/>
      <c r="DD1056" s="134"/>
      <c r="DE1056" s="134"/>
      <c r="DF1056" s="134"/>
      <c r="DG1056" s="134"/>
      <c r="DH1056" s="134"/>
      <c r="DI1056" s="134"/>
      <c r="DJ1056" s="134"/>
      <c r="DK1056" s="134"/>
      <c r="DL1056" s="134"/>
      <c r="DM1056" s="134"/>
      <c r="DN1056" s="134"/>
      <c r="DO1056" s="134"/>
      <c r="DP1056" s="134"/>
      <c r="DQ1056" s="134"/>
      <c r="DR1056" s="134"/>
      <c r="DS1056" s="134"/>
      <c r="DT1056" s="134"/>
      <c r="DU1056" s="134"/>
      <c r="DV1056" s="134"/>
      <c r="DW1056" s="134"/>
      <c r="DX1056" s="134"/>
      <c r="DY1056" s="134"/>
      <c r="DZ1056" s="134"/>
      <c r="EA1056" s="134"/>
      <c r="EB1056" s="134"/>
      <c r="EC1056" s="134"/>
      <c r="ED1056" s="134"/>
      <c r="EE1056" s="134"/>
      <c r="EF1056" s="134"/>
      <c r="EG1056" s="134"/>
      <c r="EH1056" s="134"/>
      <c r="EI1056" s="134"/>
      <c r="EJ1056" s="134"/>
    </row>
    <row r="1057" spans="1:140" x14ac:dyDescent="0.2">
      <c r="A1057" s="134"/>
      <c r="B1057" s="134"/>
      <c r="C1057" s="134"/>
      <c r="D1057" s="138"/>
      <c r="E1057" s="138"/>
      <c r="F1057" s="138"/>
      <c r="G1057" s="138"/>
      <c r="H1057" s="138"/>
      <c r="I1057" s="138"/>
      <c r="J1057" s="138"/>
      <c r="K1057" s="138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  <c r="CS1057" s="134"/>
      <c r="CT1057" s="134"/>
      <c r="CU1057" s="134"/>
      <c r="CV1057" s="134"/>
      <c r="CW1057" s="134"/>
      <c r="CX1057" s="134"/>
      <c r="CY1057" s="134"/>
      <c r="CZ1057" s="134"/>
      <c r="DA1057" s="134"/>
      <c r="DB1057" s="134"/>
      <c r="DC1057" s="134"/>
      <c r="DD1057" s="134"/>
      <c r="DE1057" s="134"/>
      <c r="DF1057" s="134"/>
      <c r="DG1057" s="134"/>
      <c r="DH1057" s="134"/>
      <c r="DI1057" s="134"/>
      <c r="DJ1057" s="134"/>
      <c r="DK1057" s="134"/>
      <c r="DL1057" s="134"/>
      <c r="DM1057" s="134"/>
      <c r="DN1057" s="134"/>
      <c r="DO1057" s="134"/>
      <c r="DP1057" s="134"/>
      <c r="DQ1057" s="134"/>
      <c r="DR1057" s="134"/>
      <c r="DS1057" s="134"/>
      <c r="DT1057" s="134"/>
      <c r="DU1057" s="134"/>
      <c r="DV1057" s="134"/>
      <c r="DW1057" s="134"/>
      <c r="DX1057" s="134"/>
      <c r="DY1057" s="134"/>
      <c r="DZ1057" s="134"/>
      <c r="EA1057" s="134"/>
      <c r="EB1057" s="134"/>
      <c r="EC1057" s="134"/>
      <c r="ED1057" s="134"/>
      <c r="EE1057" s="134"/>
      <c r="EF1057" s="134"/>
      <c r="EG1057" s="134"/>
      <c r="EH1057" s="134"/>
      <c r="EI1057" s="134"/>
      <c r="EJ1057" s="134"/>
    </row>
    <row r="1058" spans="1:140" x14ac:dyDescent="0.2">
      <c r="A1058" s="134"/>
      <c r="B1058" s="134"/>
      <c r="C1058" s="134"/>
      <c r="D1058" s="138"/>
      <c r="E1058" s="138"/>
      <c r="F1058" s="138"/>
      <c r="G1058" s="138"/>
      <c r="H1058" s="138"/>
      <c r="I1058" s="138"/>
      <c r="J1058" s="138"/>
      <c r="K1058" s="138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  <c r="CS1058" s="134"/>
      <c r="CT1058" s="134"/>
      <c r="CU1058" s="134"/>
      <c r="CV1058" s="134"/>
      <c r="CW1058" s="134"/>
      <c r="CX1058" s="134"/>
      <c r="CY1058" s="134"/>
      <c r="CZ1058" s="134"/>
      <c r="DA1058" s="134"/>
      <c r="DB1058" s="134"/>
      <c r="DC1058" s="134"/>
      <c r="DD1058" s="134"/>
      <c r="DE1058" s="134"/>
      <c r="DF1058" s="134"/>
      <c r="DG1058" s="134"/>
      <c r="DH1058" s="134"/>
      <c r="DI1058" s="134"/>
      <c r="DJ1058" s="134"/>
      <c r="DK1058" s="134"/>
      <c r="DL1058" s="134"/>
      <c r="DM1058" s="134"/>
      <c r="DN1058" s="134"/>
      <c r="DO1058" s="134"/>
      <c r="DP1058" s="134"/>
      <c r="DQ1058" s="134"/>
      <c r="DR1058" s="134"/>
      <c r="DS1058" s="134"/>
      <c r="DT1058" s="134"/>
      <c r="DU1058" s="134"/>
      <c r="DV1058" s="134"/>
      <c r="DW1058" s="134"/>
      <c r="DX1058" s="134"/>
      <c r="DY1058" s="134"/>
      <c r="DZ1058" s="134"/>
      <c r="EA1058" s="134"/>
      <c r="EB1058" s="134"/>
      <c r="EC1058" s="134"/>
      <c r="ED1058" s="134"/>
      <c r="EE1058" s="134"/>
      <c r="EF1058" s="134"/>
      <c r="EG1058" s="134"/>
      <c r="EH1058" s="134"/>
      <c r="EI1058" s="134"/>
      <c r="EJ1058" s="134"/>
    </row>
    <row r="1059" spans="1:140" x14ac:dyDescent="0.2">
      <c r="A1059" s="134"/>
      <c r="B1059" s="134"/>
      <c r="C1059" s="134"/>
      <c r="D1059" s="138"/>
      <c r="E1059" s="138"/>
      <c r="F1059" s="138"/>
      <c r="G1059" s="138"/>
      <c r="H1059" s="138"/>
      <c r="I1059" s="138"/>
      <c r="J1059" s="138"/>
      <c r="K1059" s="138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  <c r="CS1059" s="134"/>
      <c r="CT1059" s="134"/>
      <c r="CU1059" s="134"/>
      <c r="CV1059" s="134"/>
      <c r="CW1059" s="134"/>
      <c r="CX1059" s="134"/>
      <c r="CY1059" s="134"/>
      <c r="CZ1059" s="134"/>
      <c r="DA1059" s="134"/>
      <c r="DB1059" s="134"/>
      <c r="DC1059" s="134"/>
      <c r="DD1059" s="134"/>
      <c r="DE1059" s="134"/>
      <c r="DF1059" s="134"/>
      <c r="DG1059" s="134"/>
      <c r="DH1059" s="134"/>
      <c r="DI1059" s="134"/>
      <c r="DJ1059" s="134"/>
      <c r="DK1059" s="134"/>
      <c r="DL1059" s="134"/>
      <c r="DM1059" s="134"/>
      <c r="DN1059" s="134"/>
      <c r="DO1059" s="134"/>
      <c r="DP1059" s="134"/>
      <c r="DQ1059" s="134"/>
      <c r="DR1059" s="134"/>
      <c r="DS1059" s="134"/>
      <c r="DT1059" s="134"/>
      <c r="DU1059" s="134"/>
      <c r="DV1059" s="134"/>
      <c r="DW1059" s="134"/>
      <c r="DX1059" s="134"/>
      <c r="DY1059" s="134"/>
      <c r="DZ1059" s="134"/>
      <c r="EA1059" s="134"/>
      <c r="EB1059" s="134"/>
      <c r="EC1059" s="134"/>
      <c r="ED1059" s="134"/>
      <c r="EE1059" s="134"/>
      <c r="EF1059" s="134"/>
      <c r="EG1059" s="134"/>
      <c r="EH1059" s="134"/>
      <c r="EI1059" s="134"/>
      <c r="EJ1059" s="134"/>
    </row>
    <row r="1060" spans="1:140" x14ac:dyDescent="0.2">
      <c r="A1060" s="134"/>
      <c r="B1060" s="134"/>
      <c r="C1060" s="134"/>
      <c r="D1060" s="138"/>
      <c r="E1060" s="138"/>
      <c r="F1060" s="138"/>
      <c r="G1060" s="138"/>
      <c r="H1060" s="138"/>
      <c r="I1060" s="138"/>
      <c r="J1060" s="138"/>
      <c r="K1060" s="138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134"/>
      <c r="AZ1060" s="134"/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  <c r="CS1060" s="134"/>
      <c r="CT1060" s="134"/>
      <c r="CU1060" s="134"/>
      <c r="CV1060" s="134"/>
      <c r="CW1060" s="134"/>
      <c r="CX1060" s="134"/>
      <c r="CY1060" s="134"/>
      <c r="CZ1060" s="134"/>
      <c r="DA1060" s="134"/>
      <c r="DB1060" s="134"/>
      <c r="DC1060" s="134"/>
      <c r="DD1060" s="134"/>
      <c r="DE1060" s="134"/>
      <c r="DF1060" s="134"/>
      <c r="DG1060" s="134"/>
      <c r="DH1060" s="134"/>
      <c r="DI1060" s="134"/>
      <c r="DJ1060" s="134"/>
      <c r="DK1060" s="134"/>
      <c r="DL1060" s="134"/>
      <c r="DM1060" s="134"/>
      <c r="DN1060" s="134"/>
      <c r="DO1060" s="134"/>
      <c r="DP1060" s="134"/>
      <c r="DQ1060" s="134"/>
      <c r="DR1060" s="134"/>
      <c r="DS1060" s="134"/>
      <c r="DT1060" s="134"/>
      <c r="DU1060" s="134"/>
      <c r="DV1060" s="134"/>
      <c r="DW1060" s="134"/>
      <c r="DX1060" s="134"/>
      <c r="DY1060" s="134"/>
      <c r="DZ1060" s="134"/>
      <c r="EA1060" s="134"/>
      <c r="EB1060" s="134"/>
      <c r="EC1060" s="134"/>
      <c r="ED1060" s="134"/>
      <c r="EE1060" s="134"/>
      <c r="EF1060" s="134"/>
      <c r="EG1060" s="134"/>
      <c r="EH1060" s="134"/>
      <c r="EI1060" s="134"/>
      <c r="EJ1060" s="134"/>
    </row>
    <row r="1061" spans="1:140" x14ac:dyDescent="0.2">
      <c r="A1061" s="134"/>
      <c r="B1061" s="134"/>
      <c r="C1061" s="134"/>
      <c r="D1061" s="138"/>
      <c r="E1061" s="138"/>
      <c r="F1061" s="138"/>
      <c r="G1061" s="138"/>
      <c r="H1061" s="138"/>
      <c r="I1061" s="138"/>
      <c r="J1061" s="138"/>
      <c r="K1061" s="138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134"/>
      <c r="AZ1061" s="134"/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  <c r="CS1061" s="134"/>
      <c r="CT1061" s="134"/>
      <c r="CU1061" s="134"/>
      <c r="CV1061" s="134"/>
      <c r="CW1061" s="134"/>
      <c r="CX1061" s="134"/>
      <c r="CY1061" s="134"/>
      <c r="CZ1061" s="134"/>
      <c r="DA1061" s="134"/>
      <c r="DB1061" s="134"/>
      <c r="DC1061" s="134"/>
      <c r="DD1061" s="134"/>
      <c r="DE1061" s="134"/>
      <c r="DF1061" s="134"/>
      <c r="DG1061" s="134"/>
      <c r="DH1061" s="134"/>
      <c r="DI1061" s="134"/>
      <c r="DJ1061" s="134"/>
      <c r="DK1061" s="134"/>
      <c r="DL1061" s="134"/>
      <c r="DM1061" s="134"/>
      <c r="DN1061" s="134"/>
      <c r="DO1061" s="134"/>
      <c r="DP1061" s="134"/>
      <c r="DQ1061" s="134"/>
      <c r="DR1061" s="134"/>
      <c r="DS1061" s="134"/>
      <c r="DT1061" s="134"/>
      <c r="DU1061" s="134"/>
      <c r="DV1061" s="134"/>
      <c r="DW1061" s="134"/>
      <c r="DX1061" s="134"/>
      <c r="DY1061" s="134"/>
      <c r="DZ1061" s="134"/>
      <c r="EA1061" s="134"/>
      <c r="EB1061" s="134"/>
      <c r="EC1061" s="134"/>
      <c r="ED1061" s="134"/>
      <c r="EE1061" s="134"/>
      <c r="EF1061" s="134"/>
      <c r="EG1061" s="134"/>
      <c r="EH1061" s="134"/>
      <c r="EI1061" s="134"/>
      <c r="EJ1061" s="134"/>
    </row>
    <row r="1062" spans="1:140" x14ac:dyDescent="0.2">
      <c r="A1062" s="134"/>
      <c r="B1062" s="134"/>
      <c r="C1062" s="134"/>
      <c r="D1062" s="138"/>
      <c r="E1062" s="138"/>
      <c r="F1062" s="138"/>
      <c r="G1062" s="138"/>
      <c r="H1062" s="138"/>
      <c r="I1062" s="138"/>
      <c r="J1062" s="138"/>
      <c r="K1062" s="138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134"/>
      <c r="AZ1062" s="134"/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  <c r="CS1062" s="134"/>
      <c r="CT1062" s="134"/>
      <c r="CU1062" s="134"/>
      <c r="CV1062" s="134"/>
      <c r="CW1062" s="134"/>
      <c r="CX1062" s="134"/>
      <c r="CY1062" s="134"/>
      <c r="CZ1062" s="134"/>
      <c r="DA1062" s="134"/>
      <c r="DB1062" s="134"/>
      <c r="DC1062" s="134"/>
      <c r="DD1062" s="134"/>
      <c r="DE1062" s="134"/>
      <c r="DF1062" s="134"/>
      <c r="DG1062" s="134"/>
      <c r="DH1062" s="134"/>
      <c r="DI1062" s="134"/>
      <c r="DJ1062" s="134"/>
      <c r="DK1062" s="134"/>
      <c r="DL1062" s="134"/>
      <c r="DM1062" s="134"/>
      <c r="DN1062" s="134"/>
      <c r="DO1062" s="134"/>
      <c r="DP1062" s="134"/>
      <c r="DQ1062" s="134"/>
      <c r="DR1062" s="134"/>
      <c r="DS1062" s="134"/>
      <c r="DT1062" s="134"/>
      <c r="DU1062" s="134"/>
      <c r="DV1062" s="134"/>
      <c r="DW1062" s="134"/>
      <c r="DX1062" s="134"/>
      <c r="DY1062" s="134"/>
      <c r="DZ1062" s="134"/>
      <c r="EA1062" s="134"/>
      <c r="EB1062" s="134"/>
      <c r="EC1062" s="134"/>
      <c r="ED1062" s="134"/>
      <c r="EE1062" s="134"/>
      <c r="EF1062" s="134"/>
      <c r="EG1062" s="134"/>
      <c r="EH1062" s="134"/>
      <c r="EI1062" s="134"/>
      <c r="EJ1062" s="134"/>
    </row>
    <row r="1063" spans="1:140" x14ac:dyDescent="0.2">
      <c r="A1063" s="134"/>
      <c r="B1063" s="134"/>
      <c r="C1063" s="134"/>
      <c r="D1063" s="138"/>
      <c r="E1063" s="138"/>
      <c r="F1063" s="138"/>
      <c r="G1063" s="138"/>
      <c r="H1063" s="138"/>
      <c r="I1063" s="138"/>
      <c r="J1063" s="138"/>
      <c r="K1063" s="138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134"/>
      <c r="AZ1063" s="134"/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  <c r="CS1063" s="134"/>
      <c r="CT1063" s="134"/>
      <c r="CU1063" s="134"/>
      <c r="CV1063" s="134"/>
      <c r="CW1063" s="134"/>
      <c r="CX1063" s="134"/>
      <c r="CY1063" s="134"/>
      <c r="CZ1063" s="134"/>
      <c r="DA1063" s="134"/>
      <c r="DB1063" s="134"/>
      <c r="DC1063" s="134"/>
      <c r="DD1063" s="134"/>
      <c r="DE1063" s="134"/>
      <c r="DF1063" s="134"/>
      <c r="DG1063" s="134"/>
      <c r="DH1063" s="134"/>
      <c r="DI1063" s="134"/>
      <c r="DJ1063" s="134"/>
      <c r="DK1063" s="134"/>
      <c r="DL1063" s="134"/>
      <c r="DM1063" s="134"/>
      <c r="DN1063" s="134"/>
      <c r="DO1063" s="134"/>
      <c r="DP1063" s="134"/>
      <c r="DQ1063" s="134"/>
      <c r="DR1063" s="134"/>
      <c r="DS1063" s="134"/>
      <c r="DT1063" s="134"/>
      <c r="DU1063" s="134"/>
      <c r="DV1063" s="134"/>
      <c r="DW1063" s="134"/>
      <c r="DX1063" s="134"/>
      <c r="DY1063" s="134"/>
      <c r="DZ1063" s="134"/>
      <c r="EA1063" s="134"/>
      <c r="EB1063" s="134"/>
      <c r="EC1063" s="134"/>
      <c r="ED1063" s="134"/>
      <c r="EE1063" s="134"/>
      <c r="EF1063" s="134"/>
      <c r="EG1063" s="134"/>
      <c r="EH1063" s="134"/>
      <c r="EI1063" s="134"/>
      <c r="EJ1063" s="134"/>
    </row>
    <row r="1064" spans="1:140" x14ac:dyDescent="0.2">
      <c r="A1064" s="134"/>
      <c r="B1064" s="134"/>
      <c r="C1064" s="134"/>
      <c r="D1064" s="138"/>
      <c r="E1064" s="138"/>
      <c r="F1064" s="138"/>
      <c r="G1064" s="138"/>
      <c r="H1064" s="138"/>
      <c r="I1064" s="138"/>
      <c r="J1064" s="138"/>
      <c r="K1064" s="138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134"/>
      <c r="AZ1064" s="134"/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  <c r="CS1064" s="134"/>
      <c r="CT1064" s="134"/>
      <c r="CU1064" s="134"/>
      <c r="CV1064" s="134"/>
      <c r="CW1064" s="134"/>
      <c r="CX1064" s="134"/>
      <c r="CY1064" s="134"/>
      <c r="CZ1064" s="134"/>
      <c r="DA1064" s="134"/>
      <c r="DB1064" s="134"/>
      <c r="DC1064" s="134"/>
      <c r="DD1064" s="134"/>
      <c r="DE1064" s="134"/>
      <c r="DF1064" s="134"/>
      <c r="DG1064" s="134"/>
      <c r="DH1064" s="134"/>
      <c r="DI1064" s="134"/>
      <c r="DJ1064" s="134"/>
      <c r="DK1064" s="134"/>
      <c r="DL1064" s="134"/>
      <c r="DM1064" s="134"/>
      <c r="DN1064" s="134"/>
      <c r="DO1064" s="134"/>
      <c r="DP1064" s="134"/>
      <c r="DQ1064" s="134"/>
      <c r="DR1064" s="134"/>
      <c r="DS1064" s="134"/>
      <c r="DT1064" s="134"/>
      <c r="DU1064" s="134"/>
      <c r="DV1064" s="134"/>
      <c r="DW1064" s="134"/>
      <c r="DX1064" s="134"/>
      <c r="DY1064" s="134"/>
      <c r="DZ1064" s="134"/>
      <c r="EA1064" s="134"/>
      <c r="EB1064" s="134"/>
      <c r="EC1064" s="134"/>
      <c r="ED1064" s="134"/>
      <c r="EE1064" s="134"/>
      <c r="EF1064" s="134"/>
      <c r="EG1064" s="134"/>
      <c r="EH1064" s="134"/>
      <c r="EI1064" s="134"/>
      <c r="EJ1064" s="134"/>
    </row>
    <row r="1065" spans="1:140" x14ac:dyDescent="0.2">
      <c r="A1065" s="134"/>
      <c r="B1065" s="134"/>
      <c r="C1065" s="134"/>
      <c r="D1065" s="138"/>
      <c r="E1065" s="138"/>
      <c r="F1065" s="138"/>
      <c r="G1065" s="138"/>
      <c r="H1065" s="138"/>
      <c r="I1065" s="138"/>
      <c r="J1065" s="138"/>
      <c r="K1065" s="138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134"/>
      <c r="AZ1065" s="134"/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  <c r="CS1065" s="134"/>
      <c r="CT1065" s="134"/>
      <c r="CU1065" s="134"/>
      <c r="CV1065" s="134"/>
      <c r="CW1065" s="134"/>
      <c r="CX1065" s="134"/>
      <c r="CY1065" s="134"/>
      <c r="CZ1065" s="134"/>
      <c r="DA1065" s="134"/>
      <c r="DB1065" s="134"/>
      <c r="DC1065" s="134"/>
      <c r="DD1065" s="134"/>
      <c r="DE1065" s="134"/>
      <c r="DF1065" s="134"/>
      <c r="DG1065" s="134"/>
      <c r="DH1065" s="134"/>
      <c r="DI1065" s="134"/>
      <c r="DJ1065" s="134"/>
      <c r="DK1065" s="134"/>
      <c r="DL1065" s="134"/>
      <c r="DM1065" s="134"/>
      <c r="DN1065" s="134"/>
      <c r="DO1065" s="134"/>
      <c r="DP1065" s="134"/>
      <c r="DQ1065" s="134"/>
      <c r="DR1065" s="134"/>
      <c r="DS1065" s="134"/>
      <c r="DT1065" s="134"/>
      <c r="DU1065" s="134"/>
      <c r="DV1065" s="134"/>
      <c r="DW1065" s="134"/>
      <c r="DX1065" s="134"/>
      <c r="DY1065" s="134"/>
      <c r="DZ1065" s="134"/>
      <c r="EA1065" s="134"/>
      <c r="EB1065" s="134"/>
      <c r="EC1065" s="134"/>
      <c r="ED1065" s="134"/>
      <c r="EE1065" s="134"/>
      <c r="EF1065" s="134"/>
      <c r="EG1065" s="134"/>
      <c r="EH1065" s="134"/>
      <c r="EI1065" s="134"/>
      <c r="EJ1065" s="134"/>
    </row>
    <row r="1066" spans="1:140" x14ac:dyDescent="0.2">
      <c r="A1066" s="134"/>
      <c r="B1066" s="134"/>
      <c r="C1066" s="134"/>
      <c r="D1066" s="138"/>
      <c r="E1066" s="138"/>
      <c r="F1066" s="138"/>
      <c r="G1066" s="138"/>
      <c r="H1066" s="138"/>
      <c r="I1066" s="138"/>
      <c r="J1066" s="138"/>
      <c r="K1066" s="138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134"/>
      <c r="AZ1066" s="134"/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  <c r="CS1066" s="134"/>
      <c r="CT1066" s="134"/>
      <c r="CU1066" s="134"/>
      <c r="CV1066" s="134"/>
      <c r="CW1066" s="134"/>
      <c r="CX1066" s="134"/>
      <c r="CY1066" s="134"/>
      <c r="CZ1066" s="134"/>
      <c r="DA1066" s="134"/>
      <c r="DB1066" s="134"/>
      <c r="DC1066" s="134"/>
      <c r="DD1066" s="134"/>
      <c r="DE1066" s="134"/>
      <c r="DF1066" s="134"/>
      <c r="DG1066" s="134"/>
      <c r="DH1066" s="134"/>
      <c r="DI1066" s="134"/>
      <c r="DJ1066" s="134"/>
      <c r="DK1066" s="134"/>
      <c r="DL1066" s="134"/>
      <c r="DM1066" s="134"/>
      <c r="DN1066" s="134"/>
      <c r="DO1066" s="134"/>
      <c r="DP1066" s="134"/>
      <c r="DQ1066" s="134"/>
      <c r="DR1066" s="134"/>
      <c r="DS1066" s="134"/>
      <c r="DT1066" s="134"/>
      <c r="DU1066" s="134"/>
      <c r="DV1066" s="134"/>
      <c r="DW1066" s="134"/>
      <c r="DX1066" s="134"/>
      <c r="DY1066" s="134"/>
      <c r="DZ1066" s="134"/>
      <c r="EA1066" s="134"/>
      <c r="EB1066" s="134"/>
      <c r="EC1066" s="134"/>
      <c r="ED1066" s="134"/>
      <c r="EE1066" s="134"/>
      <c r="EF1066" s="134"/>
      <c r="EG1066" s="134"/>
      <c r="EH1066" s="134"/>
      <c r="EI1066" s="134"/>
      <c r="EJ1066" s="134"/>
    </row>
    <row r="1067" spans="1:140" x14ac:dyDescent="0.2">
      <c r="D1067" s="138"/>
      <c r="E1067" s="138"/>
      <c r="F1067" s="138"/>
      <c r="G1067" s="138"/>
      <c r="H1067" s="138"/>
      <c r="I1067" s="138"/>
      <c r="J1067" s="138"/>
      <c r="K1067" s="138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134"/>
      <c r="AZ1067" s="134"/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  <c r="CS1067" s="134"/>
      <c r="CT1067" s="134"/>
      <c r="CU1067" s="134"/>
      <c r="CV1067" s="134"/>
      <c r="CW1067" s="134"/>
      <c r="CX1067" s="134"/>
      <c r="CY1067" s="134"/>
      <c r="CZ1067" s="134"/>
      <c r="DA1067" s="134"/>
      <c r="DB1067" s="134"/>
      <c r="DC1067" s="134"/>
      <c r="DD1067" s="134"/>
      <c r="DE1067" s="134"/>
      <c r="DF1067" s="134"/>
      <c r="DG1067" s="134"/>
      <c r="DH1067" s="134"/>
      <c r="DI1067" s="134"/>
      <c r="DJ1067" s="134"/>
      <c r="DK1067" s="134"/>
      <c r="DL1067" s="134"/>
      <c r="DM1067" s="134"/>
      <c r="DN1067" s="134"/>
      <c r="DO1067" s="134"/>
      <c r="DP1067" s="134"/>
      <c r="DQ1067" s="134"/>
      <c r="DR1067" s="134"/>
      <c r="DS1067" s="134"/>
      <c r="DT1067" s="134"/>
      <c r="DU1067" s="134"/>
      <c r="DV1067" s="134"/>
      <c r="DW1067" s="134"/>
      <c r="DX1067" s="134"/>
      <c r="DY1067" s="134"/>
      <c r="DZ1067" s="134"/>
      <c r="EA1067" s="134"/>
      <c r="EB1067" s="134"/>
      <c r="EC1067" s="134"/>
      <c r="ED1067" s="134"/>
      <c r="EE1067" s="134"/>
      <c r="EF1067" s="134"/>
      <c r="EG1067" s="134"/>
      <c r="EH1067" s="134"/>
      <c r="EI1067" s="134"/>
      <c r="EJ1067" s="134"/>
    </row>
    <row r="1068" spans="1:140" x14ac:dyDescent="0.2">
      <c r="D1068" s="138"/>
      <c r="E1068" s="138"/>
      <c r="F1068" s="138"/>
      <c r="G1068" s="138"/>
      <c r="H1068" s="138"/>
      <c r="I1068" s="138"/>
      <c r="J1068" s="138"/>
      <c r="K1068" s="138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134"/>
      <c r="AZ1068" s="134"/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  <c r="CS1068" s="134"/>
      <c r="CT1068" s="134"/>
      <c r="CU1068" s="134"/>
      <c r="CV1068" s="134"/>
      <c r="CW1068" s="134"/>
      <c r="CX1068" s="134"/>
      <c r="CY1068" s="134"/>
      <c r="CZ1068" s="134"/>
      <c r="DA1068" s="134"/>
      <c r="DB1068" s="134"/>
      <c r="DC1068" s="134"/>
      <c r="DD1068" s="134"/>
      <c r="DE1068" s="134"/>
      <c r="DF1068" s="134"/>
      <c r="DG1068" s="134"/>
      <c r="DH1068" s="134"/>
      <c r="DI1068" s="134"/>
      <c r="DJ1068" s="134"/>
      <c r="DK1068" s="134"/>
      <c r="DL1068" s="134"/>
      <c r="DM1068" s="134"/>
      <c r="DN1068" s="134"/>
      <c r="DO1068" s="134"/>
      <c r="DP1068" s="134"/>
      <c r="DQ1068" s="134"/>
      <c r="DR1068" s="134"/>
      <c r="DS1068" s="134"/>
      <c r="DT1068" s="134"/>
      <c r="DU1068" s="134"/>
      <c r="DV1068" s="134"/>
      <c r="DW1068" s="134"/>
      <c r="DX1068" s="134"/>
      <c r="DY1068" s="134"/>
      <c r="DZ1068" s="134"/>
      <c r="EA1068" s="134"/>
      <c r="EB1068" s="134"/>
      <c r="EC1068" s="134"/>
      <c r="ED1068" s="134"/>
      <c r="EE1068" s="134"/>
      <c r="EF1068" s="134"/>
      <c r="EG1068" s="134"/>
      <c r="EH1068" s="134"/>
      <c r="EI1068" s="134"/>
      <c r="EJ1068" s="134"/>
    </row>
    <row r="1069" spans="1:140" x14ac:dyDescent="0.2">
      <c r="D1069" s="138"/>
      <c r="E1069" s="138"/>
      <c r="F1069" s="138"/>
      <c r="G1069" s="138"/>
      <c r="H1069" s="138"/>
      <c r="I1069" s="138"/>
      <c r="J1069" s="138"/>
      <c r="K1069" s="138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134"/>
      <c r="AZ1069" s="134"/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  <c r="CS1069" s="134"/>
      <c r="CT1069" s="134"/>
      <c r="CU1069" s="134"/>
      <c r="CV1069" s="134"/>
      <c r="CW1069" s="134"/>
      <c r="CX1069" s="134"/>
      <c r="CY1069" s="134"/>
      <c r="CZ1069" s="134"/>
      <c r="DA1069" s="134"/>
      <c r="DB1069" s="134"/>
      <c r="DC1069" s="134"/>
      <c r="DD1069" s="134"/>
      <c r="DE1069" s="134"/>
      <c r="DF1069" s="134"/>
      <c r="DG1069" s="134"/>
      <c r="DH1069" s="134"/>
      <c r="DI1069" s="134"/>
      <c r="DJ1069" s="134"/>
      <c r="DK1069" s="134"/>
      <c r="DL1069" s="134"/>
      <c r="DM1069" s="134"/>
      <c r="DN1069" s="134"/>
      <c r="DO1069" s="134"/>
      <c r="DP1069" s="134"/>
      <c r="DQ1069" s="134"/>
      <c r="DR1069" s="134"/>
      <c r="DS1069" s="134"/>
      <c r="DT1069" s="134"/>
      <c r="DU1069" s="134"/>
      <c r="DV1069" s="134"/>
      <c r="DW1069" s="134"/>
      <c r="DX1069" s="134"/>
      <c r="DY1069" s="134"/>
      <c r="DZ1069" s="134"/>
      <c r="EA1069" s="134"/>
      <c r="EB1069" s="134"/>
      <c r="EC1069" s="134"/>
      <c r="ED1069" s="134"/>
      <c r="EE1069" s="134"/>
      <c r="EF1069" s="134"/>
      <c r="EG1069" s="134"/>
      <c r="EH1069" s="134"/>
      <c r="EI1069" s="134"/>
      <c r="EJ1069" s="134"/>
    </row>
    <row r="1070" spans="1:140" x14ac:dyDescent="0.2">
      <c r="D1070" s="138"/>
      <c r="E1070" s="138"/>
      <c r="F1070" s="138"/>
      <c r="G1070" s="138"/>
      <c r="H1070" s="138"/>
      <c r="I1070" s="138"/>
      <c r="J1070" s="138"/>
      <c r="K1070" s="138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134"/>
      <c r="AZ1070" s="134"/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  <c r="CS1070" s="134"/>
      <c r="CT1070" s="134"/>
      <c r="CU1070" s="134"/>
      <c r="CV1070" s="134"/>
      <c r="CW1070" s="134"/>
      <c r="CX1070" s="134"/>
      <c r="CY1070" s="134"/>
      <c r="CZ1070" s="134"/>
      <c r="DA1070" s="134"/>
      <c r="DB1070" s="134"/>
      <c r="DC1070" s="134"/>
      <c r="DD1070" s="134"/>
      <c r="DE1070" s="134"/>
      <c r="DF1070" s="134"/>
      <c r="DG1070" s="134"/>
      <c r="DH1070" s="134"/>
      <c r="DI1070" s="134"/>
      <c r="DJ1070" s="134"/>
      <c r="DK1070" s="134"/>
      <c r="DL1070" s="134"/>
      <c r="DM1070" s="134"/>
      <c r="DN1070" s="134"/>
      <c r="DO1070" s="134"/>
      <c r="DP1070" s="134"/>
      <c r="DQ1070" s="134"/>
      <c r="DR1070" s="134"/>
      <c r="DS1070" s="134"/>
      <c r="DT1070" s="134"/>
      <c r="DU1070" s="134"/>
      <c r="DV1070" s="134"/>
      <c r="DW1070" s="134"/>
      <c r="DX1070" s="134"/>
      <c r="DY1070" s="134"/>
      <c r="DZ1070" s="134"/>
      <c r="EA1070" s="134"/>
      <c r="EB1070" s="134"/>
      <c r="EC1070" s="134"/>
      <c r="ED1070" s="134"/>
      <c r="EE1070" s="134"/>
      <c r="EF1070" s="134"/>
      <c r="EG1070" s="134"/>
      <c r="EH1070" s="134"/>
      <c r="EI1070" s="134"/>
      <c r="EJ1070" s="134"/>
    </row>
    <row r="1071" spans="1:140" x14ac:dyDescent="0.2">
      <c r="D1071" s="138"/>
      <c r="E1071" s="138"/>
      <c r="F1071" s="138"/>
      <c r="G1071" s="138"/>
      <c r="H1071" s="138"/>
      <c r="I1071" s="138"/>
      <c r="J1071" s="138"/>
      <c r="K1071" s="138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134"/>
      <c r="AZ1071" s="134"/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  <c r="CS1071" s="134"/>
      <c r="CT1071" s="134"/>
      <c r="CU1071" s="134"/>
      <c r="CV1071" s="134"/>
      <c r="CW1071" s="134"/>
      <c r="CX1071" s="134"/>
      <c r="CY1071" s="134"/>
      <c r="CZ1071" s="134"/>
      <c r="DA1071" s="134"/>
      <c r="DB1071" s="134"/>
      <c r="DC1071" s="134"/>
      <c r="DD1071" s="134"/>
      <c r="DE1071" s="134"/>
      <c r="DF1071" s="134"/>
      <c r="DG1071" s="134"/>
      <c r="DH1071" s="134"/>
      <c r="DI1071" s="134"/>
      <c r="DJ1071" s="134"/>
      <c r="DK1071" s="134"/>
      <c r="DL1071" s="134"/>
      <c r="DM1071" s="134"/>
      <c r="DN1071" s="134"/>
      <c r="DO1071" s="134"/>
      <c r="DP1071" s="134"/>
      <c r="DQ1071" s="134"/>
      <c r="DR1071" s="134"/>
      <c r="DS1071" s="134"/>
      <c r="DT1071" s="134"/>
      <c r="DU1071" s="134"/>
      <c r="DV1071" s="134"/>
      <c r="DW1071" s="134"/>
      <c r="DX1071" s="134"/>
      <c r="DY1071" s="134"/>
      <c r="DZ1071" s="134"/>
      <c r="EA1071" s="134"/>
      <c r="EB1071" s="134"/>
      <c r="EC1071" s="134"/>
      <c r="ED1071" s="134"/>
      <c r="EE1071" s="134"/>
      <c r="EF1071" s="134"/>
      <c r="EG1071" s="134"/>
      <c r="EH1071" s="134"/>
      <c r="EI1071" s="134"/>
      <c r="EJ1071" s="134"/>
    </row>
    <row r="1072" spans="1:140" x14ac:dyDescent="0.2">
      <c r="D1072" s="138"/>
      <c r="E1072" s="138"/>
      <c r="F1072" s="138"/>
      <c r="G1072" s="138"/>
      <c r="H1072" s="138"/>
      <c r="I1072" s="138"/>
      <c r="J1072" s="138"/>
      <c r="K1072" s="138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134"/>
      <c r="AZ1072" s="134"/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  <c r="CS1072" s="134"/>
      <c r="CT1072" s="134"/>
      <c r="CU1072" s="134"/>
      <c r="CV1072" s="134"/>
      <c r="CW1072" s="134"/>
      <c r="CX1072" s="134"/>
      <c r="CY1072" s="134"/>
      <c r="CZ1072" s="134"/>
      <c r="DA1072" s="134"/>
      <c r="DB1072" s="134"/>
      <c r="DC1072" s="134"/>
      <c r="DD1072" s="134"/>
      <c r="DE1072" s="134"/>
      <c r="DF1072" s="134"/>
      <c r="DG1072" s="134"/>
      <c r="DH1072" s="134"/>
      <c r="DI1072" s="134"/>
      <c r="DJ1072" s="134"/>
      <c r="DK1072" s="134"/>
      <c r="DL1072" s="134"/>
      <c r="DM1072" s="134"/>
      <c r="DN1072" s="134"/>
      <c r="DO1072" s="134"/>
      <c r="DP1072" s="134"/>
      <c r="DQ1072" s="134"/>
      <c r="DR1072" s="134"/>
      <c r="DS1072" s="134"/>
      <c r="DT1072" s="134"/>
      <c r="DU1072" s="134"/>
      <c r="DV1072" s="134"/>
      <c r="DW1072" s="134"/>
      <c r="DX1072" s="134"/>
      <c r="DY1072" s="134"/>
      <c r="DZ1072" s="134"/>
      <c r="EA1072" s="134"/>
      <c r="EB1072" s="134"/>
      <c r="EC1072" s="134"/>
      <c r="ED1072" s="134"/>
      <c r="EE1072" s="134"/>
      <c r="EF1072" s="134"/>
      <c r="EG1072" s="134"/>
      <c r="EH1072" s="134"/>
      <c r="EI1072" s="134"/>
      <c r="EJ1072" s="134"/>
    </row>
    <row r="1073" spans="4:140" x14ac:dyDescent="0.2">
      <c r="D1073" s="138"/>
      <c r="E1073" s="138"/>
      <c r="F1073" s="138"/>
      <c r="G1073" s="138"/>
      <c r="H1073" s="138"/>
      <c r="I1073" s="138"/>
      <c r="J1073" s="138"/>
      <c r="K1073" s="138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134"/>
      <c r="AZ1073" s="134"/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  <c r="CS1073" s="134"/>
      <c r="CT1073" s="134"/>
      <c r="CU1073" s="134"/>
      <c r="CV1073" s="134"/>
      <c r="CW1073" s="134"/>
      <c r="CX1073" s="134"/>
      <c r="CY1073" s="134"/>
      <c r="CZ1073" s="134"/>
      <c r="DA1073" s="134"/>
      <c r="DB1073" s="134"/>
      <c r="DC1073" s="134"/>
      <c r="DD1073" s="134"/>
      <c r="DE1073" s="134"/>
      <c r="DF1073" s="134"/>
      <c r="DG1073" s="134"/>
      <c r="DH1073" s="134"/>
      <c r="DI1073" s="134"/>
      <c r="DJ1073" s="134"/>
      <c r="DK1073" s="134"/>
      <c r="DL1073" s="134"/>
      <c r="DM1073" s="134"/>
      <c r="DN1073" s="134"/>
      <c r="DO1073" s="134"/>
      <c r="DP1073" s="134"/>
      <c r="DQ1073" s="134"/>
      <c r="DR1073" s="134"/>
      <c r="DS1073" s="134"/>
      <c r="DT1073" s="134"/>
      <c r="DU1073" s="134"/>
      <c r="DV1073" s="134"/>
      <c r="DW1073" s="134"/>
      <c r="DX1073" s="134"/>
      <c r="DY1073" s="134"/>
      <c r="DZ1073" s="134"/>
      <c r="EA1073" s="134"/>
      <c r="EB1073" s="134"/>
      <c r="EC1073" s="134"/>
      <c r="ED1073" s="134"/>
      <c r="EE1073" s="134"/>
      <c r="EF1073" s="134"/>
      <c r="EG1073" s="134"/>
      <c r="EH1073" s="134"/>
      <c r="EI1073" s="134"/>
      <c r="EJ1073" s="134"/>
    </row>
    <row r="1074" spans="4:140" x14ac:dyDescent="0.2">
      <c r="D1074" s="138"/>
      <c r="E1074" s="138"/>
      <c r="F1074" s="138"/>
      <c r="G1074" s="138"/>
      <c r="H1074" s="138"/>
      <c r="I1074" s="138"/>
      <c r="J1074" s="138"/>
      <c r="K1074" s="138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134"/>
      <c r="AZ1074" s="134"/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  <c r="CS1074" s="134"/>
      <c r="CT1074" s="134"/>
      <c r="CU1074" s="134"/>
      <c r="CV1074" s="134"/>
      <c r="CW1074" s="134"/>
      <c r="CX1074" s="134"/>
      <c r="CY1074" s="134"/>
      <c r="CZ1074" s="134"/>
      <c r="DA1074" s="134"/>
      <c r="DB1074" s="134"/>
      <c r="DC1074" s="134"/>
      <c r="DD1074" s="134"/>
      <c r="DE1074" s="134"/>
      <c r="DF1074" s="134"/>
      <c r="DG1074" s="134"/>
      <c r="DH1074" s="134"/>
      <c r="DI1074" s="134"/>
      <c r="DJ1074" s="134"/>
      <c r="DK1074" s="134"/>
      <c r="DL1074" s="134"/>
      <c r="DM1074" s="134"/>
      <c r="DN1074" s="134"/>
      <c r="DO1074" s="134"/>
      <c r="DP1074" s="134"/>
      <c r="DQ1074" s="134"/>
      <c r="DR1074" s="134"/>
      <c r="DS1074" s="134"/>
      <c r="DT1074" s="134"/>
      <c r="DU1074" s="134"/>
      <c r="DV1074" s="134"/>
      <c r="DW1074" s="134"/>
      <c r="DX1074" s="134"/>
      <c r="DY1074" s="134"/>
      <c r="DZ1074" s="134"/>
      <c r="EA1074" s="134"/>
      <c r="EB1074" s="134"/>
      <c r="EC1074" s="134"/>
      <c r="ED1074" s="134"/>
      <c r="EE1074" s="134"/>
      <c r="EF1074" s="134"/>
      <c r="EG1074" s="134"/>
      <c r="EH1074" s="134"/>
      <c r="EI1074" s="134"/>
      <c r="EJ1074" s="134"/>
    </row>
    <row r="1075" spans="4:140" x14ac:dyDescent="0.2">
      <c r="D1075" s="138"/>
      <c r="E1075" s="138"/>
      <c r="F1075" s="138"/>
      <c r="G1075" s="138"/>
      <c r="H1075" s="138"/>
      <c r="I1075" s="138"/>
      <c r="J1075" s="138"/>
      <c r="K1075" s="138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134"/>
      <c r="AZ1075" s="134"/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  <c r="CS1075" s="134"/>
      <c r="CT1075" s="134"/>
      <c r="CU1075" s="134"/>
      <c r="CV1075" s="134"/>
      <c r="CW1075" s="134"/>
      <c r="CX1075" s="134"/>
      <c r="CY1075" s="134"/>
      <c r="CZ1075" s="134"/>
      <c r="DA1075" s="134"/>
      <c r="DB1075" s="134"/>
      <c r="DC1075" s="134"/>
      <c r="DD1075" s="134"/>
      <c r="DE1075" s="134"/>
      <c r="DF1075" s="134"/>
      <c r="DG1075" s="134"/>
      <c r="DH1075" s="134"/>
      <c r="DI1075" s="134"/>
      <c r="DJ1075" s="134"/>
      <c r="DK1075" s="134"/>
      <c r="DL1075" s="134"/>
      <c r="DM1075" s="134"/>
      <c r="DN1075" s="134"/>
      <c r="DO1075" s="134"/>
      <c r="DP1075" s="134"/>
      <c r="DQ1075" s="134"/>
      <c r="DR1075" s="134"/>
      <c r="DS1075" s="134"/>
      <c r="DT1075" s="134"/>
      <c r="DU1075" s="134"/>
      <c r="DV1075" s="134"/>
      <c r="DW1075" s="134"/>
      <c r="DX1075" s="134"/>
      <c r="DY1075" s="134"/>
      <c r="DZ1075" s="134"/>
      <c r="EA1075" s="134"/>
      <c r="EB1075" s="134"/>
      <c r="EC1075" s="134"/>
      <c r="ED1075" s="134"/>
      <c r="EE1075" s="134"/>
      <c r="EF1075" s="134"/>
      <c r="EG1075" s="134"/>
      <c r="EH1075" s="134"/>
      <c r="EI1075" s="134"/>
      <c r="EJ1075" s="134"/>
    </row>
    <row r="1076" spans="4:140" x14ac:dyDescent="0.2">
      <c r="D1076" s="138"/>
      <c r="E1076" s="138"/>
      <c r="F1076" s="138"/>
      <c r="G1076" s="138"/>
      <c r="H1076" s="138"/>
      <c r="I1076" s="138"/>
      <c r="J1076" s="138"/>
      <c r="K1076" s="138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134"/>
      <c r="AZ1076" s="134"/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  <c r="CS1076" s="134"/>
      <c r="CT1076" s="134"/>
      <c r="CU1076" s="134"/>
      <c r="CV1076" s="134"/>
      <c r="CW1076" s="134"/>
      <c r="CX1076" s="134"/>
      <c r="CY1076" s="134"/>
      <c r="CZ1076" s="134"/>
      <c r="DA1076" s="134"/>
      <c r="DB1076" s="134"/>
      <c r="DC1076" s="134"/>
      <c r="DD1076" s="134"/>
      <c r="DE1076" s="134"/>
      <c r="DF1076" s="134"/>
      <c r="DG1076" s="134"/>
      <c r="DH1076" s="134"/>
      <c r="DI1076" s="134"/>
      <c r="DJ1076" s="134"/>
      <c r="DK1076" s="134"/>
      <c r="DL1076" s="134"/>
      <c r="DM1076" s="134"/>
      <c r="DN1076" s="134"/>
      <c r="DO1076" s="134"/>
      <c r="DP1076" s="134"/>
      <c r="DQ1076" s="134"/>
      <c r="DR1076" s="134"/>
      <c r="DS1076" s="134"/>
      <c r="DT1076" s="134"/>
      <c r="DU1076" s="134"/>
      <c r="DV1076" s="134"/>
      <c r="DW1076" s="134"/>
      <c r="DX1076" s="134"/>
      <c r="DY1076" s="134"/>
      <c r="DZ1076" s="134"/>
      <c r="EA1076" s="134"/>
      <c r="EB1076" s="134"/>
      <c r="EC1076" s="134"/>
      <c r="ED1076" s="134"/>
      <c r="EE1076" s="134"/>
      <c r="EF1076" s="134"/>
      <c r="EG1076" s="134"/>
      <c r="EH1076" s="134"/>
      <c r="EI1076" s="134"/>
      <c r="EJ1076" s="134"/>
    </row>
    <row r="1077" spans="4:140" x14ac:dyDescent="0.2">
      <c r="D1077" s="138"/>
      <c r="E1077" s="138"/>
      <c r="F1077" s="138"/>
      <c r="G1077" s="138"/>
      <c r="H1077" s="138"/>
      <c r="I1077" s="138"/>
      <c r="J1077" s="138"/>
      <c r="K1077" s="138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134"/>
      <c r="AZ1077" s="134"/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  <c r="CS1077" s="134"/>
      <c r="CT1077" s="134"/>
      <c r="CU1077" s="134"/>
      <c r="CV1077" s="134"/>
      <c r="CW1077" s="134"/>
      <c r="CX1077" s="134"/>
      <c r="CY1077" s="134"/>
      <c r="CZ1077" s="134"/>
      <c r="DA1077" s="134"/>
      <c r="DB1077" s="134"/>
      <c r="DC1077" s="134"/>
      <c r="DD1077" s="134"/>
      <c r="DE1077" s="134"/>
      <c r="DF1077" s="134"/>
      <c r="DG1077" s="134"/>
      <c r="DH1077" s="134"/>
      <c r="DI1077" s="134"/>
      <c r="DJ1077" s="134"/>
      <c r="DK1077" s="134"/>
      <c r="DL1077" s="134"/>
      <c r="DM1077" s="134"/>
      <c r="DN1077" s="134"/>
      <c r="DO1077" s="134"/>
      <c r="DP1077" s="134"/>
      <c r="DQ1077" s="134"/>
      <c r="DR1077" s="134"/>
      <c r="DS1077" s="134"/>
      <c r="DT1077" s="134"/>
      <c r="DU1077" s="134"/>
      <c r="DV1077" s="134"/>
      <c r="DW1077" s="134"/>
      <c r="DX1077" s="134"/>
      <c r="DY1077" s="134"/>
      <c r="DZ1077" s="134"/>
      <c r="EA1077" s="134"/>
      <c r="EB1077" s="134"/>
      <c r="EC1077" s="134"/>
      <c r="ED1077" s="134"/>
      <c r="EE1077" s="134"/>
      <c r="EF1077" s="134"/>
      <c r="EG1077" s="134"/>
      <c r="EH1077" s="134"/>
      <c r="EI1077" s="134"/>
      <c r="EJ1077" s="134"/>
    </row>
    <row r="1078" spans="4:140" x14ac:dyDescent="0.2">
      <c r="D1078" s="138"/>
      <c r="E1078" s="138"/>
      <c r="F1078" s="138"/>
      <c r="G1078" s="138"/>
      <c r="H1078" s="138"/>
      <c r="I1078" s="138"/>
      <c r="J1078" s="138"/>
      <c r="K1078" s="138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134"/>
      <c r="AZ1078" s="134"/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  <c r="CS1078" s="134"/>
      <c r="CT1078" s="134"/>
      <c r="CU1078" s="134"/>
      <c r="CV1078" s="134"/>
      <c r="CW1078" s="134"/>
      <c r="CX1078" s="134"/>
      <c r="CY1078" s="134"/>
      <c r="CZ1078" s="134"/>
      <c r="DA1078" s="134"/>
      <c r="DB1078" s="134"/>
      <c r="DC1078" s="134"/>
      <c r="DD1078" s="134"/>
      <c r="DE1078" s="134"/>
      <c r="DF1078" s="134"/>
      <c r="DG1078" s="134"/>
      <c r="DH1078" s="134"/>
      <c r="DI1078" s="134"/>
      <c r="DJ1078" s="134"/>
      <c r="DK1078" s="134"/>
      <c r="DL1078" s="134"/>
      <c r="DM1078" s="134"/>
      <c r="DN1078" s="134"/>
      <c r="DO1078" s="134"/>
      <c r="DP1078" s="134"/>
      <c r="DQ1078" s="134"/>
      <c r="DR1078" s="134"/>
      <c r="DS1078" s="134"/>
      <c r="DT1078" s="134"/>
      <c r="DU1078" s="134"/>
      <c r="DV1078" s="134"/>
      <c r="DW1078" s="134"/>
      <c r="DX1078" s="134"/>
      <c r="DY1078" s="134"/>
      <c r="DZ1078" s="134"/>
      <c r="EA1078" s="134"/>
      <c r="EB1078" s="134"/>
      <c r="EC1078" s="134"/>
      <c r="ED1078" s="134"/>
      <c r="EE1078" s="134"/>
      <c r="EF1078" s="134"/>
      <c r="EG1078" s="134"/>
      <c r="EH1078" s="134"/>
      <c r="EI1078" s="134"/>
      <c r="EJ1078" s="134"/>
    </row>
    <row r="1079" spans="4:140" x14ac:dyDescent="0.2">
      <c r="D1079" s="138"/>
      <c r="E1079" s="138"/>
      <c r="F1079" s="138"/>
      <c r="G1079" s="138"/>
      <c r="H1079" s="138"/>
      <c r="I1079" s="138"/>
      <c r="J1079" s="138"/>
      <c r="K1079" s="138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134"/>
      <c r="AZ1079" s="134"/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  <c r="CS1079" s="134"/>
      <c r="CT1079" s="134"/>
      <c r="CU1079" s="134"/>
      <c r="CV1079" s="134"/>
      <c r="CW1079" s="134"/>
      <c r="CX1079" s="134"/>
      <c r="CY1079" s="134"/>
      <c r="CZ1079" s="134"/>
      <c r="DA1079" s="134"/>
      <c r="DB1079" s="134"/>
      <c r="DC1079" s="134"/>
      <c r="DD1079" s="134"/>
      <c r="DE1079" s="134"/>
      <c r="DF1079" s="134"/>
      <c r="DG1079" s="134"/>
      <c r="DH1079" s="134"/>
      <c r="DI1079" s="134"/>
      <c r="DJ1079" s="134"/>
      <c r="DK1079" s="134"/>
      <c r="DL1079" s="134"/>
      <c r="DM1079" s="134"/>
      <c r="DN1079" s="134"/>
      <c r="DO1079" s="134"/>
      <c r="DP1079" s="134"/>
      <c r="DQ1079" s="134"/>
      <c r="DR1079" s="134"/>
      <c r="DS1079" s="134"/>
      <c r="DT1079" s="134"/>
      <c r="DU1079" s="134"/>
      <c r="DV1079" s="134"/>
      <c r="DW1079" s="134"/>
      <c r="DX1079" s="134"/>
      <c r="DY1079" s="134"/>
      <c r="DZ1079" s="134"/>
      <c r="EA1079" s="134"/>
      <c r="EB1079" s="134"/>
      <c r="EC1079" s="134"/>
      <c r="ED1079" s="134"/>
      <c r="EE1079" s="134"/>
      <c r="EF1079" s="134"/>
      <c r="EG1079" s="134"/>
      <c r="EH1079" s="134"/>
      <c r="EI1079" s="134"/>
      <c r="EJ1079" s="134"/>
    </row>
    <row r="1080" spans="4:140" x14ac:dyDescent="0.2">
      <c r="D1080" s="138"/>
      <c r="E1080" s="138"/>
      <c r="F1080" s="138"/>
      <c r="G1080" s="138"/>
      <c r="H1080" s="138"/>
      <c r="I1080" s="138"/>
      <c r="J1080" s="138"/>
      <c r="K1080" s="138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134"/>
      <c r="AZ1080" s="134"/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  <c r="CS1080" s="134"/>
      <c r="CT1080" s="134"/>
      <c r="CU1080" s="134"/>
      <c r="CV1080" s="134"/>
      <c r="CW1080" s="134"/>
      <c r="CX1080" s="134"/>
      <c r="CY1080" s="134"/>
      <c r="CZ1080" s="134"/>
      <c r="DA1080" s="134"/>
      <c r="DB1080" s="134"/>
      <c r="DC1080" s="134"/>
      <c r="DD1080" s="134"/>
      <c r="DE1080" s="134"/>
      <c r="DF1080" s="134"/>
      <c r="DG1080" s="134"/>
      <c r="DH1080" s="134"/>
      <c r="DI1080" s="134"/>
      <c r="DJ1080" s="134"/>
      <c r="DK1080" s="134"/>
      <c r="DL1080" s="134"/>
      <c r="DM1080" s="134"/>
      <c r="DN1080" s="134"/>
      <c r="DO1080" s="134"/>
      <c r="DP1080" s="134"/>
      <c r="DQ1080" s="134"/>
      <c r="DR1080" s="134"/>
      <c r="DS1080" s="134"/>
      <c r="DT1080" s="134"/>
      <c r="DU1080" s="134"/>
      <c r="DV1080" s="134"/>
      <c r="DW1080" s="134"/>
      <c r="DX1080" s="134"/>
      <c r="DY1080" s="134"/>
      <c r="DZ1080" s="134"/>
      <c r="EA1080" s="134"/>
      <c r="EB1080" s="134"/>
      <c r="EC1080" s="134"/>
      <c r="ED1080" s="134"/>
      <c r="EE1080" s="134"/>
      <c r="EF1080" s="134"/>
      <c r="EG1080" s="134"/>
      <c r="EH1080" s="134"/>
      <c r="EI1080" s="134"/>
      <c r="EJ1080" s="134"/>
    </row>
    <row r="1081" spans="4:140" x14ac:dyDescent="0.2">
      <c r="D1081" s="138"/>
      <c r="E1081" s="138"/>
      <c r="F1081" s="138"/>
      <c r="G1081" s="138"/>
      <c r="H1081" s="138"/>
      <c r="I1081" s="138"/>
      <c r="J1081" s="138"/>
      <c r="K1081" s="138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134"/>
      <c r="AZ1081" s="134"/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  <c r="CS1081" s="134"/>
      <c r="CT1081" s="134"/>
      <c r="CU1081" s="134"/>
      <c r="CV1081" s="134"/>
      <c r="CW1081" s="134"/>
      <c r="CX1081" s="134"/>
      <c r="CY1081" s="134"/>
      <c r="CZ1081" s="134"/>
      <c r="DA1081" s="134"/>
      <c r="DB1081" s="134"/>
      <c r="DC1081" s="134"/>
      <c r="DD1081" s="134"/>
      <c r="DE1081" s="134"/>
      <c r="DF1081" s="134"/>
      <c r="DG1081" s="134"/>
      <c r="DH1081" s="134"/>
      <c r="DI1081" s="134"/>
      <c r="DJ1081" s="134"/>
      <c r="DK1081" s="134"/>
      <c r="DL1081" s="134"/>
      <c r="DM1081" s="134"/>
      <c r="DN1081" s="134"/>
      <c r="DO1081" s="134"/>
      <c r="DP1081" s="134"/>
      <c r="DQ1081" s="134"/>
      <c r="DR1081" s="134"/>
      <c r="DS1081" s="134"/>
      <c r="DT1081" s="134"/>
      <c r="DU1081" s="134"/>
      <c r="DV1081" s="134"/>
      <c r="DW1081" s="134"/>
      <c r="DX1081" s="134"/>
      <c r="DY1081" s="134"/>
      <c r="DZ1081" s="134"/>
      <c r="EA1081" s="134"/>
      <c r="EB1081" s="134"/>
      <c r="EC1081" s="134"/>
      <c r="ED1081" s="134"/>
      <c r="EE1081" s="134"/>
      <c r="EF1081" s="134"/>
      <c r="EG1081" s="134"/>
      <c r="EH1081" s="134"/>
      <c r="EI1081" s="134"/>
      <c r="EJ1081" s="134"/>
    </row>
    <row r="1082" spans="4:140" x14ac:dyDescent="0.2">
      <c r="D1082" s="138"/>
      <c r="E1082" s="138"/>
      <c r="F1082" s="138"/>
      <c r="G1082" s="138"/>
      <c r="H1082" s="138"/>
      <c r="I1082" s="138"/>
      <c r="J1082" s="138"/>
      <c r="K1082" s="138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134"/>
      <c r="AZ1082" s="134"/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  <c r="CS1082" s="134"/>
      <c r="CT1082" s="134"/>
      <c r="CU1082" s="134"/>
      <c r="CV1082" s="134"/>
      <c r="CW1082" s="134"/>
      <c r="CX1082" s="134"/>
      <c r="CY1082" s="134"/>
      <c r="CZ1082" s="134"/>
      <c r="DA1082" s="134"/>
      <c r="DB1082" s="134"/>
      <c r="DC1082" s="134"/>
      <c r="DD1082" s="134"/>
      <c r="DE1082" s="134"/>
      <c r="DF1082" s="134"/>
      <c r="DG1082" s="134"/>
      <c r="DH1082" s="134"/>
      <c r="DI1082" s="134"/>
      <c r="DJ1082" s="134"/>
      <c r="DK1082" s="134"/>
      <c r="DL1082" s="134"/>
      <c r="DM1082" s="134"/>
      <c r="DN1082" s="134"/>
      <c r="DO1082" s="134"/>
      <c r="DP1082" s="134"/>
      <c r="DQ1082" s="134"/>
      <c r="DR1082" s="134"/>
      <c r="DS1082" s="134"/>
      <c r="DT1082" s="134"/>
      <c r="DU1082" s="134"/>
      <c r="DV1082" s="134"/>
      <c r="DW1082" s="134"/>
      <c r="DX1082" s="134"/>
      <c r="DY1082" s="134"/>
      <c r="DZ1082" s="134"/>
      <c r="EA1082" s="134"/>
      <c r="EB1082" s="134"/>
      <c r="EC1082" s="134"/>
      <c r="ED1082" s="134"/>
      <c r="EE1082" s="134"/>
      <c r="EF1082" s="134"/>
      <c r="EG1082" s="134"/>
      <c r="EH1082" s="134"/>
      <c r="EI1082" s="134"/>
      <c r="EJ1082" s="134"/>
    </row>
    <row r="1083" spans="4:140" x14ac:dyDescent="0.2">
      <c r="D1083" s="138"/>
      <c r="E1083" s="138"/>
      <c r="F1083" s="138"/>
      <c r="G1083" s="138"/>
      <c r="H1083" s="138"/>
      <c r="I1083" s="138"/>
      <c r="J1083" s="138"/>
      <c r="K1083" s="138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134"/>
      <c r="AZ1083" s="134"/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  <c r="CS1083" s="134"/>
      <c r="CT1083" s="134"/>
      <c r="CU1083" s="134"/>
      <c r="CV1083" s="134"/>
      <c r="CW1083" s="134"/>
      <c r="CX1083" s="134"/>
      <c r="CY1083" s="134"/>
      <c r="CZ1083" s="134"/>
      <c r="DA1083" s="134"/>
      <c r="DB1083" s="134"/>
      <c r="DC1083" s="134"/>
      <c r="DD1083" s="134"/>
      <c r="DE1083" s="134"/>
      <c r="DF1083" s="134"/>
      <c r="DG1083" s="134"/>
      <c r="DH1083" s="134"/>
      <c r="DI1083" s="134"/>
      <c r="DJ1083" s="134"/>
      <c r="DK1083" s="134"/>
      <c r="DL1083" s="134"/>
      <c r="DM1083" s="134"/>
      <c r="DN1083" s="134"/>
      <c r="DO1083" s="134"/>
      <c r="DP1083" s="134"/>
      <c r="DQ1083" s="134"/>
      <c r="DR1083" s="134"/>
      <c r="DS1083" s="134"/>
      <c r="DT1083" s="134"/>
      <c r="DU1083" s="134"/>
      <c r="DV1083" s="134"/>
      <c r="DW1083" s="134"/>
      <c r="DX1083" s="134"/>
      <c r="DY1083" s="134"/>
      <c r="DZ1083" s="134"/>
      <c r="EA1083" s="134"/>
      <c r="EB1083" s="134"/>
      <c r="EC1083" s="134"/>
      <c r="ED1083" s="134"/>
      <c r="EE1083" s="134"/>
      <c r="EF1083" s="134"/>
      <c r="EG1083" s="134"/>
      <c r="EH1083" s="134"/>
      <c r="EI1083" s="134"/>
      <c r="EJ1083" s="134"/>
    </row>
    <row r="1084" spans="4:140" x14ac:dyDescent="0.2">
      <c r="D1084" s="138"/>
      <c r="E1084" s="138"/>
      <c r="F1084" s="138"/>
      <c r="G1084" s="138"/>
      <c r="H1084" s="138"/>
      <c r="I1084" s="138"/>
      <c r="J1084" s="138"/>
      <c r="K1084" s="138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134"/>
      <c r="AZ1084" s="134"/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  <c r="CS1084" s="134"/>
      <c r="CT1084" s="134"/>
      <c r="CU1084" s="134"/>
      <c r="CV1084" s="134"/>
      <c r="CW1084" s="134"/>
      <c r="CX1084" s="134"/>
      <c r="CY1084" s="134"/>
      <c r="CZ1084" s="134"/>
      <c r="DA1084" s="134"/>
      <c r="DB1084" s="134"/>
      <c r="DC1084" s="134"/>
      <c r="DD1084" s="134"/>
      <c r="DE1084" s="134"/>
      <c r="DF1084" s="134"/>
      <c r="DG1084" s="134"/>
      <c r="DH1084" s="134"/>
      <c r="DI1084" s="134"/>
      <c r="DJ1084" s="134"/>
      <c r="DK1084" s="134"/>
      <c r="DL1084" s="134"/>
      <c r="DM1084" s="134"/>
      <c r="DN1084" s="134"/>
      <c r="DO1084" s="134"/>
      <c r="DP1084" s="134"/>
      <c r="DQ1084" s="134"/>
      <c r="DR1084" s="134"/>
      <c r="DS1084" s="134"/>
      <c r="DT1084" s="134"/>
      <c r="DU1084" s="134"/>
      <c r="DV1084" s="134"/>
      <c r="DW1084" s="134"/>
      <c r="DX1084" s="134"/>
      <c r="DY1084" s="134"/>
      <c r="DZ1084" s="134"/>
      <c r="EA1084" s="134"/>
      <c r="EB1084" s="134"/>
      <c r="EC1084" s="134"/>
      <c r="ED1084" s="134"/>
      <c r="EE1084" s="134"/>
      <c r="EF1084" s="134"/>
      <c r="EG1084" s="134"/>
      <c r="EH1084" s="134"/>
      <c r="EI1084" s="134"/>
      <c r="EJ1084" s="134"/>
    </row>
    <row r="1085" spans="4:140" x14ac:dyDescent="0.2">
      <c r="D1085" s="138"/>
      <c r="E1085" s="138"/>
      <c r="F1085" s="138"/>
      <c r="G1085" s="138"/>
      <c r="H1085" s="138"/>
      <c r="I1085" s="138"/>
      <c r="J1085" s="138"/>
      <c r="K1085" s="138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134"/>
      <c r="AZ1085" s="134"/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  <c r="CS1085" s="134"/>
      <c r="CT1085" s="134"/>
      <c r="CU1085" s="134"/>
      <c r="CV1085" s="134"/>
      <c r="CW1085" s="134"/>
      <c r="CX1085" s="134"/>
      <c r="CY1085" s="134"/>
      <c r="CZ1085" s="134"/>
      <c r="DA1085" s="134"/>
      <c r="DB1085" s="134"/>
      <c r="DC1085" s="134"/>
      <c r="DD1085" s="134"/>
      <c r="DE1085" s="134"/>
      <c r="DF1085" s="134"/>
      <c r="DG1085" s="134"/>
      <c r="DH1085" s="134"/>
      <c r="DI1085" s="134"/>
      <c r="DJ1085" s="134"/>
      <c r="DK1085" s="134"/>
      <c r="DL1085" s="134"/>
      <c r="DM1085" s="134"/>
      <c r="DN1085" s="134"/>
      <c r="DO1085" s="134"/>
      <c r="DP1085" s="134"/>
      <c r="DQ1085" s="134"/>
      <c r="DR1085" s="134"/>
      <c r="DS1085" s="134"/>
      <c r="DT1085" s="134"/>
      <c r="DU1085" s="134"/>
      <c r="DV1085" s="134"/>
      <c r="DW1085" s="134"/>
      <c r="DX1085" s="134"/>
      <c r="DY1085" s="134"/>
      <c r="DZ1085" s="134"/>
      <c r="EA1085" s="134"/>
      <c r="EB1085" s="134"/>
      <c r="EC1085" s="134"/>
      <c r="ED1085" s="134"/>
      <c r="EE1085" s="134"/>
      <c r="EF1085" s="134"/>
      <c r="EG1085" s="134"/>
      <c r="EH1085" s="134"/>
      <c r="EI1085" s="134"/>
      <c r="EJ1085" s="134"/>
    </row>
    <row r="1086" spans="4:140" x14ac:dyDescent="0.2">
      <c r="D1086" s="138"/>
      <c r="E1086" s="138"/>
      <c r="F1086" s="138"/>
      <c r="G1086" s="138"/>
      <c r="H1086" s="138"/>
      <c r="I1086" s="138"/>
      <c r="J1086" s="138"/>
      <c r="K1086" s="138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134"/>
      <c r="AZ1086" s="134"/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  <c r="CS1086" s="134"/>
      <c r="CT1086" s="134"/>
      <c r="CU1086" s="134"/>
      <c r="CV1086" s="134"/>
      <c r="CW1086" s="134"/>
      <c r="CX1086" s="134"/>
      <c r="CY1086" s="134"/>
      <c r="CZ1086" s="134"/>
      <c r="DA1086" s="134"/>
      <c r="DB1086" s="134"/>
      <c r="DC1086" s="134"/>
      <c r="DD1086" s="134"/>
      <c r="DE1086" s="134"/>
      <c r="DF1086" s="134"/>
      <c r="DG1086" s="134"/>
      <c r="DH1086" s="134"/>
      <c r="DI1086" s="134"/>
      <c r="DJ1086" s="134"/>
      <c r="DK1086" s="134"/>
      <c r="DL1086" s="134"/>
      <c r="DM1086" s="134"/>
      <c r="DN1086" s="134"/>
      <c r="DO1086" s="134"/>
      <c r="DP1086" s="134"/>
      <c r="DQ1086" s="134"/>
      <c r="DR1086" s="134"/>
      <c r="DS1086" s="134"/>
      <c r="DT1086" s="134"/>
      <c r="DU1086" s="134"/>
      <c r="DV1086" s="134"/>
      <c r="DW1086" s="134"/>
      <c r="DX1086" s="134"/>
      <c r="DY1086" s="134"/>
      <c r="DZ1086" s="134"/>
      <c r="EA1086" s="134"/>
      <c r="EB1086" s="134"/>
      <c r="EC1086" s="134"/>
      <c r="ED1086" s="134"/>
      <c r="EE1086" s="134"/>
      <c r="EF1086" s="134"/>
      <c r="EG1086" s="134"/>
      <c r="EH1086" s="134"/>
      <c r="EI1086" s="134"/>
      <c r="EJ1086" s="134"/>
    </row>
    <row r="1087" spans="4:140" x14ac:dyDescent="0.2">
      <c r="D1087" s="138"/>
      <c r="E1087" s="138"/>
      <c r="F1087" s="138"/>
      <c r="G1087" s="138"/>
      <c r="H1087" s="138"/>
      <c r="I1087" s="138"/>
      <c r="J1087" s="138"/>
      <c r="K1087" s="138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134"/>
      <c r="AZ1087" s="134"/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  <c r="CS1087" s="134"/>
      <c r="CT1087" s="134"/>
      <c r="CU1087" s="134"/>
      <c r="CV1087" s="134"/>
      <c r="CW1087" s="134"/>
      <c r="CX1087" s="134"/>
      <c r="CY1087" s="134"/>
      <c r="CZ1087" s="134"/>
      <c r="DA1087" s="134"/>
      <c r="DB1087" s="134"/>
      <c r="DC1087" s="134"/>
      <c r="DD1087" s="134"/>
      <c r="DE1087" s="134"/>
      <c r="DF1087" s="134"/>
      <c r="DG1087" s="134"/>
      <c r="DH1087" s="134"/>
      <c r="DI1087" s="134"/>
      <c r="DJ1087" s="134"/>
      <c r="DK1087" s="134"/>
      <c r="DL1087" s="134"/>
      <c r="DM1087" s="134"/>
      <c r="DN1087" s="134"/>
      <c r="DO1087" s="134"/>
      <c r="DP1087" s="134"/>
      <c r="DQ1087" s="134"/>
      <c r="DR1087" s="134"/>
      <c r="DS1087" s="134"/>
      <c r="DT1087" s="134"/>
      <c r="DU1087" s="134"/>
      <c r="DV1087" s="134"/>
      <c r="DW1087" s="134"/>
      <c r="DX1087" s="134"/>
      <c r="DY1087" s="134"/>
      <c r="DZ1087" s="134"/>
      <c r="EA1087" s="134"/>
      <c r="EB1087" s="134"/>
      <c r="EC1087" s="134"/>
      <c r="ED1087" s="134"/>
      <c r="EE1087" s="134"/>
      <c r="EF1087" s="134"/>
      <c r="EG1087" s="134"/>
      <c r="EH1087" s="134"/>
      <c r="EI1087" s="134"/>
      <c r="EJ1087" s="134"/>
    </row>
    <row r="1088" spans="4:140" x14ac:dyDescent="0.2">
      <c r="D1088" s="138"/>
      <c r="E1088" s="138"/>
      <c r="F1088" s="138"/>
      <c r="G1088" s="138"/>
      <c r="H1088" s="138"/>
      <c r="I1088" s="138"/>
      <c r="J1088" s="138"/>
      <c r="K1088" s="138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134"/>
      <c r="AZ1088" s="134"/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  <c r="CS1088" s="134"/>
      <c r="CT1088" s="134"/>
      <c r="CU1088" s="134"/>
      <c r="CV1088" s="134"/>
      <c r="CW1088" s="134"/>
      <c r="CX1088" s="134"/>
      <c r="CY1088" s="134"/>
      <c r="CZ1088" s="134"/>
      <c r="DA1088" s="134"/>
      <c r="DB1088" s="134"/>
      <c r="DC1088" s="134"/>
      <c r="DD1088" s="134"/>
      <c r="DE1088" s="134"/>
      <c r="DF1088" s="134"/>
      <c r="DG1088" s="134"/>
      <c r="DH1088" s="134"/>
      <c r="DI1088" s="134"/>
      <c r="DJ1088" s="134"/>
      <c r="DK1088" s="134"/>
      <c r="DL1088" s="134"/>
      <c r="DM1088" s="134"/>
      <c r="DN1088" s="134"/>
      <c r="DO1088" s="134"/>
      <c r="DP1088" s="134"/>
      <c r="DQ1088" s="134"/>
      <c r="DR1088" s="134"/>
      <c r="DS1088" s="134"/>
      <c r="DT1088" s="134"/>
      <c r="DU1088" s="134"/>
      <c r="DV1088" s="134"/>
      <c r="DW1088" s="134"/>
      <c r="DX1088" s="134"/>
      <c r="DY1088" s="134"/>
      <c r="DZ1088" s="134"/>
      <c r="EA1088" s="134"/>
      <c r="EB1088" s="134"/>
      <c r="EC1088" s="134"/>
      <c r="ED1088" s="134"/>
      <c r="EE1088" s="134"/>
      <c r="EF1088" s="134"/>
      <c r="EG1088" s="134"/>
      <c r="EH1088" s="134"/>
      <c r="EI1088" s="134"/>
      <c r="EJ1088" s="134"/>
    </row>
    <row r="1089" spans="4:140" x14ac:dyDescent="0.2">
      <c r="D1089" s="138"/>
      <c r="E1089" s="138"/>
      <c r="F1089" s="138"/>
      <c r="G1089" s="138"/>
      <c r="H1089" s="138"/>
      <c r="I1089" s="138"/>
      <c r="J1089" s="138"/>
      <c r="K1089" s="138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134"/>
      <c r="AZ1089" s="134"/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  <c r="CS1089" s="134"/>
      <c r="CT1089" s="134"/>
      <c r="CU1089" s="134"/>
      <c r="CV1089" s="134"/>
      <c r="CW1089" s="134"/>
      <c r="CX1089" s="134"/>
      <c r="CY1089" s="134"/>
      <c r="CZ1089" s="134"/>
      <c r="DA1089" s="134"/>
      <c r="DB1089" s="134"/>
      <c r="DC1089" s="134"/>
      <c r="DD1089" s="134"/>
      <c r="DE1089" s="134"/>
      <c r="DF1089" s="134"/>
      <c r="DG1089" s="134"/>
      <c r="DH1089" s="134"/>
      <c r="DI1089" s="134"/>
      <c r="DJ1089" s="134"/>
      <c r="DK1089" s="134"/>
      <c r="DL1089" s="134"/>
      <c r="DM1089" s="134"/>
      <c r="DN1089" s="134"/>
      <c r="DO1089" s="134"/>
      <c r="DP1089" s="134"/>
      <c r="DQ1089" s="134"/>
      <c r="DR1089" s="134"/>
      <c r="DS1089" s="134"/>
      <c r="DT1089" s="134"/>
      <c r="DU1089" s="134"/>
      <c r="DV1089" s="134"/>
      <c r="DW1089" s="134"/>
      <c r="DX1089" s="134"/>
      <c r="DY1089" s="134"/>
      <c r="DZ1089" s="134"/>
      <c r="EA1089" s="134"/>
      <c r="EB1089" s="134"/>
      <c r="EC1089" s="134"/>
      <c r="ED1089" s="134"/>
      <c r="EE1089" s="134"/>
      <c r="EF1089" s="134"/>
      <c r="EG1089" s="134"/>
      <c r="EH1089" s="134"/>
      <c r="EI1089" s="134"/>
      <c r="EJ1089" s="134"/>
    </row>
    <row r="1090" spans="4:140" x14ac:dyDescent="0.2">
      <c r="D1090" s="138"/>
      <c r="E1090" s="138"/>
      <c r="F1090" s="138"/>
      <c r="G1090" s="138"/>
      <c r="H1090" s="138"/>
      <c r="I1090" s="138"/>
      <c r="J1090" s="138"/>
      <c r="K1090" s="138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134"/>
      <c r="AZ1090" s="134"/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  <c r="CS1090" s="134"/>
      <c r="CT1090" s="134"/>
      <c r="CU1090" s="134"/>
      <c r="CV1090" s="134"/>
      <c r="CW1090" s="134"/>
      <c r="CX1090" s="134"/>
      <c r="CY1090" s="134"/>
      <c r="CZ1090" s="134"/>
      <c r="DA1090" s="134"/>
      <c r="DB1090" s="134"/>
      <c r="DC1090" s="134"/>
      <c r="DD1090" s="134"/>
      <c r="DE1090" s="134"/>
      <c r="DF1090" s="134"/>
      <c r="DG1090" s="134"/>
      <c r="DH1090" s="134"/>
      <c r="DI1090" s="134"/>
      <c r="DJ1090" s="134"/>
      <c r="DK1090" s="134"/>
      <c r="DL1090" s="134"/>
      <c r="DM1090" s="134"/>
      <c r="DN1090" s="134"/>
      <c r="DO1090" s="134"/>
      <c r="DP1090" s="134"/>
      <c r="DQ1090" s="134"/>
      <c r="DR1090" s="134"/>
      <c r="DS1090" s="134"/>
      <c r="DT1090" s="134"/>
      <c r="DU1090" s="134"/>
      <c r="DV1090" s="134"/>
      <c r="DW1090" s="134"/>
      <c r="DX1090" s="134"/>
      <c r="DY1090" s="134"/>
      <c r="DZ1090" s="134"/>
      <c r="EA1090" s="134"/>
      <c r="EB1090" s="134"/>
      <c r="EC1090" s="134"/>
      <c r="ED1090" s="134"/>
      <c r="EE1090" s="134"/>
      <c r="EF1090" s="134"/>
      <c r="EG1090" s="134"/>
      <c r="EH1090" s="134"/>
      <c r="EI1090" s="134"/>
      <c r="EJ1090" s="134"/>
    </row>
    <row r="1091" spans="4:140" x14ac:dyDescent="0.2">
      <c r="D1091" s="138"/>
      <c r="E1091" s="138"/>
      <c r="F1091" s="138"/>
      <c r="G1091" s="138"/>
      <c r="H1091" s="138"/>
      <c r="I1091" s="138"/>
      <c r="J1091" s="138"/>
      <c r="K1091" s="138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134"/>
      <c r="AZ1091" s="134"/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  <c r="CS1091" s="134"/>
      <c r="CT1091" s="134"/>
      <c r="CU1091" s="134"/>
      <c r="CV1091" s="134"/>
      <c r="CW1091" s="134"/>
      <c r="CX1091" s="134"/>
      <c r="CY1091" s="134"/>
      <c r="CZ1091" s="134"/>
      <c r="DA1091" s="134"/>
      <c r="DB1091" s="134"/>
      <c r="DC1091" s="134"/>
      <c r="DD1091" s="134"/>
      <c r="DE1091" s="134"/>
      <c r="DF1091" s="134"/>
      <c r="DG1091" s="134"/>
      <c r="DH1091" s="134"/>
      <c r="DI1091" s="134"/>
      <c r="DJ1091" s="134"/>
      <c r="DK1091" s="134"/>
      <c r="DL1091" s="134"/>
      <c r="DM1091" s="134"/>
      <c r="DN1091" s="134"/>
      <c r="DO1091" s="134"/>
      <c r="DP1091" s="134"/>
      <c r="DQ1091" s="134"/>
      <c r="DR1091" s="134"/>
      <c r="DS1091" s="134"/>
      <c r="DT1091" s="134"/>
      <c r="DU1091" s="134"/>
      <c r="DV1091" s="134"/>
      <c r="DW1091" s="134"/>
      <c r="DX1091" s="134"/>
      <c r="DY1091" s="134"/>
      <c r="DZ1091" s="134"/>
      <c r="EA1091" s="134"/>
      <c r="EB1091" s="134"/>
      <c r="EC1091" s="134"/>
      <c r="ED1091" s="134"/>
      <c r="EE1091" s="134"/>
      <c r="EF1091" s="134"/>
      <c r="EG1091" s="134"/>
      <c r="EH1091" s="134"/>
      <c r="EI1091" s="134"/>
      <c r="EJ1091" s="134"/>
    </row>
    <row r="1092" spans="4:140" x14ac:dyDescent="0.2">
      <c r="D1092" s="138"/>
      <c r="E1092" s="138"/>
      <c r="F1092" s="138"/>
      <c r="G1092" s="138"/>
      <c r="H1092" s="138"/>
      <c r="I1092" s="138"/>
      <c r="J1092" s="138"/>
      <c r="K1092" s="138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134"/>
      <c r="AZ1092" s="134"/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  <c r="CS1092" s="134"/>
      <c r="CT1092" s="134"/>
      <c r="CU1092" s="134"/>
      <c r="CV1092" s="134"/>
      <c r="CW1092" s="134"/>
      <c r="CX1092" s="134"/>
      <c r="CY1092" s="134"/>
      <c r="CZ1092" s="134"/>
      <c r="DA1092" s="134"/>
      <c r="DB1092" s="134"/>
      <c r="DC1092" s="134"/>
      <c r="DD1092" s="134"/>
      <c r="DE1092" s="134"/>
      <c r="DF1092" s="134"/>
      <c r="DG1092" s="134"/>
      <c r="DH1092" s="134"/>
      <c r="DI1092" s="134"/>
      <c r="DJ1092" s="134"/>
      <c r="DK1092" s="134"/>
      <c r="DL1092" s="134"/>
      <c r="DM1092" s="134"/>
      <c r="DN1092" s="134"/>
      <c r="DO1092" s="134"/>
      <c r="DP1092" s="134"/>
      <c r="DQ1092" s="134"/>
      <c r="DR1092" s="134"/>
      <c r="DS1092" s="134"/>
      <c r="DT1092" s="134"/>
      <c r="DU1092" s="134"/>
      <c r="DV1092" s="134"/>
      <c r="DW1092" s="134"/>
      <c r="DX1092" s="134"/>
      <c r="DY1092" s="134"/>
      <c r="DZ1092" s="134"/>
      <c r="EA1092" s="134"/>
      <c r="EB1092" s="134"/>
      <c r="EC1092" s="134"/>
      <c r="ED1092" s="134"/>
      <c r="EE1092" s="134"/>
      <c r="EF1092" s="134"/>
      <c r="EG1092" s="134"/>
      <c r="EH1092" s="134"/>
      <c r="EI1092" s="134"/>
      <c r="EJ1092" s="134"/>
    </row>
    <row r="1093" spans="4:140" x14ac:dyDescent="0.2">
      <c r="D1093" s="138"/>
      <c r="E1093" s="138"/>
      <c r="F1093" s="138"/>
      <c r="G1093" s="138"/>
      <c r="H1093" s="138"/>
      <c r="I1093" s="138"/>
      <c r="J1093" s="138"/>
      <c r="K1093" s="138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134"/>
      <c r="AZ1093" s="134"/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  <c r="CS1093" s="134"/>
      <c r="CT1093" s="134"/>
      <c r="CU1093" s="134"/>
      <c r="CV1093" s="134"/>
      <c r="CW1093" s="134"/>
      <c r="CX1093" s="134"/>
      <c r="CY1093" s="134"/>
      <c r="CZ1093" s="134"/>
      <c r="DA1093" s="134"/>
      <c r="DB1093" s="134"/>
      <c r="DC1093" s="134"/>
      <c r="DD1093" s="134"/>
      <c r="DE1093" s="134"/>
      <c r="DF1093" s="134"/>
      <c r="DG1093" s="134"/>
      <c r="DH1093" s="134"/>
      <c r="DI1093" s="134"/>
      <c r="DJ1093" s="134"/>
      <c r="DK1093" s="134"/>
      <c r="DL1093" s="134"/>
      <c r="DM1093" s="134"/>
      <c r="DN1093" s="134"/>
      <c r="DO1093" s="134"/>
      <c r="DP1093" s="134"/>
      <c r="DQ1093" s="134"/>
      <c r="DR1093" s="134"/>
      <c r="DS1093" s="134"/>
      <c r="DT1093" s="134"/>
      <c r="DU1093" s="134"/>
      <c r="DV1093" s="134"/>
      <c r="DW1093" s="134"/>
      <c r="DX1093" s="134"/>
      <c r="DY1093" s="134"/>
      <c r="DZ1093" s="134"/>
      <c r="EA1093" s="134"/>
      <c r="EB1093" s="134"/>
      <c r="EC1093" s="134"/>
      <c r="ED1093" s="134"/>
      <c r="EE1093" s="134"/>
      <c r="EF1093" s="134"/>
      <c r="EG1093" s="134"/>
      <c r="EH1093" s="134"/>
      <c r="EI1093" s="134"/>
      <c r="EJ1093" s="134"/>
    </row>
    <row r="1094" spans="4:140" x14ac:dyDescent="0.2">
      <c r="D1094" s="138"/>
      <c r="E1094" s="138"/>
      <c r="F1094" s="138"/>
      <c r="G1094" s="138"/>
      <c r="H1094" s="138"/>
      <c r="I1094" s="138"/>
      <c r="J1094" s="138"/>
      <c r="K1094" s="138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134"/>
      <c r="AZ1094" s="134"/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  <c r="CS1094" s="134"/>
      <c r="CT1094" s="134"/>
      <c r="CU1094" s="134"/>
      <c r="CV1094" s="134"/>
      <c r="CW1094" s="134"/>
      <c r="CX1094" s="134"/>
      <c r="CY1094" s="134"/>
      <c r="CZ1094" s="134"/>
      <c r="DA1094" s="134"/>
      <c r="DB1094" s="134"/>
      <c r="DC1094" s="134"/>
      <c r="DD1094" s="134"/>
      <c r="DE1094" s="134"/>
      <c r="DF1094" s="134"/>
      <c r="DG1094" s="134"/>
      <c r="DH1094" s="134"/>
      <c r="DI1094" s="134"/>
      <c r="DJ1094" s="134"/>
      <c r="DK1094" s="134"/>
      <c r="DL1094" s="134"/>
      <c r="DM1094" s="134"/>
      <c r="DN1094" s="134"/>
      <c r="DO1094" s="134"/>
      <c r="DP1094" s="134"/>
      <c r="DQ1094" s="134"/>
      <c r="DR1094" s="134"/>
      <c r="DS1094" s="134"/>
      <c r="DT1094" s="134"/>
      <c r="DU1094" s="134"/>
      <c r="DV1094" s="134"/>
      <c r="DW1094" s="134"/>
      <c r="DX1094" s="134"/>
      <c r="DY1094" s="134"/>
      <c r="DZ1094" s="134"/>
      <c r="EA1094" s="134"/>
      <c r="EB1094" s="134"/>
      <c r="EC1094" s="134"/>
      <c r="ED1094" s="134"/>
      <c r="EE1094" s="134"/>
      <c r="EF1094" s="134"/>
      <c r="EG1094" s="134"/>
      <c r="EH1094" s="134"/>
      <c r="EI1094" s="134"/>
      <c r="EJ1094" s="134"/>
    </row>
    <row r="1095" spans="4:140" x14ac:dyDescent="0.2">
      <c r="D1095" s="138"/>
      <c r="E1095" s="138"/>
      <c r="F1095" s="138"/>
      <c r="G1095" s="138"/>
      <c r="H1095" s="138"/>
      <c r="I1095" s="138"/>
      <c r="J1095" s="138"/>
      <c r="K1095" s="138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134"/>
      <c r="AZ1095" s="134"/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  <c r="CS1095" s="134"/>
      <c r="CT1095" s="134"/>
      <c r="CU1095" s="134"/>
      <c r="CV1095" s="134"/>
      <c r="CW1095" s="134"/>
      <c r="CX1095" s="134"/>
      <c r="CY1095" s="134"/>
      <c r="CZ1095" s="134"/>
      <c r="DA1095" s="134"/>
      <c r="DB1095" s="134"/>
      <c r="DC1095" s="134"/>
      <c r="DD1095" s="134"/>
      <c r="DE1095" s="134"/>
      <c r="DF1095" s="134"/>
      <c r="DG1095" s="134"/>
      <c r="DH1095" s="134"/>
      <c r="DI1095" s="134"/>
      <c r="DJ1095" s="134"/>
      <c r="DK1095" s="134"/>
      <c r="DL1095" s="134"/>
      <c r="DM1095" s="134"/>
      <c r="DN1095" s="134"/>
      <c r="DO1095" s="134"/>
      <c r="DP1095" s="134"/>
      <c r="DQ1095" s="134"/>
      <c r="DR1095" s="134"/>
      <c r="DS1095" s="134"/>
      <c r="DT1095" s="134"/>
      <c r="DU1095" s="134"/>
      <c r="DV1095" s="134"/>
      <c r="DW1095" s="134"/>
      <c r="DX1095" s="134"/>
      <c r="DY1095" s="134"/>
      <c r="DZ1095" s="134"/>
      <c r="EA1095" s="134"/>
      <c r="EB1095" s="134"/>
      <c r="EC1095" s="134"/>
      <c r="ED1095" s="134"/>
      <c r="EE1095" s="134"/>
      <c r="EF1095" s="134"/>
      <c r="EG1095" s="134"/>
      <c r="EH1095" s="134"/>
      <c r="EI1095" s="134"/>
      <c r="EJ1095" s="134"/>
    </row>
    <row r="1096" spans="4:140" x14ac:dyDescent="0.2">
      <c r="D1096" s="138"/>
      <c r="E1096" s="138"/>
      <c r="F1096" s="138"/>
      <c r="G1096" s="138"/>
      <c r="H1096" s="138"/>
      <c r="I1096" s="138"/>
      <c r="J1096" s="138"/>
      <c r="K1096" s="138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134"/>
      <c r="AZ1096" s="134"/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  <c r="CS1096" s="134"/>
      <c r="CT1096" s="134"/>
      <c r="CU1096" s="134"/>
      <c r="CV1096" s="134"/>
      <c r="CW1096" s="134"/>
      <c r="CX1096" s="134"/>
      <c r="CY1096" s="134"/>
      <c r="CZ1096" s="134"/>
      <c r="DA1096" s="134"/>
      <c r="DB1096" s="134"/>
      <c r="DC1096" s="134"/>
      <c r="DD1096" s="134"/>
      <c r="DE1096" s="134"/>
      <c r="DF1096" s="134"/>
      <c r="DG1096" s="134"/>
      <c r="DH1096" s="134"/>
      <c r="DI1096" s="134"/>
      <c r="DJ1096" s="134"/>
      <c r="DK1096" s="134"/>
      <c r="DL1096" s="134"/>
      <c r="DM1096" s="134"/>
      <c r="DN1096" s="134"/>
      <c r="DO1096" s="134"/>
      <c r="DP1096" s="134"/>
      <c r="DQ1096" s="134"/>
      <c r="DR1096" s="134"/>
      <c r="DS1096" s="134"/>
      <c r="DT1096" s="134"/>
      <c r="DU1096" s="134"/>
      <c r="DV1096" s="134"/>
      <c r="DW1096" s="134"/>
      <c r="DX1096" s="134"/>
      <c r="DY1096" s="134"/>
      <c r="DZ1096" s="134"/>
      <c r="EA1096" s="134"/>
      <c r="EB1096" s="134"/>
      <c r="EC1096" s="134"/>
      <c r="ED1096" s="134"/>
      <c r="EE1096" s="134"/>
      <c r="EF1096" s="134"/>
      <c r="EG1096" s="134"/>
      <c r="EH1096" s="134"/>
      <c r="EI1096" s="134"/>
      <c r="EJ1096" s="134"/>
    </row>
    <row r="1097" spans="4:140" x14ac:dyDescent="0.2">
      <c r="D1097" s="138"/>
      <c r="E1097" s="138"/>
      <c r="F1097" s="138"/>
      <c r="G1097" s="138"/>
      <c r="H1097" s="138"/>
      <c r="I1097" s="138"/>
      <c r="J1097" s="138"/>
      <c r="K1097" s="138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134"/>
      <c r="AZ1097" s="134"/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  <c r="CS1097" s="134"/>
      <c r="CT1097" s="134"/>
      <c r="CU1097" s="134"/>
      <c r="CV1097" s="134"/>
      <c r="CW1097" s="134"/>
      <c r="CX1097" s="134"/>
      <c r="CY1097" s="134"/>
      <c r="CZ1097" s="134"/>
      <c r="DA1097" s="134"/>
      <c r="DB1097" s="134"/>
      <c r="DC1097" s="134"/>
      <c r="DD1097" s="134"/>
      <c r="DE1097" s="134"/>
      <c r="DF1097" s="134"/>
      <c r="DG1097" s="134"/>
      <c r="DH1097" s="134"/>
      <c r="DI1097" s="134"/>
      <c r="DJ1097" s="134"/>
      <c r="DK1097" s="134"/>
      <c r="DL1097" s="134"/>
      <c r="DM1097" s="134"/>
      <c r="DN1097" s="134"/>
      <c r="DO1097" s="134"/>
      <c r="DP1097" s="134"/>
      <c r="DQ1097" s="134"/>
      <c r="DR1097" s="134"/>
      <c r="DS1097" s="134"/>
      <c r="DT1097" s="134"/>
      <c r="DU1097" s="134"/>
      <c r="DV1097" s="134"/>
      <c r="DW1097" s="134"/>
      <c r="DX1097" s="134"/>
      <c r="DY1097" s="134"/>
      <c r="DZ1097" s="134"/>
      <c r="EA1097" s="134"/>
      <c r="EB1097" s="134"/>
      <c r="EC1097" s="134"/>
      <c r="ED1097" s="134"/>
      <c r="EE1097" s="134"/>
      <c r="EF1097" s="134"/>
      <c r="EG1097" s="134"/>
      <c r="EH1097" s="134"/>
      <c r="EI1097" s="134"/>
      <c r="EJ1097" s="134"/>
    </row>
    <row r="1098" spans="4:140" x14ac:dyDescent="0.2">
      <c r="D1098" s="138"/>
      <c r="E1098" s="138"/>
      <c r="F1098" s="138"/>
      <c r="G1098" s="138"/>
      <c r="H1098" s="138"/>
      <c r="I1098" s="138"/>
      <c r="J1098" s="138"/>
      <c r="K1098" s="138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134"/>
      <c r="AZ1098" s="134"/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  <c r="CS1098" s="134"/>
      <c r="CT1098" s="134"/>
      <c r="CU1098" s="134"/>
      <c r="CV1098" s="134"/>
      <c r="CW1098" s="134"/>
      <c r="CX1098" s="134"/>
      <c r="CY1098" s="134"/>
      <c r="CZ1098" s="134"/>
      <c r="DA1098" s="134"/>
      <c r="DB1098" s="134"/>
      <c r="DC1098" s="134"/>
      <c r="DD1098" s="134"/>
      <c r="DE1098" s="134"/>
      <c r="DF1098" s="134"/>
      <c r="DG1098" s="134"/>
      <c r="DH1098" s="134"/>
      <c r="DI1098" s="134"/>
      <c r="DJ1098" s="134"/>
      <c r="DK1098" s="134"/>
      <c r="DL1098" s="134"/>
      <c r="DM1098" s="134"/>
      <c r="DN1098" s="134"/>
      <c r="DO1098" s="134"/>
      <c r="DP1098" s="134"/>
      <c r="DQ1098" s="134"/>
      <c r="DR1098" s="134"/>
      <c r="DS1098" s="134"/>
      <c r="DT1098" s="134"/>
      <c r="DU1098" s="134"/>
      <c r="DV1098" s="134"/>
      <c r="DW1098" s="134"/>
      <c r="DX1098" s="134"/>
      <c r="DY1098" s="134"/>
      <c r="DZ1098" s="134"/>
      <c r="EA1098" s="134"/>
      <c r="EB1098" s="134"/>
      <c r="EC1098" s="134"/>
      <c r="ED1098" s="134"/>
      <c r="EE1098" s="134"/>
      <c r="EF1098" s="134"/>
      <c r="EG1098" s="134"/>
      <c r="EH1098" s="134"/>
      <c r="EI1098" s="134"/>
      <c r="EJ1098" s="134"/>
    </row>
    <row r="1099" spans="4:140" x14ac:dyDescent="0.2">
      <c r="D1099" s="138"/>
      <c r="E1099" s="138"/>
      <c r="F1099" s="138"/>
      <c r="G1099" s="138"/>
      <c r="H1099" s="138"/>
      <c r="I1099" s="138"/>
      <c r="J1099" s="138"/>
      <c r="K1099" s="138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134"/>
      <c r="AZ1099" s="134"/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  <c r="CS1099" s="134"/>
      <c r="CT1099" s="134"/>
      <c r="CU1099" s="134"/>
      <c r="CV1099" s="134"/>
      <c r="CW1099" s="134"/>
      <c r="CX1099" s="134"/>
      <c r="CY1099" s="134"/>
      <c r="CZ1099" s="134"/>
      <c r="DA1099" s="134"/>
      <c r="DB1099" s="134"/>
      <c r="DC1099" s="134"/>
      <c r="DD1099" s="134"/>
      <c r="DE1099" s="134"/>
      <c r="DF1099" s="134"/>
      <c r="DG1099" s="134"/>
      <c r="DH1099" s="134"/>
      <c r="DI1099" s="134"/>
      <c r="DJ1099" s="134"/>
      <c r="DK1099" s="134"/>
      <c r="DL1099" s="134"/>
      <c r="DM1099" s="134"/>
      <c r="DN1099" s="134"/>
      <c r="DO1099" s="134"/>
      <c r="DP1099" s="134"/>
      <c r="DQ1099" s="134"/>
      <c r="DR1099" s="134"/>
      <c r="DS1099" s="134"/>
      <c r="DT1099" s="134"/>
      <c r="DU1099" s="134"/>
      <c r="DV1099" s="134"/>
      <c r="DW1099" s="134"/>
      <c r="DX1099" s="134"/>
      <c r="DY1099" s="134"/>
      <c r="DZ1099" s="134"/>
      <c r="EA1099" s="134"/>
      <c r="EB1099" s="134"/>
      <c r="EC1099" s="134"/>
      <c r="ED1099" s="134"/>
      <c r="EE1099" s="134"/>
      <c r="EF1099" s="134"/>
      <c r="EG1099" s="134"/>
      <c r="EH1099" s="134"/>
      <c r="EI1099" s="134"/>
      <c r="EJ1099" s="134"/>
    </row>
    <row r="1100" spans="4:140" x14ac:dyDescent="0.2">
      <c r="D1100" s="138"/>
      <c r="E1100" s="138"/>
      <c r="F1100" s="138"/>
      <c r="G1100" s="138"/>
      <c r="H1100" s="138"/>
      <c r="I1100" s="138"/>
      <c r="J1100" s="138"/>
      <c r="K1100" s="138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134"/>
      <c r="AZ1100" s="134"/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  <c r="CS1100" s="134"/>
      <c r="CT1100" s="134"/>
      <c r="CU1100" s="134"/>
      <c r="CV1100" s="134"/>
      <c r="CW1100" s="134"/>
      <c r="CX1100" s="134"/>
      <c r="CY1100" s="134"/>
      <c r="CZ1100" s="134"/>
      <c r="DA1100" s="134"/>
      <c r="DB1100" s="134"/>
      <c r="DC1100" s="134"/>
      <c r="DD1100" s="134"/>
      <c r="DE1100" s="134"/>
      <c r="DF1100" s="134"/>
      <c r="DG1100" s="134"/>
      <c r="DH1100" s="134"/>
      <c r="DI1100" s="134"/>
      <c r="DJ1100" s="134"/>
      <c r="DK1100" s="134"/>
      <c r="DL1100" s="134"/>
      <c r="DM1100" s="134"/>
      <c r="DN1100" s="134"/>
      <c r="DO1100" s="134"/>
      <c r="DP1100" s="134"/>
      <c r="DQ1100" s="134"/>
      <c r="DR1100" s="134"/>
      <c r="DS1100" s="134"/>
      <c r="DT1100" s="134"/>
      <c r="DU1100" s="134"/>
      <c r="DV1100" s="134"/>
      <c r="DW1100" s="134"/>
      <c r="DX1100" s="134"/>
      <c r="DY1100" s="134"/>
      <c r="DZ1100" s="134"/>
      <c r="EA1100" s="134"/>
      <c r="EB1100" s="134"/>
      <c r="EC1100" s="134"/>
      <c r="ED1100" s="134"/>
      <c r="EE1100" s="134"/>
      <c r="EF1100" s="134"/>
      <c r="EG1100" s="134"/>
      <c r="EH1100" s="134"/>
      <c r="EI1100" s="134"/>
      <c r="EJ1100" s="134"/>
    </row>
    <row r="1101" spans="4:140" x14ac:dyDescent="0.2">
      <c r="D1101" s="138"/>
      <c r="E1101" s="138"/>
      <c r="F1101" s="138"/>
      <c r="G1101" s="138"/>
      <c r="H1101" s="138"/>
      <c r="I1101" s="138"/>
      <c r="J1101" s="138"/>
      <c r="K1101" s="138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134"/>
      <c r="AZ1101" s="134"/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  <c r="CS1101" s="134"/>
      <c r="CT1101" s="134"/>
      <c r="CU1101" s="134"/>
      <c r="CV1101" s="134"/>
      <c r="CW1101" s="134"/>
      <c r="CX1101" s="134"/>
      <c r="CY1101" s="134"/>
      <c r="CZ1101" s="134"/>
      <c r="DA1101" s="134"/>
      <c r="DB1101" s="134"/>
      <c r="DC1101" s="134"/>
      <c r="DD1101" s="134"/>
      <c r="DE1101" s="134"/>
      <c r="DF1101" s="134"/>
      <c r="DG1101" s="134"/>
      <c r="DH1101" s="134"/>
      <c r="DI1101" s="134"/>
      <c r="DJ1101" s="134"/>
      <c r="DK1101" s="134"/>
      <c r="DL1101" s="134"/>
      <c r="DM1101" s="134"/>
      <c r="DN1101" s="134"/>
      <c r="DO1101" s="134"/>
      <c r="DP1101" s="134"/>
      <c r="DQ1101" s="134"/>
      <c r="DR1101" s="134"/>
      <c r="DS1101" s="134"/>
      <c r="DT1101" s="134"/>
      <c r="DU1101" s="134"/>
      <c r="DV1101" s="134"/>
      <c r="DW1101" s="134"/>
      <c r="DX1101" s="134"/>
      <c r="DY1101" s="134"/>
      <c r="DZ1101" s="134"/>
      <c r="EA1101" s="134"/>
      <c r="EB1101" s="134"/>
      <c r="EC1101" s="134"/>
      <c r="ED1101" s="134"/>
      <c r="EE1101" s="134"/>
      <c r="EF1101" s="134"/>
      <c r="EG1101" s="134"/>
      <c r="EH1101" s="134"/>
      <c r="EI1101" s="134"/>
      <c r="EJ1101" s="134"/>
    </row>
    <row r="1102" spans="4:140" x14ac:dyDescent="0.2">
      <c r="D1102" s="138"/>
      <c r="E1102" s="138"/>
      <c r="F1102" s="138"/>
      <c r="G1102" s="138"/>
      <c r="H1102" s="138"/>
      <c r="I1102" s="138"/>
      <c r="J1102" s="138"/>
      <c r="K1102" s="138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134"/>
      <c r="AZ1102" s="134"/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  <c r="CS1102" s="134"/>
      <c r="CT1102" s="134"/>
      <c r="CU1102" s="134"/>
      <c r="CV1102" s="134"/>
      <c r="CW1102" s="134"/>
      <c r="CX1102" s="134"/>
      <c r="CY1102" s="134"/>
      <c r="CZ1102" s="134"/>
      <c r="DA1102" s="134"/>
      <c r="DB1102" s="134"/>
      <c r="DC1102" s="134"/>
      <c r="DD1102" s="134"/>
      <c r="DE1102" s="134"/>
      <c r="DF1102" s="134"/>
      <c r="DG1102" s="134"/>
      <c r="DH1102" s="134"/>
      <c r="DI1102" s="134"/>
      <c r="DJ1102" s="134"/>
      <c r="DK1102" s="134"/>
      <c r="DL1102" s="134"/>
      <c r="DM1102" s="134"/>
      <c r="DN1102" s="134"/>
      <c r="DO1102" s="134"/>
      <c r="DP1102" s="134"/>
      <c r="DQ1102" s="134"/>
      <c r="DR1102" s="134"/>
      <c r="DS1102" s="134"/>
      <c r="DT1102" s="134"/>
      <c r="DU1102" s="134"/>
      <c r="DV1102" s="134"/>
      <c r="DW1102" s="134"/>
      <c r="DX1102" s="134"/>
      <c r="DY1102" s="134"/>
      <c r="DZ1102" s="134"/>
      <c r="EA1102" s="134"/>
      <c r="EB1102" s="134"/>
      <c r="EC1102" s="134"/>
      <c r="ED1102" s="134"/>
      <c r="EE1102" s="134"/>
      <c r="EF1102" s="134"/>
      <c r="EG1102" s="134"/>
      <c r="EH1102" s="134"/>
      <c r="EI1102" s="134"/>
      <c r="EJ1102" s="134"/>
    </row>
    <row r="1103" spans="4:140" x14ac:dyDescent="0.2">
      <c r="D1103" s="138"/>
      <c r="E1103" s="138"/>
      <c r="F1103" s="138"/>
      <c r="G1103" s="138"/>
      <c r="H1103" s="138"/>
      <c r="I1103" s="138"/>
      <c r="J1103" s="138"/>
      <c r="K1103" s="138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  <c r="CS1103" s="134"/>
      <c r="CT1103" s="134"/>
      <c r="CU1103" s="134"/>
      <c r="CV1103" s="134"/>
      <c r="CW1103" s="134"/>
      <c r="CX1103" s="134"/>
      <c r="CY1103" s="134"/>
      <c r="CZ1103" s="134"/>
      <c r="DA1103" s="134"/>
      <c r="DB1103" s="134"/>
      <c r="DC1103" s="134"/>
      <c r="DD1103" s="134"/>
      <c r="DE1103" s="134"/>
      <c r="DF1103" s="134"/>
      <c r="DG1103" s="134"/>
      <c r="DH1103" s="134"/>
      <c r="DI1103" s="134"/>
      <c r="DJ1103" s="134"/>
      <c r="DK1103" s="134"/>
      <c r="DL1103" s="134"/>
      <c r="DM1103" s="134"/>
      <c r="DN1103" s="134"/>
      <c r="DO1103" s="134"/>
      <c r="DP1103" s="134"/>
      <c r="DQ1103" s="134"/>
      <c r="DR1103" s="134"/>
      <c r="DS1103" s="134"/>
      <c r="DT1103" s="134"/>
      <c r="DU1103" s="134"/>
      <c r="DV1103" s="134"/>
      <c r="DW1103" s="134"/>
      <c r="DX1103" s="134"/>
      <c r="DY1103" s="134"/>
      <c r="DZ1103" s="134"/>
      <c r="EA1103" s="134"/>
      <c r="EB1103" s="134"/>
      <c r="EC1103" s="134"/>
      <c r="ED1103" s="134"/>
      <c r="EE1103" s="134"/>
      <c r="EF1103" s="134"/>
      <c r="EG1103" s="134"/>
      <c r="EH1103" s="134"/>
      <c r="EI1103" s="134"/>
      <c r="EJ1103" s="134"/>
    </row>
    <row r="1104" spans="4:140" x14ac:dyDescent="0.2">
      <c r="D1104" s="138"/>
      <c r="E1104" s="138"/>
      <c r="F1104" s="138"/>
      <c r="G1104" s="138"/>
      <c r="H1104" s="138"/>
      <c r="I1104" s="138"/>
      <c r="J1104" s="138"/>
      <c r="K1104" s="138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134"/>
      <c r="AZ1104" s="134"/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  <c r="CS1104" s="134"/>
      <c r="CT1104" s="134"/>
      <c r="CU1104" s="134"/>
      <c r="CV1104" s="134"/>
      <c r="CW1104" s="134"/>
      <c r="CX1104" s="134"/>
      <c r="CY1104" s="134"/>
      <c r="CZ1104" s="134"/>
      <c r="DA1104" s="134"/>
      <c r="DB1104" s="134"/>
      <c r="DC1104" s="134"/>
      <c r="DD1104" s="134"/>
      <c r="DE1104" s="134"/>
      <c r="DF1104" s="134"/>
      <c r="DG1104" s="134"/>
      <c r="DH1104" s="134"/>
      <c r="DI1104" s="134"/>
      <c r="DJ1104" s="134"/>
      <c r="DK1104" s="134"/>
      <c r="DL1104" s="134"/>
      <c r="DM1104" s="134"/>
      <c r="DN1104" s="134"/>
      <c r="DO1104" s="134"/>
      <c r="DP1104" s="134"/>
      <c r="DQ1104" s="134"/>
      <c r="DR1104" s="134"/>
      <c r="DS1104" s="134"/>
      <c r="DT1104" s="134"/>
      <c r="DU1104" s="134"/>
      <c r="DV1104" s="134"/>
      <c r="DW1104" s="134"/>
      <c r="DX1104" s="134"/>
      <c r="DY1104" s="134"/>
      <c r="DZ1104" s="134"/>
      <c r="EA1104" s="134"/>
      <c r="EB1104" s="134"/>
      <c r="EC1104" s="134"/>
      <c r="ED1104" s="134"/>
      <c r="EE1104" s="134"/>
      <c r="EF1104" s="134"/>
      <c r="EG1104" s="134"/>
      <c r="EH1104" s="134"/>
      <c r="EI1104" s="134"/>
      <c r="EJ1104" s="134"/>
    </row>
    <row r="1105" spans="4:140" x14ac:dyDescent="0.2">
      <c r="D1105" s="138"/>
      <c r="E1105" s="138"/>
      <c r="F1105" s="138"/>
      <c r="G1105" s="138"/>
      <c r="H1105" s="138"/>
      <c r="I1105" s="138"/>
      <c r="J1105" s="138"/>
      <c r="K1105" s="138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134"/>
      <c r="AZ1105" s="134"/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  <c r="CS1105" s="134"/>
      <c r="CT1105" s="134"/>
      <c r="CU1105" s="134"/>
      <c r="CV1105" s="134"/>
      <c r="CW1105" s="134"/>
      <c r="CX1105" s="134"/>
      <c r="CY1105" s="134"/>
      <c r="CZ1105" s="134"/>
      <c r="DA1105" s="134"/>
      <c r="DB1105" s="134"/>
      <c r="DC1105" s="134"/>
      <c r="DD1105" s="134"/>
      <c r="DE1105" s="134"/>
      <c r="DF1105" s="134"/>
      <c r="DG1105" s="134"/>
      <c r="DH1105" s="134"/>
      <c r="DI1105" s="134"/>
      <c r="DJ1105" s="134"/>
      <c r="DK1105" s="134"/>
      <c r="DL1105" s="134"/>
      <c r="DM1105" s="134"/>
      <c r="DN1105" s="134"/>
      <c r="DO1105" s="134"/>
      <c r="DP1105" s="134"/>
      <c r="DQ1105" s="134"/>
      <c r="DR1105" s="134"/>
      <c r="DS1105" s="134"/>
      <c r="DT1105" s="134"/>
      <c r="DU1105" s="134"/>
      <c r="DV1105" s="134"/>
      <c r="DW1105" s="134"/>
      <c r="DX1105" s="134"/>
      <c r="DY1105" s="134"/>
      <c r="DZ1105" s="134"/>
      <c r="EA1105" s="134"/>
      <c r="EB1105" s="134"/>
      <c r="EC1105" s="134"/>
      <c r="ED1105" s="134"/>
      <c r="EE1105" s="134"/>
      <c r="EF1105" s="134"/>
      <c r="EG1105" s="134"/>
      <c r="EH1105" s="134"/>
      <c r="EI1105" s="134"/>
      <c r="EJ1105" s="134"/>
    </row>
    <row r="1106" spans="4:140" x14ac:dyDescent="0.2">
      <c r="D1106" s="138"/>
      <c r="E1106" s="138"/>
      <c r="F1106" s="138"/>
      <c r="G1106" s="138"/>
      <c r="H1106" s="138"/>
      <c r="I1106" s="138"/>
      <c r="J1106" s="138"/>
      <c r="K1106" s="138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134"/>
      <c r="AZ1106" s="134"/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  <c r="CS1106" s="134"/>
      <c r="CT1106" s="134"/>
      <c r="CU1106" s="134"/>
      <c r="CV1106" s="134"/>
      <c r="CW1106" s="134"/>
      <c r="CX1106" s="134"/>
      <c r="CY1106" s="134"/>
      <c r="CZ1106" s="134"/>
      <c r="DA1106" s="134"/>
      <c r="DB1106" s="134"/>
      <c r="DC1106" s="134"/>
      <c r="DD1106" s="134"/>
      <c r="DE1106" s="134"/>
      <c r="DF1106" s="134"/>
      <c r="DG1106" s="134"/>
      <c r="DH1106" s="134"/>
      <c r="DI1106" s="134"/>
      <c r="DJ1106" s="134"/>
      <c r="DK1106" s="134"/>
      <c r="DL1106" s="134"/>
      <c r="DM1106" s="134"/>
      <c r="DN1106" s="134"/>
      <c r="DO1106" s="134"/>
      <c r="DP1106" s="134"/>
      <c r="DQ1106" s="134"/>
      <c r="DR1106" s="134"/>
      <c r="DS1106" s="134"/>
      <c r="DT1106" s="134"/>
      <c r="DU1106" s="134"/>
      <c r="DV1106" s="134"/>
      <c r="DW1106" s="134"/>
      <c r="DX1106" s="134"/>
      <c r="DY1106" s="134"/>
      <c r="DZ1106" s="134"/>
      <c r="EA1106" s="134"/>
      <c r="EB1106" s="134"/>
      <c r="EC1106" s="134"/>
      <c r="ED1106" s="134"/>
      <c r="EE1106" s="134"/>
      <c r="EF1106" s="134"/>
      <c r="EG1106" s="134"/>
      <c r="EH1106" s="134"/>
      <c r="EI1106" s="134"/>
      <c r="EJ1106" s="134"/>
    </row>
    <row r="1107" spans="4:140" x14ac:dyDescent="0.2">
      <c r="D1107" s="138"/>
      <c r="E1107" s="138"/>
      <c r="F1107" s="138"/>
      <c r="G1107" s="138"/>
      <c r="H1107" s="138"/>
      <c r="I1107" s="138"/>
      <c r="J1107" s="138"/>
      <c r="K1107" s="138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134"/>
      <c r="AZ1107" s="134"/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  <c r="CS1107" s="134"/>
      <c r="CT1107" s="134"/>
      <c r="CU1107" s="134"/>
      <c r="CV1107" s="134"/>
      <c r="CW1107" s="134"/>
      <c r="CX1107" s="134"/>
      <c r="CY1107" s="134"/>
      <c r="CZ1107" s="134"/>
      <c r="DA1107" s="134"/>
      <c r="DB1107" s="134"/>
      <c r="DC1107" s="134"/>
      <c r="DD1107" s="134"/>
      <c r="DE1107" s="134"/>
      <c r="DF1107" s="134"/>
      <c r="DG1107" s="134"/>
      <c r="DH1107" s="134"/>
      <c r="DI1107" s="134"/>
      <c r="DJ1107" s="134"/>
      <c r="DK1107" s="134"/>
      <c r="DL1107" s="134"/>
      <c r="DM1107" s="134"/>
      <c r="DN1107" s="134"/>
      <c r="DO1107" s="134"/>
      <c r="DP1107" s="134"/>
      <c r="DQ1107" s="134"/>
      <c r="DR1107" s="134"/>
      <c r="DS1107" s="134"/>
      <c r="DT1107" s="134"/>
      <c r="DU1107" s="134"/>
      <c r="DV1107" s="134"/>
      <c r="DW1107" s="134"/>
      <c r="DX1107" s="134"/>
      <c r="DY1107" s="134"/>
      <c r="DZ1107" s="134"/>
      <c r="EA1107" s="134"/>
      <c r="EB1107" s="134"/>
      <c r="EC1107" s="134"/>
      <c r="ED1107" s="134"/>
      <c r="EE1107" s="134"/>
      <c r="EF1107" s="134"/>
      <c r="EG1107" s="134"/>
      <c r="EH1107" s="134"/>
      <c r="EI1107" s="134"/>
      <c r="EJ1107" s="134"/>
    </row>
    <row r="1108" spans="4:140" x14ac:dyDescent="0.2">
      <c r="D1108" s="138"/>
      <c r="E1108" s="138"/>
      <c r="F1108" s="138"/>
      <c r="G1108" s="138"/>
      <c r="H1108" s="138"/>
      <c r="I1108" s="138"/>
      <c r="J1108" s="138"/>
      <c r="K1108" s="138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134"/>
      <c r="AZ1108" s="134"/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  <c r="CS1108" s="134"/>
      <c r="CT1108" s="134"/>
      <c r="CU1108" s="134"/>
      <c r="CV1108" s="134"/>
      <c r="CW1108" s="134"/>
      <c r="CX1108" s="134"/>
      <c r="CY1108" s="134"/>
      <c r="CZ1108" s="134"/>
      <c r="DA1108" s="134"/>
      <c r="DB1108" s="134"/>
      <c r="DC1108" s="134"/>
      <c r="DD1108" s="134"/>
      <c r="DE1108" s="134"/>
      <c r="DF1108" s="134"/>
      <c r="DG1108" s="134"/>
      <c r="DH1108" s="134"/>
      <c r="DI1108" s="134"/>
      <c r="DJ1108" s="134"/>
      <c r="DK1108" s="134"/>
      <c r="DL1108" s="134"/>
      <c r="DM1108" s="134"/>
      <c r="DN1108" s="134"/>
      <c r="DO1108" s="134"/>
      <c r="DP1108" s="134"/>
      <c r="DQ1108" s="134"/>
      <c r="DR1108" s="134"/>
      <c r="DS1108" s="134"/>
      <c r="DT1108" s="134"/>
      <c r="DU1108" s="134"/>
      <c r="DV1108" s="134"/>
      <c r="DW1108" s="134"/>
      <c r="DX1108" s="134"/>
      <c r="DY1108" s="134"/>
      <c r="DZ1108" s="134"/>
      <c r="EA1108" s="134"/>
      <c r="EB1108" s="134"/>
      <c r="EC1108" s="134"/>
      <c r="ED1108" s="134"/>
      <c r="EE1108" s="134"/>
      <c r="EF1108" s="134"/>
      <c r="EG1108" s="134"/>
      <c r="EH1108" s="134"/>
      <c r="EI1108" s="134"/>
      <c r="EJ1108" s="134"/>
    </row>
    <row r="1109" spans="4:140" x14ac:dyDescent="0.2">
      <c r="D1109" s="138"/>
      <c r="E1109" s="138"/>
      <c r="F1109" s="138"/>
      <c r="G1109" s="138"/>
      <c r="H1109" s="138"/>
      <c r="I1109" s="138"/>
      <c r="J1109" s="138"/>
      <c r="K1109" s="138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134"/>
      <c r="AZ1109" s="134"/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  <c r="CS1109" s="134"/>
      <c r="CT1109" s="134"/>
      <c r="CU1109" s="134"/>
      <c r="CV1109" s="134"/>
      <c r="CW1109" s="134"/>
      <c r="CX1109" s="134"/>
      <c r="CY1109" s="134"/>
      <c r="CZ1109" s="134"/>
      <c r="DA1109" s="134"/>
      <c r="DB1109" s="134"/>
      <c r="DC1109" s="134"/>
      <c r="DD1109" s="134"/>
      <c r="DE1109" s="134"/>
      <c r="DF1109" s="134"/>
      <c r="DG1109" s="134"/>
      <c r="DH1109" s="134"/>
      <c r="DI1109" s="134"/>
      <c r="DJ1109" s="134"/>
      <c r="DK1109" s="134"/>
      <c r="DL1109" s="134"/>
      <c r="DM1109" s="134"/>
      <c r="DN1109" s="134"/>
      <c r="DO1109" s="134"/>
      <c r="DP1109" s="134"/>
      <c r="DQ1109" s="134"/>
      <c r="DR1109" s="134"/>
      <c r="DS1109" s="134"/>
      <c r="DT1109" s="134"/>
      <c r="DU1109" s="134"/>
      <c r="DV1109" s="134"/>
      <c r="DW1109" s="134"/>
      <c r="DX1109" s="134"/>
      <c r="DY1109" s="134"/>
      <c r="DZ1109" s="134"/>
      <c r="EA1109" s="134"/>
      <c r="EB1109" s="134"/>
      <c r="EC1109" s="134"/>
      <c r="ED1109" s="134"/>
      <c r="EE1109" s="134"/>
      <c r="EF1109" s="134"/>
      <c r="EG1109" s="134"/>
      <c r="EH1109" s="134"/>
      <c r="EI1109" s="134"/>
      <c r="EJ1109" s="134"/>
    </row>
    <row r="1110" spans="4:140" x14ac:dyDescent="0.2">
      <c r="D1110" s="138"/>
      <c r="E1110" s="138"/>
      <c r="F1110" s="138"/>
      <c r="G1110" s="138"/>
      <c r="H1110" s="138"/>
      <c r="I1110" s="138"/>
      <c r="J1110" s="138"/>
      <c r="K1110" s="138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134"/>
      <c r="AZ1110" s="134"/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  <c r="CS1110" s="134"/>
      <c r="CT1110" s="134"/>
      <c r="CU1110" s="134"/>
      <c r="CV1110" s="134"/>
      <c r="CW1110" s="134"/>
      <c r="CX1110" s="134"/>
      <c r="CY1110" s="134"/>
      <c r="CZ1110" s="134"/>
      <c r="DA1110" s="134"/>
      <c r="DB1110" s="134"/>
      <c r="DC1110" s="134"/>
      <c r="DD1110" s="134"/>
      <c r="DE1110" s="134"/>
      <c r="DF1110" s="134"/>
      <c r="DG1110" s="134"/>
      <c r="DH1110" s="134"/>
      <c r="DI1110" s="134"/>
      <c r="DJ1110" s="134"/>
      <c r="DK1110" s="134"/>
      <c r="DL1110" s="134"/>
      <c r="DM1110" s="134"/>
      <c r="DN1110" s="134"/>
      <c r="DO1110" s="134"/>
      <c r="DP1110" s="134"/>
      <c r="DQ1110" s="134"/>
      <c r="DR1110" s="134"/>
      <c r="DS1110" s="134"/>
      <c r="DT1110" s="134"/>
      <c r="DU1110" s="134"/>
      <c r="DV1110" s="134"/>
      <c r="DW1110" s="134"/>
      <c r="DX1110" s="134"/>
      <c r="DY1110" s="134"/>
      <c r="DZ1110" s="134"/>
      <c r="EA1110" s="134"/>
      <c r="EB1110" s="134"/>
      <c r="EC1110" s="134"/>
      <c r="ED1110" s="134"/>
      <c r="EE1110" s="134"/>
      <c r="EF1110" s="134"/>
      <c r="EG1110" s="134"/>
      <c r="EH1110" s="134"/>
      <c r="EI1110" s="134"/>
      <c r="EJ1110" s="134"/>
    </row>
    <row r="1111" spans="4:140" x14ac:dyDescent="0.2">
      <c r="D1111" s="138"/>
      <c r="E1111" s="138"/>
      <c r="F1111" s="138"/>
      <c r="G1111" s="138"/>
      <c r="H1111" s="138"/>
      <c r="I1111" s="138"/>
      <c r="J1111" s="138"/>
      <c r="K1111" s="138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134"/>
      <c r="AZ1111" s="134"/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  <c r="CS1111" s="134"/>
      <c r="CT1111" s="134"/>
      <c r="CU1111" s="134"/>
      <c r="CV1111" s="134"/>
      <c r="CW1111" s="134"/>
      <c r="CX1111" s="134"/>
      <c r="CY1111" s="134"/>
      <c r="CZ1111" s="134"/>
      <c r="DA1111" s="134"/>
      <c r="DB1111" s="134"/>
      <c r="DC1111" s="134"/>
      <c r="DD1111" s="134"/>
      <c r="DE1111" s="134"/>
      <c r="DF1111" s="134"/>
      <c r="DG1111" s="134"/>
      <c r="DH1111" s="134"/>
      <c r="DI1111" s="134"/>
      <c r="DJ1111" s="134"/>
      <c r="DK1111" s="134"/>
      <c r="DL1111" s="134"/>
      <c r="DM1111" s="134"/>
      <c r="DN1111" s="134"/>
      <c r="DO1111" s="134"/>
      <c r="DP1111" s="134"/>
      <c r="DQ1111" s="134"/>
      <c r="DR1111" s="134"/>
      <c r="DS1111" s="134"/>
      <c r="DT1111" s="134"/>
      <c r="DU1111" s="134"/>
      <c r="DV1111" s="134"/>
      <c r="DW1111" s="134"/>
      <c r="DX1111" s="134"/>
      <c r="DY1111" s="134"/>
      <c r="DZ1111" s="134"/>
      <c r="EA1111" s="134"/>
      <c r="EB1111" s="134"/>
      <c r="EC1111" s="134"/>
      <c r="ED1111" s="134"/>
      <c r="EE1111" s="134"/>
      <c r="EF1111" s="134"/>
      <c r="EG1111" s="134"/>
      <c r="EH1111" s="134"/>
      <c r="EI1111" s="134"/>
      <c r="EJ1111" s="134"/>
    </row>
    <row r="1112" spans="4:140" x14ac:dyDescent="0.2">
      <c r="D1112" s="138"/>
      <c r="E1112" s="138"/>
      <c r="F1112" s="138"/>
      <c r="G1112" s="138"/>
      <c r="H1112" s="138"/>
      <c r="I1112" s="138"/>
      <c r="J1112" s="138"/>
      <c r="K1112" s="138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134"/>
      <c r="AZ1112" s="134"/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  <c r="CS1112" s="134"/>
      <c r="CT1112" s="134"/>
      <c r="CU1112" s="134"/>
      <c r="CV1112" s="134"/>
      <c r="CW1112" s="134"/>
      <c r="CX1112" s="134"/>
      <c r="CY1112" s="134"/>
      <c r="CZ1112" s="134"/>
      <c r="DA1112" s="134"/>
      <c r="DB1112" s="134"/>
      <c r="DC1112" s="134"/>
      <c r="DD1112" s="134"/>
      <c r="DE1112" s="134"/>
      <c r="DF1112" s="134"/>
      <c r="DG1112" s="134"/>
      <c r="DH1112" s="134"/>
      <c r="DI1112" s="134"/>
      <c r="DJ1112" s="134"/>
      <c r="DK1112" s="134"/>
      <c r="DL1112" s="134"/>
      <c r="DM1112" s="134"/>
      <c r="DN1112" s="134"/>
      <c r="DO1112" s="134"/>
      <c r="DP1112" s="134"/>
      <c r="DQ1112" s="134"/>
      <c r="DR1112" s="134"/>
      <c r="DS1112" s="134"/>
      <c r="DT1112" s="134"/>
      <c r="DU1112" s="134"/>
      <c r="DV1112" s="134"/>
      <c r="DW1112" s="134"/>
      <c r="DX1112" s="134"/>
      <c r="DY1112" s="134"/>
      <c r="DZ1112" s="134"/>
      <c r="EA1112" s="134"/>
      <c r="EB1112" s="134"/>
      <c r="EC1112" s="134"/>
      <c r="ED1112" s="134"/>
      <c r="EE1112" s="134"/>
      <c r="EF1112" s="134"/>
      <c r="EG1112" s="134"/>
      <c r="EH1112" s="134"/>
      <c r="EI1112" s="134"/>
      <c r="EJ1112" s="134"/>
    </row>
    <row r="1113" spans="4:140" x14ac:dyDescent="0.2">
      <c r="D1113" s="138"/>
      <c r="E1113" s="138"/>
      <c r="F1113" s="138"/>
      <c r="G1113" s="138"/>
      <c r="H1113" s="138"/>
      <c r="I1113" s="138"/>
      <c r="J1113" s="138"/>
      <c r="K1113" s="138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134"/>
      <c r="AZ1113" s="134"/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  <c r="CS1113" s="134"/>
      <c r="CT1113" s="134"/>
      <c r="CU1113" s="134"/>
      <c r="CV1113" s="134"/>
      <c r="CW1113" s="134"/>
      <c r="CX1113" s="134"/>
      <c r="CY1113" s="134"/>
      <c r="CZ1113" s="134"/>
      <c r="DA1113" s="134"/>
      <c r="DB1113" s="134"/>
      <c r="DC1113" s="134"/>
      <c r="DD1113" s="134"/>
      <c r="DE1113" s="134"/>
      <c r="DF1113" s="134"/>
      <c r="DG1113" s="134"/>
      <c r="DH1113" s="134"/>
      <c r="DI1113" s="134"/>
      <c r="DJ1113" s="134"/>
      <c r="DK1113" s="134"/>
      <c r="DL1113" s="134"/>
      <c r="DM1113" s="134"/>
      <c r="DN1113" s="134"/>
      <c r="DO1113" s="134"/>
      <c r="DP1113" s="134"/>
      <c r="DQ1113" s="134"/>
      <c r="DR1113" s="134"/>
      <c r="DS1113" s="134"/>
      <c r="DT1113" s="134"/>
      <c r="DU1113" s="134"/>
      <c r="DV1113" s="134"/>
      <c r="DW1113" s="134"/>
      <c r="DX1113" s="134"/>
      <c r="DY1113" s="134"/>
      <c r="DZ1113" s="134"/>
      <c r="EA1113" s="134"/>
      <c r="EB1113" s="134"/>
      <c r="EC1113" s="134"/>
      <c r="ED1113" s="134"/>
      <c r="EE1113" s="134"/>
      <c r="EF1113" s="134"/>
      <c r="EG1113" s="134"/>
      <c r="EH1113" s="134"/>
      <c r="EI1113" s="134"/>
      <c r="EJ1113" s="134"/>
    </row>
    <row r="1114" spans="4:140" x14ac:dyDescent="0.2">
      <c r="D1114" s="138"/>
      <c r="E1114" s="138"/>
      <c r="F1114" s="138"/>
      <c r="G1114" s="138"/>
      <c r="H1114" s="138"/>
      <c r="I1114" s="138"/>
      <c r="J1114" s="138"/>
      <c r="K1114" s="138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134"/>
      <c r="AZ1114" s="134"/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  <c r="CS1114" s="134"/>
      <c r="CT1114" s="134"/>
      <c r="CU1114" s="134"/>
      <c r="CV1114" s="134"/>
      <c r="CW1114" s="134"/>
      <c r="CX1114" s="134"/>
      <c r="CY1114" s="134"/>
      <c r="CZ1114" s="134"/>
      <c r="DA1114" s="134"/>
      <c r="DB1114" s="134"/>
      <c r="DC1114" s="134"/>
      <c r="DD1114" s="134"/>
      <c r="DE1114" s="134"/>
      <c r="DF1114" s="134"/>
      <c r="DG1114" s="134"/>
      <c r="DH1114" s="134"/>
      <c r="DI1114" s="134"/>
      <c r="DJ1114" s="134"/>
      <c r="DK1114" s="134"/>
      <c r="DL1114" s="134"/>
      <c r="DM1114" s="134"/>
      <c r="DN1114" s="134"/>
      <c r="DO1114" s="134"/>
      <c r="DP1114" s="134"/>
      <c r="DQ1114" s="134"/>
      <c r="DR1114" s="134"/>
      <c r="DS1114" s="134"/>
      <c r="DT1114" s="134"/>
      <c r="DU1114" s="134"/>
      <c r="DV1114" s="134"/>
      <c r="DW1114" s="134"/>
      <c r="DX1114" s="134"/>
      <c r="DY1114" s="134"/>
      <c r="DZ1114" s="134"/>
      <c r="EA1114" s="134"/>
      <c r="EB1114" s="134"/>
      <c r="EC1114" s="134"/>
      <c r="ED1114" s="134"/>
      <c r="EE1114" s="134"/>
      <c r="EF1114" s="134"/>
      <c r="EG1114" s="134"/>
      <c r="EH1114" s="134"/>
      <c r="EI1114" s="134"/>
      <c r="EJ1114" s="134"/>
    </row>
    <row r="1115" spans="4:140" x14ac:dyDescent="0.2">
      <c r="D1115" s="138"/>
      <c r="E1115" s="138"/>
      <c r="F1115" s="138"/>
      <c r="G1115" s="138"/>
      <c r="H1115" s="138"/>
      <c r="I1115" s="138"/>
      <c r="J1115" s="138"/>
      <c r="K1115" s="138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134"/>
      <c r="AZ1115" s="134"/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  <c r="CS1115" s="134"/>
      <c r="CT1115" s="134"/>
      <c r="CU1115" s="134"/>
      <c r="CV1115" s="134"/>
      <c r="CW1115" s="134"/>
      <c r="CX1115" s="134"/>
      <c r="CY1115" s="134"/>
      <c r="CZ1115" s="134"/>
      <c r="DA1115" s="134"/>
      <c r="DB1115" s="134"/>
      <c r="DC1115" s="134"/>
      <c r="DD1115" s="134"/>
      <c r="DE1115" s="134"/>
      <c r="DF1115" s="134"/>
      <c r="DG1115" s="134"/>
      <c r="DH1115" s="134"/>
      <c r="DI1115" s="134"/>
      <c r="DJ1115" s="134"/>
      <c r="DK1115" s="134"/>
      <c r="DL1115" s="134"/>
      <c r="DM1115" s="134"/>
      <c r="DN1115" s="134"/>
      <c r="DO1115" s="134"/>
      <c r="DP1115" s="134"/>
      <c r="DQ1115" s="134"/>
      <c r="DR1115" s="134"/>
      <c r="DS1115" s="134"/>
      <c r="DT1115" s="134"/>
      <c r="DU1115" s="134"/>
      <c r="DV1115" s="134"/>
      <c r="DW1115" s="134"/>
      <c r="DX1115" s="134"/>
      <c r="DY1115" s="134"/>
      <c r="DZ1115" s="134"/>
      <c r="EA1115" s="134"/>
      <c r="EB1115" s="134"/>
      <c r="EC1115" s="134"/>
      <c r="ED1115" s="134"/>
      <c r="EE1115" s="134"/>
      <c r="EF1115" s="134"/>
      <c r="EG1115" s="134"/>
      <c r="EH1115" s="134"/>
      <c r="EI1115" s="134"/>
      <c r="EJ1115" s="134"/>
    </row>
    <row r="1116" spans="4:140" x14ac:dyDescent="0.2">
      <c r="D1116" s="138"/>
      <c r="E1116" s="138"/>
      <c r="F1116" s="138"/>
      <c r="G1116" s="138"/>
      <c r="H1116" s="138"/>
      <c r="I1116" s="138"/>
      <c r="J1116" s="138"/>
      <c r="K1116" s="138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134"/>
      <c r="AZ1116" s="134"/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  <c r="CS1116" s="134"/>
      <c r="CT1116" s="134"/>
      <c r="CU1116" s="134"/>
      <c r="CV1116" s="134"/>
      <c r="CW1116" s="134"/>
      <c r="CX1116" s="134"/>
      <c r="CY1116" s="134"/>
      <c r="CZ1116" s="134"/>
      <c r="DA1116" s="134"/>
      <c r="DB1116" s="134"/>
      <c r="DC1116" s="134"/>
      <c r="DD1116" s="134"/>
      <c r="DE1116" s="134"/>
      <c r="DF1116" s="134"/>
      <c r="DG1116" s="134"/>
      <c r="DH1116" s="134"/>
      <c r="DI1116" s="134"/>
      <c r="DJ1116" s="134"/>
      <c r="DK1116" s="134"/>
      <c r="DL1116" s="134"/>
      <c r="DM1116" s="134"/>
      <c r="DN1116" s="134"/>
      <c r="DO1116" s="134"/>
      <c r="DP1116" s="134"/>
      <c r="DQ1116" s="134"/>
      <c r="DR1116" s="134"/>
      <c r="DS1116" s="134"/>
      <c r="DT1116" s="134"/>
      <c r="DU1116" s="134"/>
      <c r="DV1116" s="134"/>
      <c r="DW1116" s="134"/>
      <c r="DX1116" s="134"/>
      <c r="DY1116" s="134"/>
      <c r="DZ1116" s="134"/>
      <c r="EA1116" s="134"/>
      <c r="EB1116" s="134"/>
      <c r="EC1116" s="134"/>
      <c r="ED1116" s="134"/>
      <c r="EE1116" s="134"/>
      <c r="EF1116" s="134"/>
      <c r="EG1116" s="134"/>
      <c r="EH1116" s="134"/>
      <c r="EI1116" s="134"/>
      <c r="EJ1116" s="134"/>
    </row>
    <row r="1117" spans="4:140" x14ac:dyDescent="0.2">
      <c r="D1117" s="138"/>
      <c r="E1117" s="138"/>
      <c r="F1117" s="138"/>
      <c r="G1117" s="138"/>
      <c r="H1117" s="138"/>
      <c r="I1117" s="138"/>
      <c r="J1117" s="138"/>
      <c r="K1117" s="138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134"/>
      <c r="AZ1117" s="134"/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  <c r="CS1117" s="134"/>
      <c r="CT1117" s="134"/>
      <c r="CU1117" s="134"/>
      <c r="CV1117" s="134"/>
      <c r="CW1117" s="134"/>
      <c r="CX1117" s="134"/>
      <c r="CY1117" s="134"/>
      <c r="CZ1117" s="134"/>
      <c r="DA1117" s="134"/>
      <c r="DB1117" s="134"/>
      <c r="DC1117" s="134"/>
      <c r="DD1117" s="134"/>
      <c r="DE1117" s="134"/>
      <c r="DF1117" s="134"/>
      <c r="DG1117" s="134"/>
      <c r="DH1117" s="134"/>
      <c r="DI1117" s="134"/>
      <c r="DJ1117" s="134"/>
      <c r="DK1117" s="134"/>
      <c r="DL1117" s="134"/>
      <c r="DM1117" s="134"/>
      <c r="DN1117" s="134"/>
      <c r="DO1117" s="134"/>
      <c r="DP1117" s="134"/>
      <c r="DQ1117" s="134"/>
      <c r="DR1117" s="134"/>
      <c r="DS1117" s="134"/>
      <c r="DT1117" s="134"/>
      <c r="DU1117" s="134"/>
      <c r="DV1117" s="134"/>
      <c r="DW1117" s="134"/>
      <c r="DX1117" s="134"/>
      <c r="DY1117" s="134"/>
      <c r="DZ1117" s="134"/>
      <c r="EA1117" s="134"/>
      <c r="EB1117" s="134"/>
      <c r="EC1117" s="134"/>
      <c r="ED1117" s="134"/>
      <c r="EE1117" s="134"/>
      <c r="EF1117" s="134"/>
      <c r="EG1117" s="134"/>
      <c r="EH1117" s="134"/>
      <c r="EI1117" s="134"/>
      <c r="EJ1117" s="134"/>
    </row>
    <row r="1118" spans="4:140" x14ac:dyDescent="0.2">
      <c r="D1118" s="138"/>
      <c r="E1118" s="138"/>
      <c r="F1118" s="138"/>
      <c r="G1118" s="138"/>
      <c r="H1118" s="138"/>
      <c r="I1118" s="138"/>
      <c r="J1118" s="138"/>
      <c r="K1118" s="138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134"/>
      <c r="AZ1118" s="134"/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  <c r="CS1118" s="134"/>
      <c r="CT1118" s="134"/>
      <c r="CU1118" s="134"/>
      <c r="CV1118" s="134"/>
      <c r="CW1118" s="134"/>
      <c r="CX1118" s="134"/>
      <c r="CY1118" s="134"/>
      <c r="CZ1118" s="134"/>
      <c r="DA1118" s="134"/>
      <c r="DB1118" s="134"/>
      <c r="DC1118" s="134"/>
      <c r="DD1118" s="134"/>
      <c r="DE1118" s="134"/>
      <c r="DF1118" s="134"/>
      <c r="DG1118" s="134"/>
      <c r="DH1118" s="134"/>
      <c r="DI1118" s="134"/>
      <c r="DJ1118" s="134"/>
      <c r="DK1118" s="134"/>
      <c r="DL1118" s="134"/>
      <c r="DM1118" s="134"/>
      <c r="DN1118" s="134"/>
      <c r="DO1118" s="134"/>
      <c r="DP1118" s="134"/>
      <c r="DQ1118" s="134"/>
      <c r="DR1118" s="134"/>
      <c r="DS1118" s="134"/>
      <c r="DT1118" s="134"/>
      <c r="DU1118" s="134"/>
      <c r="DV1118" s="134"/>
      <c r="DW1118" s="134"/>
      <c r="DX1118" s="134"/>
      <c r="DY1118" s="134"/>
      <c r="DZ1118" s="134"/>
      <c r="EA1118" s="134"/>
      <c r="EB1118" s="134"/>
      <c r="EC1118" s="134"/>
      <c r="ED1118" s="134"/>
      <c r="EE1118" s="134"/>
      <c r="EF1118" s="134"/>
      <c r="EG1118" s="134"/>
      <c r="EH1118" s="134"/>
      <c r="EI1118" s="134"/>
      <c r="EJ1118" s="134"/>
    </row>
    <row r="1119" spans="4:140" x14ac:dyDescent="0.2">
      <c r="D1119" s="138"/>
      <c r="E1119" s="138"/>
      <c r="F1119" s="138"/>
      <c r="G1119" s="138"/>
      <c r="H1119" s="138"/>
      <c r="I1119" s="138"/>
      <c r="J1119" s="138"/>
      <c r="K1119" s="138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134"/>
      <c r="AZ1119" s="134"/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  <c r="CS1119" s="134"/>
      <c r="CT1119" s="134"/>
      <c r="CU1119" s="134"/>
      <c r="CV1119" s="134"/>
      <c r="CW1119" s="134"/>
      <c r="CX1119" s="134"/>
      <c r="CY1119" s="134"/>
      <c r="CZ1119" s="134"/>
      <c r="DA1119" s="134"/>
      <c r="DB1119" s="134"/>
      <c r="DC1119" s="134"/>
      <c r="DD1119" s="134"/>
      <c r="DE1119" s="134"/>
      <c r="DF1119" s="134"/>
      <c r="DG1119" s="134"/>
      <c r="DH1119" s="134"/>
      <c r="DI1119" s="134"/>
      <c r="DJ1119" s="134"/>
      <c r="DK1119" s="134"/>
      <c r="DL1119" s="134"/>
      <c r="DM1119" s="134"/>
      <c r="DN1119" s="134"/>
      <c r="DO1119" s="134"/>
      <c r="DP1119" s="134"/>
      <c r="DQ1119" s="134"/>
      <c r="DR1119" s="134"/>
      <c r="DS1119" s="134"/>
      <c r="DT1119" s="134"/>
      <c r="DU1119" s="134"/>
      <c r="DV1119" s="134"/>
      <c r="DW1119" s="134"/>
      <c r="DX1119" s="134"/>
      <c r="DY1119" s="134"/>
      <c r="DZ1119" s="134"/>
      <c r="EA1119" s="134"/>
      <c r="EB1119" s="134"/>
      <c r="EC1119" s="134"/>
      <c r="ED1119" s="134"/>
      <c r="EE1119" s="134"/>
      <c r="EF1119" s="134"/>
      <c r="EG1119" s="134"/>
      <c r="EH1119" s="134"/>
      <c r="EI1119" s="134"/>
      <c r="EJ1119" s="134"/>
    </row>
    <row r="1120" spans="4:140" x14ac:dyDescent="0.2">
      <c r="D1120" s="138"/>
      <c r="E1120" s="138"/>
      <c r="F1120" s="138"/>
      <c r="G1120" s="138"/>
      <c r="H1120" s="138"/>
      <c r="I1120" s="138"/>
      <c r="J1120" s="138"/>
      <c r="K1120" s="138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134"/>
      <c r="AZ1120" s="134"/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  <c r="CS1120" s="134"/>
      <c r="CT1120" s="134"/>
      <c r="CU1120" s="134"/>
      <c r="CV1120" s="134"/>
      <c r="CW1120" s="134"/>
      <c r="CX1120" s="134"/>
      <c r="CY1120" s="134"/>
      <c r="CZ1120" s="134"/>
      <c r="DA1120" s="134"/>
      <c r="DB1120" s="134"/>
      <c r="DC1120" s="134"/>
      <c r="DD1120" s="134"/>
      <c r="DE1120" s="134"/>
      <c r="DF1120" s="134"/>
      <c r="DG1120" s="134"/>
      <c r="DH1120" s="134"/>
      <c r="DI1120" s="134"/>
      <c r="DJ1120" s="134"/>
      <c r="DK1120" s="134"/>
      <c r="DL1120" s="134"/>
      <c r="DM1120" s="134"/>
      <c r="DN1120" s="134"/>
      <c r="DO1120" s="134"/>
      <c r="DP1120" s="134"/>
      <c r="DQ1120" s="134"/>
      <c r="DR1120" s="134"/>
      <c r="DS1120" s="134"/>
      <c r="DT1120" s="134"/>
      <c r="DU1120" s="134"/>
      <c r="DV1120" s="134"/>
      <c r="DW1120" s="134"/>
      <c r="DX1120" s="134"/>
      <c r="DY1120" s="134"/>
      <c r="DZ1120" s="134"/>
      <c r="EA1120" s="134"/>
      <c r="EB1120" s="134"/>
      <c r="EC1120" s="134"/>
      <c r="ED1120" s="134"/>
      <c r="EE1120" s="134"/>
      <c r="EF1120" s="134"/>
      <c r="EG1120" s="134"/>
      <c r="EH1120" s="134"/>
      <c r="EI1120" s="134"/>
      <c r="EJ1120" s="134"/>
    </row>
    <row r="1121" spans="4:140" x14ac:dyDescent="0.2">
      <c r="D1121" s="138"/>
      <c r="E1121" s="138"/>
      <c r="F1121" s="138"/>
      <c r="G1121" s="138"/>
      <c r="H1121" s="138"/>
      <c r="I1121" s="138"/>
      <c r="J1121" s="138"/>
      <c r="K1121" s="138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134"/>
      <c r="AZ1121" s="134"/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  <c r="CS1121" s="134"/>
      <c r="CT1121" s="134"/>
      <c r="CU1121" s="134"/>
      <c r="CV1121" s="134"/>
      <c r="CW1121" s="134"/>
      <c r="CX1121" s="134"/>
      <c r="CY1121" s="134"/>
      <c r="CZ1121" s="134"/>
      <c r="DA1121" s="134"/>
      <c r="DB1121" s="134"/>
      <c r="DC1121" s="134"/>
      <c r="DD1121" s="134"/>
      <c r="DE1121" s="134"/>
      <c r="DF1121" s="134"/>
      <c r="DG1121" s="134"/>
      <c r="DH1121" s="134"/>
      <c r="DI1121" s="134"/>
      <c r="DJ1121" s="134"/>
      <c r="DK1121" s="134"/>
      <c r="DL1121" s="134"/>
      <c r="DM1121" s="134"/>
      <c r="DN1121" s="134"/>
      <c r="DO1121" s="134"/>
      <c r="DP1121" s="134"/>
      <c r="DQ1121" s="134"/>
      <c r="DR1121" s="134"/>
      <c r="DS1121" s="134"/>
      <c r="DT1121" s="134"/>
      <c r="DU1121" s="134"/>
      <c r="DV1121" s="134"/>
      <c r="DW1121" s="134"/>
      <c r="DX1121" s="134"/>
      <c r="DY1121" s="134"/>
      <c r="DZ1121" s="134"/>
      <c r="EA1121" s="134"/>
      <c r="EB1121" s="134"/>
      <c r="EC1121" s="134"/>
      <c r="ED1121" s="134"/>
      <c r="EE1121" s="134"/>
      <c r="EF1121" s="134"/>
      <c r="EG1121" s="134"/>
      <c r="EH1121" s="134"/>
      <c r="EI1121" s="134"/>
      <c r="EJ1121" s="134"/>
    </row>
    <row r="1122" spans="4:140" x14ac:dyDescent="0.2">
      <c r="D1122" s="138"/>
      <c r="E1122" s="138"/>
      <c r="F1122" s="138"/>
      <c r="G1122" s="138"/>
      <c r="H1122" s="138"/>
      <c r="I1122" s="138"/>
      <c r="J1122" s="138"/>
      <c r="K1122" s="138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134"/>
      <c r="AZ1122" s="134"/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  <c r="CS1122" s="134"/>
      <c r="CT1122" s="134"/>
      <c r="CU1122" s="134"/>
      <c r="CV1122" s="134"/>
      <c r="CW1122" s="134"/>
      <c r="CX1122" s="134"/>
      <c r="CY1122" s="134"/>
      <c r="CZ1122" s="134"/>
      <c r="DA1122" s="134"/>
      <c r="DB1122" s="134"/>
      <c r="DC1122" s="134"/>
      <c r="DD1122" s="134"/>
      <c r="DE1122" s="134"/>
      <c r="DF1122" s="134"/>
      <c r="DG1122" s="134"/>
      <c r="DH1122" s="134"/>
      <c r="DI1122" s="134"/>
      <c r="DJ1122" s="134"/>
      <c r="DK1122" s="134"/>
      <c r="DL1122" s="134"/>
      <c r="DM1122" s="134"/>
      <c r="DN1122" s="134"/>
      <c r="DO1122" s="134"/>
      <c r="DP1122" s="134"/>
      <c r="DQ1122" s="134"/>
      <c r="DR1122" s="134"/>
      <c r="DS1122" s="134"/>
      <c r="DT1122" s="134"/>
      <c r="DU1122" s="134"/>
      <c r="DV1122" s="134"/>
      <c r="DW1122" s="134"/>
      <c r="DX1122" s="134"/>
      <c r="DY1122" s="134"/>
      <c r="DZ1122" s="134"/>
      <c r="EA1122" s="134"/>
      <c r="EB1122" s="134"/>
      <c r="EC1122" s="134"/>
      <c r="ED1122" s="134"/>
      <c r="EE1122" s="134"/>
      <c r="EF1122" s="134"/>
      <c r="EG1122" s="134"/>
      <c r="EH1122" s="134"/>
      <c r="EI1122" s="134"/>
      <c r="EJ1122" s="134"/>
    </row>
    <row r="1123" spans="4:140" x14ac:dyDescent="0.2">
      <c r="D1123" s="138"/>
      <c r="E1123" s="138"/>
      <c r="F1123" s="138"/>
      <c r="G1123" s="138"/>
      <c r="H1123" s="138"/>
      <c r="I1123" s="138"/>
      <c r="J1123" s="138"/>
      <c r="K1123" s="138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  <c r="CS1123" s="134"/>
      <c r="CT1123" s="134"/>
      <c r="CU1123" s="134"/>
      <c r="CV1123" s="134"/>
      <c r="CW1123" s="134"/>
      <c r="CX1123" s="134"/>
      <c r="CY1123" s="134"/>
      <c r="CZ1123" s="134"/>
      <c r="DA1123" s="134"/>
      <c r="DB1123" s="134"/>
      <c r="DC1123" s="134"/>
      <c r="DD1123" s="134"/>
      <c r="DE1123" s="134"/>
      <c r="DF1123" s="134"/>
      <c r="DG1123" s="134"/>
      <c r="DH1123" s="134"/>
      <c r="DI1123" s="134"/>
      <c r="DJ1123" s="134"/>
      <c r="DK1123" s="134"/>
      <c r="DL1123" s="134"/>
      <c r="DM1123" s="134"/>
      <c r="DN1123" s="134"/>
      <c r="DO1123" s="134"/>
      <c r="DP1123" s="134"/>
      <c r="DQ1123" s="134"/>
      <c r="DR1123" s="134"/>
      <c r="DS1123" s="134"/>
      <c r="DT1123" s="134"/>
      <c r="DU1123" s="134"/>
      <c r="DV1123" s="134"/>
      <c r="DW1123" s="134"/>
      <c r="DX1123" s="134"/>
      <c r="DY1123" s="134"/>
      <c r="DZ1123" s="134"/>
      <c r="EA1123" s="134"/>
      <c r="EB1123" s="134"/>
      <c r="EC1123" s="134"/>
      <c r="ED1123" s="134"/>
      <c r="EE1123" s="134"/>
      <c r="EF1123" s="134"/>
      <c r="EG1123" s="134"/>
      <c r="EH1123" s="134"/>
      <c r="EI1123" s="134"/>
      <c r="EJ1123" s="134"/>
    </row>
    <row r="1124" spans="4:140" x14ac:dyDescent="0.2">
      <c r="D1124" s="138"/>
      <c r="E1124" s="138"/>
      <c r="F1124" s="138"/>
      <c r="G1124" s="138"/>
      <c r="H1124" s="138"/>
      <c r="I1124" s="138"/>
      <c r="J1124" s="138"/>
      <c r="K1124" s="138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  <c r="CS1124" s="134"/>
      <c r="CT1124" s="134"/>
      <c r="CU1124" s="134"/>
      <c r="CV1124" s="134"/>
      <c r="CW1124" s="134"/>
      <c r="CX1124" s="134"/>
      <c r="CY1124" s="134"/>
      <c r="CZ1124" s="134"/>
      <c r="DA1124" s="134"/>
      <c r="DB1124" s="134"/>
      <c r="DC1124" s="134"/>
      <c r="DD1124" s="134"/>
      <c r="DE1124" s="134"/>
      <c r="DF1124" s="134"/>
      <c r="DG1124" s="134"/>
      <c r="DH1124" s="134"/>
      <c r="DI1124" s="134"/>
      <c r="DJ1124" s="134"/>
      <c r="DK1124" s="134"/>
      <c r="DL1124" s="134"/>
      <c r="DM1124" s="134"/>
      <c r="DN1124" s="134"/>
      <c r="DO1124" s="134"/>
      <c r="DP1124" s="134"/>
      <c r="DQ1124" s="134"/>
      <c r="DR1124" s="134"/>
      <c r="DS1124" s="134"/>
      <c r="DT1124" s="134"/>
      <c r="DU1124" s="134"/>
      <c r="DV1124" s="134"/>
      <c r="DW1124" s="134"/>
      <c r="DX1124" s="134"/>
      <c r="DY1124" s="134"/>
      <c r="DZ1124" s="134"/>
      <c r="EA1124" s="134"/>
      <c r="EB1124" s="134"/>
      <c r="EC1124" s="134"/>
      <c r="ED1124" s="134"/>
      <c r="EE1124" s="134"/>
      <c r="EF1124" s="134"/>
      <c r="EG1124" s="134"/>
      <c r="EH1124" s="134"/>
      <c r="EI1124" s="134"/>
      <c r="EJ1124" s="134"/>
    </row>
    <row r="1125" spans="4:140" x14ac:dyDescent="0.2">
      <c r="D1125" s="138"/>
      <c r="E1125" s="138"/>
      <c r="F1125" s="138"/>
      <c r="G1125" s="138"/>
      <c r="H1125" s="138"/>
      <c r="I1125" s="138"/>
      <c r="J1125" s="138"/>
      <c r="K1125" s="138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  <c r="CS1125" s="134"/>
      <c r="CT1125" s="134"/>
      <c r="CU1125" s="134"/>
      <c r="CV1125" s="134"/>
      <c r="CW1125" s="134"/>
      <c r="CX1125" s="134"/>
      <c r="CY1125" s="134"/>
      <c r="CZ1125" s="134"/>
      <c r="DA1125" s="134"/>
      <c r="DB1125" s="134"/>
      <c r="DC1125" s="134"/>
      <c r="DD1125" s="134"/>
      <c r="DE1125" s="134"/>
      <c r="DF1125" s="134"/>
      <c r="DG1125" s="134"/>
      <c r="DH1125" s="134"/>
      <c r="DI1125" s="134"/>
      <c r="DJ1125" s="134"/>
      <c r="DK1125" s="134"/>
      <c r="DL1125" s="134"/>
      <c r="DM1125" s="134"/>
      <c r="DN1125" s="134"/>
      <c r="DO1125" s="134"/>
      <c r="DP1125" s="134"/>
      <c r="DQ1125" s="134"/>
      <c r="DR1125" s="134"/>
      <c r="DS1125" s="134"/>
      <c r="DT1125" s="134"/>
      <c r="DU1125" s="134"/>
      <c r="DV1125" s="134"/>
      <c r="DW1125" s="134"/>
      <c r="DX1125" s="134"/>
      <c r="DY1125" s="134"/>
      <c r="DZ1125" s="134"/>
      <c r="EA1125" s="134"/>
      <c r="EB1125" s="134"/>
      <c r="EC1125" s="134"/>
      <c r="ED1125" s="134"/>
      <c r="EE1125" s="134"/>
      <c r="EF1125" s="134"/>
      <c r="EG1125" s="134"/>
      <c r="EH1125" s="134"/>
      <c r="EI1125" s="134"/>
      <c r="EJ1125" s="134"/>
    </row>
    <row r="1126" spans="4:140" x14ac:dyDescent="0.2">
      <c r="D1126" s="138"/>
      <c r="E1126" s="138"/>
      <c r="F1126" s="138"/>
      <c r="G1126" s="138"/>
      <c r="H1126" s="138"/>
      <c r="I1126" s="138"/>
      <c r="J1126" s="138"/>
      <c r="K1126" s="138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  <c r="CS1126" s="134"/>
      <c r="CT1126" s="134"/>
      <c r="CU1126" s="134"/>
      <c r="CV1126" s="134"/>
      <c r="CW1126" s="134"/>
      <c r="CX1126" s="134"/>
      <c r="CY1126" s="134"/>
      <c r="CZ1126" s="134"/>
      <c r="DA1126" s="134"/>
      <c r="DB1126" s="134"/>
      <c r="DC1126" s="134"/>
      <c r="DD1126" s="134"/>
      <c r="DE1126" s="134"/>
      <c r="DF1126" s="134"/>
      <c r="DG1126" s="134"/>
      <c r="DH1126" s="134"/>
      <c r="DI1126" s="134"/>
      <c r="DJ1126" s="134"/>
      <c r="DK1126" s="134"/>
      <c r="DL1126" s="134"/>
      <c r="DM1126" s="134"/>
      <c r="DN1126" s="134"/>
      <c r="DO1126" s="134"/>
      <c r="DP1126" s="134"/>
      <c r="DQ1126" s="134"/>
      <c r="DR1126" s="134"/>
      <c r="DS1126" s="134"/>
      <c r="DT1126" s="134"/>
      <c r="DU1126" s="134"/>
      <c r="DV1126" s="134"/>
      <c r="DW1126" s="134"/>
      <c r="DX1126" s="134"/>
      <c r="DY1126" s="134"/>
      <c r="DZ1126" s="134"/>
      <c r="EA1126" s="134"/>
      <c r="EB1126" s="134"/>
      <c r="EC1126" s="134"/>
      <c r="ED1126" s="134"/>
      <c r="EE1126" s="134"/>
      <c r="EF1126" s="134"/>
      <c r="EG1126" s="134"/>
      <c r="EH1126" s="134"/>
      <c r="EI1126" s="134"/>
      <c r="EJ1126" s="134"/>
    </row>
    <row r="1127" spans="4:140" x14ac:dyDescent="0.2">
      <c r="D1127" s="138"/>
      <c r="E1127" s="138"/>
      <c r="F1127" s="138"/>
      <c r="G1127" s="138"/>
      <c r="H1127" s="138"/>
      <c r="I1127" s="138"/>
      <c r="J1127" s="138"/>
      <c r="K1127" s="138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  <c r="CS1127" s="134"/>
      <c r="CT1127" s="134"/>
      <c r="CU1127" s="134"/>
      <c r="CV1127" s="134"/>
      <c r="CW1127" s="134"/>
      <c r="CX1127" s="134"/>
      <c r="CY1127" s="134"/>
      <c r="CZ1127" s="134"/>
      <c r="DA1127" s="134"/>
      <c r="DB1127" s="134"/>
      <c r="DC1127" s="134"/>
      <c r="DD1127" s="134"/>
      <c r="DE1127" s="134"/>
      <c r="DF1127" s="134"/>
      <c r="DG1127" s="134"/>
      <c r="DH1127" s="134"/>
      <c r="DI1127" s="134"/>
      <c r="DJ1127" s="134"/>
      <c r="DK1127" s="134"/>
      <c r="DL1127" s="134"/>
      <c r="DM1127" s="134"/>
      <c r="DN1127" s="134"/>
      <c r="DO1127" s="134"/>
      <c r="DP1127" s="134"/>
      <c r="DQ1127" s="134"/>
      <c r="DR1127" s="134"/>
      <c r="DS1127" s="134"/>
      <c r="DT1127" s="134"/>
      <c r="DU1127" s="134"/>
      <c r="DV1127" s="134"/>
      <c r="DW1127" s="134"/>
      <c r="DX1127" s="134"/>
      <c r="DY1127" s="134"/>
      <c r="DZ1127" s="134"/>
      <c r="EA1127" s="134"/>
      <c r="EB1127" s="134"/>
      <c r="EC1127" s="134"/>
      <c r="ED1127" s="134"/>
      <c r="EE1127" s="134"/>
      <c r="EF1127" s="134"/>
      <c r="EG1127" s="134"/>
      <c r="EH1127" s="134"/>
      <c r="EI1127" s="134"/>
      <c r="EJ1127" s="134"/>
    </row>
    <row r="1128" spans="4:140" x14ac:dyDescent="0.2">
      <c r="D1128" s="138"/>
      <c r="E1128" s="138"/>
      <c r="F1128" s="138"/>
      <c r="G1128" s="138"/>
      <c r="H1128" s="138"/>
      <c r="I1128" s="138"/>
      <c r="J1128" s="138"/>
      <c r="K1128" s="138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  <c r="CS1128" s="134"/>
      <c r="CT1128" s="134"/>
      <c r="CU1128" s="134"/>
      <c r="CV1128" s="134"/>
      <c r="CW1128" s="134"/>
      <c r="CX1128" s="134"/>
      <c r="CY1128" s="134"/>
      <c r="CZ1128" s="134"/>
      <c r="DA1128" s="134"/>
      <c r="DB1128" s="134"/>
      <c r="DC1128" s="134"/>
      <c r="DD1128" s="134"/>
      <c r="DE1128" s="134"/>
      <c r="DF1128" s="134"/>
      <c r="DG1128" s="134"/>
      <c r="DH1128" s="134"/>
      <c r="DI1128" s="134"/>
      <c r="DJ1128" s="134"/>
      <c r="DK1128" s="134"/>
      <c r="DL1128" s="134"/>
      <c r="DM1128" s="134"/>
      <c r="DN1128" s="134"/>
      <c r="DO1128" s="134"/>
      <c r="DP1128" s="134"/>
      <c r="DQ1128" s="134"/>
      <c r="DR1128" s="134"/>
      <c r="DS1128" s="134"/>
      <c r="DT1128" s="134"/>
      <c r="DU1128" s="134"/>
      <c r="DV1128" s="134"/>
      <c r="DW1128" s="134"/>
      <c r="DX1128" s="134"/>
      <c r="DY1128" s="134"/>
      <c r="DZ1128" s="134"/>
      <c r="EA1128" s="134"/>
      <c r="EB1128" s="134"/>
      <c r="EC1128" s="134"/>
      <c r="ED1128" s="134"/>
      <c r="EE1128" s="134"/>
      <c r="EF1128" s="134"/>
      <c r="EG1128" s="134"/>
      <c r="EH1128" s="134"/>
      <c r="EI1128" s="134"/>
      <c r="EJ1128" s="134"/>
    </row>
    <row r="1129" spans="4:140" x14ac:dyDescent="0.2">
      <c r="D1129" s="138"/>
      <c r="E1129" s="138"/>
      <c r="F1129" s="138"/>
      <c r="G1129" s="138"/>
      <c r="H1129" s="138"/>
      <c r="I1129" s="138"/>
      <c r="J1129" s="138"/>
      <c r="K1129" s="138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  <c r="CS1129" s="134"/>
      <c r="CT1129" s="134"/>
      <c r="CU1129" s="134"/>
      <c r="CV1129" s="134"/>
      <c r="CW1129" s="134"/>
      <c r="CX1129" s="134"/>
      <c r="CY1129" s="134"/>
      <c r="CZ1129" s="134"/>
      <c r="DA1129" s="134"/>
      <c r="DB1129" s="134"/>
      <c r="DC1129" s="134"/>
      <c r="DD1129" s="134"/>
      <c r="DE1129" s="134"/>
      <c r="DF1129" s="134"/>
      <c r="DG1129" s="134"/>
      <c r="DH1129" s="134"/>
      <c r="DI1129" s="134"/>
      <c r="DJ1129" s="134"/>
      <c r="DK1129" s="134"/>
      <c r="DL1129" s="134"/>
      <c r="DM1129" s="134"/>
      <c r="DN1129" s="134"/>
      <c r="DO1129" s="134"/>
      <c r="DP1129" s="134"/>
      <c r="DQ1129" s="134"/>
      <c r="DR1129" s="134"/>
      <c r="DS1129" s="134"/>
      <c r="DT1129" s="134"/>
      <c r="DU1129" s="134"/>
      <c r="DV1129" s="134"/>
      <c r="DW1129" s="134"/>
      <c r="DX1129" s="134"/>
      <c r="DY1129" s="134"/>
      <c r="DZ1129" s="134"/>
      <c r="EA1129" s="134"/>
      <c r="EB1129" s="134"/>
      <c r="EC1129" s="134"/>
      <c r="ED1129" s="134"/>
      <c r="EE1129" s="134"/>
      <c r="EF1129" s="134"/>
      <c r="EG1129" s="134"/>
      <c r="EH1129" s="134"/>
      <c r="EI1129" s="134"/>
      <c r="EJ1129" s="134"/>
    </row>
    <row r="1130" spans="4:140" x14ac:dyDescent="0.2">
      <c r="D1130" s="138"/>
      <c r="E1130" s="138"/>
      <c r="F1130" s="138"/>
      <c r="G1130" s="138"/>
      <c r="H1130" s="138"/>
      <c r="I1130" s="138"/>
      <c r="J1130" s="138"/>
      <c r="K1130" s="138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  <c r="CS1130" s="134"/>
      <c r="CT1130" s="134"/>
      <c r="CU1130" s="134"/>
      <c r="CV1130" s="134"/>
      <c r="CW1130" s="134"/>
      <c r="CX1130" s="134"/>
      <c r="CY1130" s="134"/>
      <c r="CZ1130" s="134"/>
      <c r="DA1130" s="134"/>
      <c r="DB1130" s="134"/>
      <c r="DC1130" s="134"/>
      <c r="DD1130" s="134"/>
      <c r="DE1130" s="134"/>
      <c r="DF1130" s="134"/>
      <c r="DG1130" s="134"/>
      <c r="DH1130" s="134"/>
      <c r="DI1130" s="134"/>
      <c r="DJ1130" s="134"/>
      <c r="DK1130" s="134"/>
      <c r="DL1130" s="134"/>
      <c r="DM1130" s="134"/>
      <c r="DN1130" s="134"/>
      <c r="DO1130" s="134"/>
      <c r="DP1130" s="134"/>
      <c r="DQ1130" s="134"/>
      <c r="DR1130" s="134"/>
      <c r="DS1130" s="134"/>
      <c r="DT1130" s="134"/>
      <c r="DU1130" s="134"/>
      <c r="DV1130" s="134"/>
      <c r="DW1130" s="134"/>
      <c r="DX1130" s="134"/>
      <c r="DY1130" s="134"/>
      <c r="DZ1130" s="134"/>
      <c r="EA1130" s="134"/>
      <c r="EB1130" s="134"/>
      <c r="EC1130" s="134"/>
      <c r="ED1130" s="134"/>
      <c r="EE1130" s="134"/>
      <c r="EF1130" s="134"/>
      <c r="EG1130" s="134"/>
      <c r="EH1130" s="134"/>
      <c r="EI1130" s="134"/>
      <c r="EJ1130" s="134"/>
    </row>
    <row r="1131" spans="4:140" x14ac:dyDescent="0.2">
      <c r="D1131" s="138"/>
      <c r="E1131" s="138"/>
      <c r="F1131" s="138"/>
      <c r="G1131" s="138"/>
      <c r="H1131" s="138"/>
      <c r="I1131" s="138"/>
      <c r="J1131" s="138"/>
      <c r="K1131" s="138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  <c r="CS1131" s="134"/>
      <c r="CT1131" s="134"/>
      <c r="CU1131" s="134"/>
      <c r="CV1131" s="134"/>
      <c r="CW1131" s="134"/>
      <c r="CX1131" s="134"/>
      <c r="CY1131" s="134"/>
      <c r="CZ1131" s="134"/>
      <c r="DA1131" s="134"/>
      <c r="DB1131" s="134"/>
      <c r="DC1131" s="134"/>
      <c r="DD1131" s="134"/>
      <c r="DE1131" s="134"/>
      <c r="DF1131" s="134"/>
      <c r="DG1131" s="134"/>
      <c r="DH1131" s="134"/>
      <c r="DI1131" s="134"/>
      <c r="DJ1131" s="134"/>
      <c r="DK1131" s="134"/>
      <c r="DL1131" s="134"/>
      <c r="DM1131" s="134"/>
      <c r="DN1131" s="134"/>
      <c r="DO1131" s="134"/>
      <c r="DP1131" s="134"/>
      <c r="DQ1131" s="134"/>
      <c r="DR1131" s="134"/>
      <c r="DS1131" s="134"/>
      <c r="DT1131" s="134"/>
      <c r="DU1131" s="134"/>
      <c r="DV1131" s="134"/>
      <c r="DW1131" s="134"/>
      <c r="DX1131" s="134"/>
      <c r="DY1131" s="134"/>
      <c r="DZ1131" s="134"/>
      <c r="EA1131" s="134"/>
      <c r="EB1131" s="134"/>
      <c r="EC1131" s="134"/>
      <c r="ED1131" s="134"/>
      <c r="EE1131" s="134"/>
      <c r="EF1131" s="134"/>
      <c r="EG1131" s="134"/>
      <c r="EH1131" s="134"/>
      <c r="EI1131" s="134"/>
      <c r="EJ1131" s="134"/>
    </row>
    <row r="1132" spans="4:140" x14ac:dyDescent="0.2">
      <c r="D1132" s="138"/>
      <c r="E1132" s="138"/>
      <c r="F1132" s="138"/>
      <c r="G1132" s="138"/>
      <c r="H1132" s="138"/>
      <c r="I1132" s="138"/>
      <c r="J1132" s="138"/>
      <c r="K1132" s="138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  <c r="CS1132" s="134"/>
      <c r="CT1132" s="134"/>
      <c r="CU1132" s="134"/>
      <c r="CV1132" s="134"/>
      <c r="CW1132" s="134"/>
      <c r="CX1132" s="134"/>
      <c r="CY1132" s="134"/>
      <c r="CZ1132" s="134"/>
      <c r="DA1132" s="134"/>
      <c r="DB1132" s="134"/>
      <c r="DC1132" s="134"/>
      <c r="DD1132" s="134"/>
      <c r="DE1132" s="134"/>
      <c r="DF1132" s="134"/>
      <c r="DG1132" s="134"/>
      <c r="DH1132" s="134"/>
      <c r="DI1132" s="134"/>
      <c r="DJ1132" s="134"/>
      <c r="DK1132" s="134"/>
      <c r="DL1132" s="134"/>
      <c r="DM1132" s="134"/>
      <c r="DN1132" s="134"/>
      <c r="DO1132" s="134"/>
      <c r="DP1132" s="134"/>
      <c r="DQ1132" s="134"/>
      <c r="DR1132" s="134"/>
      <c r="DS1132" s="134"/>
      <c r="DT1132" s="134"/>
      <c r="DU1132" s="134"/>
      <c r="DV1132" s="134"/>
      <c r="DW1132" s="134"/>
      <c r="DX1132" s="134"/>
      <c r="DY1132" s="134"/>
      <c r="DZ1132" s="134"/>
      <c r="EA1132" s="134"/>
      <c r="EB1132" s="134"/>
      <c r="EC1132" s="134"/>
      <c r="ED1132" s="134"/>
      <c r="EE1132" s="134"/>
      <c r="EF1132" s="134"/>
      <c r="EG1132" s="134"/>
      <c r="EH1132" s="134"/>
      <c r="EI1132" s="134"/>
      <c r="EJ1132" s="134"/>
    </row>
    <row r="1133" spans="4:140" x14ac:dyDescent="0.2">
      <c r="D1133" s="138"/>
      <c r="E1133" s="138"/>
      <c r="F1133" s="138"/>
      <c r="G1133" s="138"/>
      <c r="H1133" s="138"/>
      <c r="I1133" s="138"/>
      <c r="J1133" s="138"/>
      <c r="K1133" s="138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  <c r="CS1133" s="134"/>
      <c r="CT1133" s="134"/>
      <c r="CU1133" s="134"/>
      <c r="CV1133" s="134"/>
      <c r="CW1133" s="134"/>
      <c r="CX1133" s="134"/>
      <c r="CY1133" s="134"/>
      <c r="CZ1133" s="134"/>
      <c r="DA1133" s="134"/>
      <c r="DB1133" s="134"/>
      <c r="DC1133" s="134"/>
      <c r="DD1133" s="134"/>
      <c r="DE1133" s="134"/>
      <c r="DF1133" s="134"/>
      <c r="DG1133" s="134"/>
      <c r="DH1133" s="134"/>
      <c r="DI1133" s="134"/>
      <c r="DJ1133" s="134"/>
      <c r="DK1133" s="134"/>
      <c r="DL1133" s="134"/>
      <c r="DM1133" s="134"/>
      <c r="DN1133" s="134"/>
      <c r="DO1133" s="134"/>
      <c r="DP1133" s="134"/>
      <c r="DQ1133" s="134"/>
      <c r="DR1133" s="134"/>
      <c r="DS1133" s="134"/>
      <c r="DT1133" s="134"/>
      <c r="DU1133" s="134"/>
      <c r="DV1133" s="134"/>
      <c r="DW1133" s="134"/>
      <c r="DX1133" s="134"/>
      <c r="DY1133" s="134"/>
      <c r="DZ1133" s="134"/>
      <c r="EA1133" s="134"/>
      <c r="EB1133" s="134"/>
      <c r="EC1133" s="134"/>
      <c r="ED1133" s="134"/>
      <c r="EE1133" s="134"/>
      <c r="EF1133" s="134"/>
      <c r="EG1133" s="134"/>
      <c r="EH1133" s="134"/>
      <c r="EI1133" s="134"/>
      <c r="EJ1133" s="134"/>
    </row>
    <row r="1134" spans="4:140" x14ac:dyDescent="0.2">
      <c r="D1134" s="138"/>
      <c r="E1134" s="138"/>
      <c r="F1134" s="138"/>
      <c r="G1134" s="138"/>
      <c r="H1134" s="138"/>
      <c r="I1134" s="138"/>
      <c r="J1134" s="138"/>
      <c r="K1134" s="138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  <c r="CS1134" s="134"/>
      <c r="CT1134" s="134"/>
      <c r="CU1134" s="134"/>
      <c r="CV1134" s="134"/>
      <c r="CW1134" s="134"/>
      <c r="CX1134" s="134"/>
      <c r="CY1134" s="134"/>
      <c r="CZ1134" s="134"/>
      <c r="DA1134" s="134"/>
      <c r="DB1134" s="134"/>
      <c r="DC1134" s="134"/>
      <c r="DD1134" s="134"/>
      <c r="DE1134" s="134"/>
      <c r="DF1134" s="134"/>
      <c r="DG1134" s="134"/>
      <c r="DH1134" s="134"/>
      <c r="DI1134" s="134"/>
      <c r="DJ1134" s="134"/>
      <c r="DK1134" s="134"/>
      <c r="DL1134" s="134"/>
      <c r="DM1134" s="134"/>
      <c r="DN1134" s="134"/>
      <c r="DO1134" s="134"/>
      <c r="DP1134" s="134"/>
      <c r="DQ1134" s="134"/>
      <c r="DR1134" s="134"/>
      <c r="DS1134" s="134"/>
      <c r="DT1134" s="134"/>
      <c r="DU1134" s="134"/>
      <c r="DV1134" s="134"/>
      <c r="DW1134" s="134"/>
      <c r="DX1134" s="134"/>
      <c r="DY1134" s="134"/>
      <c r="DZ1134" s="134"/>
      <c r="EA1134" s="134"/>
      <c r="EB1134" s="134"/>
      <c r="EC1134" s="134"/>
      <c r="ED1134" s="134"/>
      <c r="EE1134" s="134"/>
      <c r="EF1134" s="134"/>
      <c r="EG1134" s="134"/>
      <c r="EH1134" s="134"/>
      <c r="EI1134" s="134"/>
      <c r="EJ1134" s="134"/>
    </row>
    <row r="1135" spans="4:140" x14ac:dyDescent="0.2">
      <c r="D1135" s="138"/>
      <c r="E1135" s="138"/>
      <c r="F1135" s="138"/>
      <c r="G1135" s="138"/>
      <c r="H1135" s="138"/>
      <c r="I1135" s="138"/>
      <c r="J1135" s="138"/>
      <c r="K1135" s="138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  <c r="CS1135" s="134"/>
      <c r="CT1135" s="134"/>
      <c r="CU1135" s="134"/>
      <c r="CV1135" s="134"/>
      <c r="CW1135" s="134"/>
      <c r="CX1135" s="134"/>
      <c r="CY1135" s="134"/>
      <c r="CZ1135" s="134"/>
      <c r="DA1135" s="134"/>
      <c r="DB1135" s="134"/>
      <c r="DC1135" s="134"/>
      <c r="DD1135" s="134"/>
      <c r="DE1135" s="134"/>
      <c r="DF1135" s="134"/>
      <c r="DG1135" s="134"/>
      <c r="DH1135" s="134"/>
      <c r="DI1135" s="134"/>
      <c r="DJ1135" s="134"/>
      <c r="DK1135" s="134"/>
      <c r="DL1135" s="134"/>
      <c r="DM1135" s="134"/>
      <c r="DN1135" s="134"/>
      <c r="DO1135" s="134"/>
      <c r="DP1135" s="134"/>
      <c r="DQ1135" s="134"/>
      <c r="DR1135" s="134"/>
      <c r="DS1135" s="134"/>
      <c r="DT1135" s="134"/>
      <c r="DU1135" s="134"/>
      <c r="DV1135" s="134"/>
      <c r="DW1135" s="134"/>
      <c r="DX1135" s="134"/>
      <c r="DY1135" s="134"/>
      <c r="DZ1135" s="134"/>
      <c r="EA1135" s="134"/>
      <c r="EB1135" s="134"/>
      <c r="EC1135" s="134"/>
      <c r="ED1135" s="134"/>
      <c r="EE1135" s="134"/>
      <c r="EF1135" s="134"/>
      <c r="EG1135" s="134"/>
      <c r="EH1135" s="134"/>
      <c r="EI1135" s="134"/>
      <c r="EJ1135" s="134"/>
    </row>
    <row r="1136" spans="4:140" x14ac:dyDescent="0.2">
      <c r="D1136" s="138"/>
      <c r="E1136" s="138"/>
      <c r="F1136" s="138"/>
      <c r="G1136" s="138"/>
      <c r="H1136" s="138"/>
      <c r="I1136" s="138"/>
      <c r="J1136" s="138"/>
      <c r="K1136" s="138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134"/>
      <c r="AZ1136" s="134"/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  <c r="CS1136" s="134"/>
      <c r="CT1136" s="134"/>
      <c r="CU1136" s="134"/>
      <c r="CV1136" s="134"/>
      <c r="CW1136" s="134"/>
      <c r="CX1136" s="134"/>
      <c r="CY1136" s="134"/>
      <c r="CZ1136" s="134"/>
      <c r="DA1136" s="134"/>
      <c r="DB1136" s="134"/>
      <c r="DC1136" s="134"/>
      <c r="DD1136" s="134"/>
      <c r="DE1136" s="134"/>
      <c r="DF1136" s="134"/>
      <c r="DG1136" s="134"/>
      <c r="DH1136" s="134"/>
      <c r="DI1136" s="134"/>
      <c r="DJ1136" s="134"/>
      <c r="DK1136" s="134"/>
      <c r="DL1136" s="134"/>
      <c r="DM1136" s="134"/>
      <c r="DN1136" s="134"/>
      <c r="DO1136" s="134"/>
      <c r="DP1136" s="134"/>
      <c r="DQ1136" s="134"/>
      <c r="DR1136" s="134"/>
      <c r="DS1136" s="134"/>
      <c r="DT1136" s="134"/>
      <c r="DU1136" s="134"/>
      <c r="DV1136" s="134"/>
      <c r="DW1136" s="134"/>
      <c r="DX1136" s="134"/>
      <c r="DY1136" s="134"/>
      <c r="DZ1136" s="134"/>
      <c r="EA1136" s="134"/>
      <c r="EB1136" s="134"/>
      <c r="EC1136" s="134"/>
      <c r="ED1136" s="134"/>
      <c r="EE1136" s="134"/>
      <c r="EF1136" s="134"/>
      <c r="EG1136" s="134"/>
      <c r="EH1136" s="134"/>
      <c r="EI1136" s="134"/>
      <c r="EJ1136" s="134"/>
    </row>
    <row r="1137" spans="4:140" x14ac:dyDescent="0.2">
      <c r="D1137" s="138"/>
      <c r="E1137" s="138"/>
      <c r="F1137" s="138"/>
      <c r="G1137" s="138"/>
      <c r="H1137" s="138"/>
      <c r="I1137" s="138"/>
      <c r="J1137" s="138"/>
      <c r="K1137" s="138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  <c r="CS1137" s="134"/>
      <c r="CT1137" s="134"/>
      <c r="CU1137" s="134"/>
      <c r="CV1137" s="134"/>
      <c r="CW1137" s="134"/>
      <c r="CX1137" s="134"/>
      <c r="CY1137" s="134"/>
      <c r="CZ1137" s="134"/>
      <c r="DA1137" s="134"/>
      <c r="DB1137" s="134"/>
      <c r="DC1137" s="134"/>
      <c r="DD1137" s="134"/>
      <c r="DE1137" s="134"/>
      <c r="DF1137" s="134"/>
      <c r="DG1137" s="134"/>
      <c r="DH1137" s="134"/>
      <c r="DI1137" s="134"/>
      <c r="DJ1137" s="134"/>
      <c r="DK1137" s="134"/>
      <c r="DL1137" s="134"/>
      <c r="DM1137" s="134"/>
      <c r="DN1137" s="134"/>
      <c r="DO1137" s="134"/>
      <c r="DP1137" s="134"/>
      <c r="DQ1137" s="134"/>
      <c r="DR1137" s="134"/>
      <c r="DS1137" s="134"/>
      <c r="DT1137" s="134"/>
      <c r="DU1137" s="134"/>
      <c r="DV1137" s="134"/>
      <c r="DW1137" s="134"/>
      <c r="DX1137" s="134"/>
      <c r="DY1137" s="134"/>
      <c r="DZ1137" s="134"/>
      <c r="EA1137" s="134"/>
      <c r="EB1137" s="134"/>
      <c r="EC1137" s="134"/>
      <c r="ED1137" s="134"/>
      <c r="EE1137" s="134"/>
      <c r="EF1137" s="134"/>
      <c r="EG1137" s="134"/>
      <c r="EH1137" s="134"/>
      <c r="EI1137" s="134"/>
      <c r="EJ1137" s="134"/>
    </row>
    <row r="1138" spans="4:140" x14ac:dyDescent="0.2">
      <c r="D1138" s="138"/>
      <c r="E1138" s="138"/>
      <c r="F1138" s="138"/>
      <c r="G1138" s="138"/>
      <c r="H1138" s="138"/>
      <c r="I1138" s="138"/>
      <c r="J1138" s="138"/>
      <c r="K1138" s="138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  <c r="CS1138" s="134"/>
      <c r="CT1138" s="134"/>
      <c r="CU1138" s="134"/>
      <c r="CV1138" s="134"/>
      <c r="CW1138" s="134"/>
      <c r="CX1138" s="134"/>
      <c r="CY1138" s="134"/>
      <c r="CZ1138" s="134"/>
      <c r="DA1138" s="134"/>
      <c r="DB1138" s="134"/>
      <c r="DC1138" s="134"/>
      <c r="DD1138" s="134"/>
      <c r="DE1138" s="134"/>
      <c r="DF1138" s="134"/>
      <c r="DG1138" s="134"/>
      <c r="DH1138" s="134"/>
      <c r="DI1138" s="134"/>
      <c r="DJ1138" s="134"/>
      <c r="DK1138" s="134"/>
      <c r="DL1138" s="134"/>
      <c r="DM1138" s="134"/>
      <c r="DN1138" s="134"/>
      <c r="DO1138" s="134"/>
      <c r="DP1138" s="134"/>
      <c r="DQ1138" s="134"/>
      <c r="DR1138" s="134"/>
      <c r="DS1138" s="134"/>
      <c r="DT1138" s="134"/>
      <c r="DU1138" s="134"/>
      <c r="DV1138" s="134"/>
      <c r="DW1138" s="134"/>
      <c r="DX1138" s="134"/>
      <c r="DY1138" s="134"/>
      <c r="DZ1138" s="134"/>
      <c r="EA1138" s="134"/>
      <c r="EB1138" s="134"/>
      <c r="EC1138" s="134"/>
      <c r="ED1138" s="134"/>
      <c r="EE1138" s="134"/>
      <c r="EF1138" s="134"/>
      <c r="EG1138" s="134"/>
      <c r="EH1138" s="134"/>
      <c r="EI1138" s="134"/>
      <c r="EJ1138" s="134"/>
    </row>
    <row r="1139" spans="4:140" x14ac:dyDescent="0.2">
      <c r="D1139" s="138"/>
      <c r="E1139" s="138"/>
      <c r="F1139" s="138"/>
      <c r="G1139" s="138"/>
      <c r="H1139" s="138"/>
      <c r="I1139" s="138"/>
      <c r="J1139" s="138"/>
      <c r="K1139" s="138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  <c r="CS1139" s="134"/>
      <c r="CT1139" s="134"/>
      <c r="CU1139" s="134"/>
      <c r="CV1139" s="134"/>
      <c r="CW1139" s="134"/>
      <c r="CX1139" s="134"/>
      <c r="CY1139" s="134"/>
      <c r="CZ1139" s="134"/>
      <c r="DA1139" s="134"/>
      <c r="DB1139" s="134"/>
      <c r="DC1139" s="134"/>
      <c r="DD1139" s="134"/>
      <c r="DE1139" s="134"/>
      <c r="DF1139" s="134"/>
      <c r="DG1139" s="134"/>
      <c r="DH1139" s="134"/>
      <c r="DI1139" s="134"/>
      <c r="DJ1139" s="134"/>
      <c r="DK1139" s="134"/>
      <c r="DL1139" s="134"/>
      <c r="DM1139" s="134"/>
      <c r="DN1139" s="134"/>
      <c r="DO1139" s="134"/>
      <c r="DP1139" s="134"/>
      <c r="DQ1139" s="134"/>
      <c r="DR1139" s="134"/>
      <c r="DS1139" s="134"/>
      <c r="DT1139" s="134"/>
      <c r="DU1139" s="134"/>
      <c r="DV1139" s="134"/>
      <c r="DW1139" s="134"/>
      <c r="DX1139" s="134"/>
      <c r="DY1139" s="134"/>
      <c r="DZ1139" s="134"/>
      <c r="EA1139" s="134"/>
      <c r="EB1139" s="134"/>
      <c r="EC1139" s="134"/>
      <c r="ED1139" s="134"/>
      <c r="EE1139" s="134"/>
      <c r="EF1139" s="134"/>
      <c r="EG1139" s="134"/>
      <c r="EH1139" s="134"/>
      <c r="EI1139" s="134"/>
      <c r="EJ1139" s="134"/>
    </row>
    <row r="1140" spans="4:140" x14ac:dyDescent="0.2">
      <c r="D1140" s="138"/>
      <c r="E1140" s="138"/>
      <c r="F1140" s="138"/>
      <c r="G1140" s="138"/>
      <c r="H1140" s="138"/>
      <c r="I1140" s="138"/>
      <c r="J1140" s="138"/>
      <c r="K1140" s="138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  <c r="CS1140" s="134"/>
      <c r="CT1140" s="134"/>
      <c r="CU1140" s="134"/>
      <c r="CV1140" s="134"/>
      <c r="CW1140" s="134"/>
      <c r="CX1140" s="134"/>
      <c r="CY1140" s="134"/>
      <c r="CZ1140" s="134"/>
      <c r="DA1140" s="134"/>
      <c r="DB1140" s="134"/>
      <c r="DC1140" s="134"/>
      <c r="DD1140" s="134"/>
      <c r="DE1140" s="134"/>
      <c r="DF1140" s="134"/>
      <c r="DG1140" s="134"/>
      <c r="DH1140" s="134"/>
      <c r="DI1140" s="134"/>
      <c r="DJ1140" s="134"/>
      <c r="DK1140" s="134"/>
      <c r="DL1140" s="134"/>
      <c r="DM1140" s="134"/>
      <c r="DN1140" s="134"/>
      <c r="DO1140" s="134"/>
      <c r="DP1140" s="134"/>
      <c r="DQ1140" s="134"/>
      <c r="DR1140" s="134"/>
      <c r="DS1140" s="134"/>
      <c r="DT1140" s="134"/>
      <c r="DU1140" s="134"/>
      <c r="DV1140" s="134"/>
      <c r="DW1140" s="134"/>
      <c r="DX1140" s="134"/>
      <c r="DY1140" s="134"/>
      <c r="DZ1140" s="134"/>
      <c r="EA1140" s="134"/>
      <c r="EB1140" s="134"/>
      <c r="EC1140" s="134"/>
      <c r="ED1140" s="134"/>
      <c r="EE1140" s="134"/>
      <c r="EF1140" s="134"/>
      <c r="EG1140" s="134"/>
      <c r="EH1140" s="134"/>
      <c r="EI1140" s="134"/>
      <c r="EJ1140" s="134"/>
    </row>
    <row r="1141" spans="4:140" x14ac:dyDescent="0.2">
      <c r="D1141" s="138"/>
      <c r="E1141" s="138"/>
      <c r="F1141" s="138"/>
      <c r="G1141" s="138"/>
      <c r="H1141" s="138"/>
      <c r="I1141" s="138"/>
      <c r="J1141" s="138"/>
      <c r="K1141" s="138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  <c r="CS1141" s="134"/>
      <c r="CT1141" s="134"/>
      <c r="CU1141" s="134"/>
      <c r="CV1141" s="134"/>
      <c r="CW1141" s="134"/>
      <c r="CX1141" s="134"/>
      <c r="CY1141" s="134"/>
      <c r="CZ1141" s="134"/>
      <c r="DA1141" s="134"/>
      <c r="DB1141" s="134"/>
      <c r="DC1141" s="134"/>
      <c r="DD1141" s="134"/>
      <c r="DE1141" s="134"/>
      <c r="DF1141" s="134"/>
      <c r="DG1141" s="134"/>
      <c r="DH1141" s="134"/>
      <c r="DI1141" s="134"/>
      <c r="DJ1141" s="134"/>
      <c r="DK1141" s="134"/>
      <c r="DL1141" s="134"/>
      <c r="DM1141" s="134"/>
      <c r="DN1141" s="134"/>
      <c r="DO1141" s="134"/>
      <c r="DP1141" s="134"/>
      <c r="DQ1141" s="134"/>
      <c r="DR1141" s="134"/>
      <c r="DS1141" s="134"/>
      <c r="DT1141" s="134"/>
      <c r="DU1141" s="134"/>
      <c r="DV1141" s="134"/>
      <c r="DW1141" s="134"/>
      <c r="DX1141" s="134"/>
      <c r="DY1141" s="134"/>
      <c r="DZ1141" s="134"/>
      <c r="EA1141" s="134"/>
      <c r="EB1141" s="134"/>
      <c r="EC1141" s="134"/>
      <c r="ED1141" s="134"/>
      <c r="EE1141" s="134"/>
      <c r="EF1141" s="134"/>
      <c r="EG1141" s="134"/>
      <c r="EH1141" s="134"/>
      <c r="EI1141" s="134"/>
      <c r="EJ1141" s="134"/>
    </row>
    <row r="1142" spans="4:140" x14ac:dyDescent="0.2">
      <c r="D1142" s="138"/>
      <c r="E1142" s="138"/>
      <c r="F1142" s="138"/>
      <c r="G1142" s="138"/>
      <c r="H1142" s="138"/>
      <c r="I1142" s="138"/>
      <c r="J1142" s="138"/>
      <c r="K1142" s="138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  <c r="CS1142" s="134"/>
      <c r="CT1142" s="134"/>
      <c r="CU1142" s="134"/>
      <c r="CV1142" s="134"/>
      <c r="CW1142" s="134"/>
      <c r="CX1142" s="134"/>
      <c r="CY1142" s="134"/>
      <c r="CZ1142" s="134"/>
      <c r="DA1142" s="134"/>
      <c r="DB1142" s="134"/>
      <c r="DC1142" s="134"/>
      <c r="DD1142" s="134"/>
      <c r="DE1142" s="134"/>
      <c r="DF1142" s="134"/>
      <c r="DG1142" s="134"/>
      <c r="DH1142" s="134"/>
      <c r="DI1142" s="134"/>
      <c r="DJ1142" s="134"/>
      <c r="DK1142" s="134"/>
      <c r="DL1142" s="134"/>
      <c r="DM1142" s="134"/>
      <c r="DN1142" s="134"/>
      <c r="DO1142" s="134"/>
      <c r="DP1142" s="134"/>
      <c r="DQ1142" s="134"/>
      <c r="DR1142" s="134"/>
      <c r="DS1142" s="134"/>
      <c r="DT1142" s="134"/>
      <c r="DU1142" s="134"/>
      <c r="DV1142" s="134"/>
      <c r="DW1142" s="134"/>
      <c r="DX1142" s="134"/>
      <c r="DY1142" s="134"/>
      <c r="DZ1142" s="134"/>
      <c r="EA1142" s="134"/>
      <c r="EB1142" s="134"/>
      <c r="EC1142" s="134"/>
      <c r="ED1142" s="134"/>
      <c r="EE1142" s="134"/>
      <c r="EF1142" s="134"/>
      <c r="EG1142" s="134"/>
      <c r="EH1142" s="134"/>
      <c r="EI1142" s="134"/>
      <c r="EJ1142" s="134"/>
    </row>
    <row r="1143" spans="4:140" x14ac:dyDescent="0.2">
      <c r="D1143" s="138"/>
      <c r="E1143" s="138"/>
      <c r="F1143" s="138"/>
      <c r="G1143" s="138"/>
      <c r="H1143" s="138"/>
      <c r="I1143" s="138"/>
      <c r="J1143" s="138"/>
      <c r="K1143" s="138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  <c r="CS1143" s="134"/>
      <c r="CT1143" s="134"/>
      <c r="CU1143" s="134"/>
      <c r="CV1143" s="134"/>
      <c r="CW1143" s="134"/>
      <c r="CX1143" s="134"/>
      <c r="CY1143" s="134"/>
      <c r="CZ1143" s="134"/>
      <c r="DA1143" s="134"/>
      <c r="DB1143" s="134"/>
      <c r="DC1143" s="134"/>
      <c r="DD1143" s="134"/>
      <c r="DE1143" s="134"/>
      <c r="DF1143" s="134"/>
      <c r="DG1143" s="134"/>
      <c r="DH1143" s="134"/>
      <c r="DI1143" s="134"/>
      <c r="DJ1143" s="134"/>
      <c r="DK1143" s="134"/>
      <c r="DL1143" s="134"/>
      <c r="DM1143" s="134"/>
      <c r="DN1143" s="134"/>
      <c r="DO1143" s="134"/>
      <c r="DP1143" s="134"/>
      <c r="DQ1143" s="134"/>
      <c r="DR1143" s="134"/>
      <c r="DS1143" s="134"/>
      <c r="DT1143" s="134"/>
      <c r="DU1143" s="134"/>
      <c r="DV1143" s="134"/>
      <c r="DW1143" s="134"/>
      <c r="DX1143" s="134"/>
      <c r="DY1143" s="134"/>
      <c r="DZ1143" s="134"/>
      <c r="EA1143" s="134"/>
      <c r="EB1143" s="134"/>
      <c r="EC1143" s="134"/>
      <c r="ED1143" s="134"/>
      <c r="EE1143" s="134"/>
      <c r="EF1143" s="134"/>
      <c r="EG1143" s="134"/>
      <c r="EH1143" s="134"/>
      <c r="EI1143" s="134"/>
      <c r="EJ1143" s="134"/>
    </row>
    <row r="1144" spans="4:140" x14ac:dyDescent="0.2">
      <c r="D1144" s="138"/>
      <c r="E1144" s="138"/>
      <c r="F1144" s="138"/>
      <c r="G1144" s="138"/>
      <c r="H1144" s="138"/>
      <c r="I1144" s="138"/>
      <c r="J1144" s="138"/>
      <c r="K1144" s="138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  <c r="CS1144" s="134"/>
      <c r="CT1144" s="134"/>
      <c r="CU1144" s="134"/>
      <c r="CV1144" s="134"/>
      <c r="CW1144" s="134"/>
      <c r="CX1144" s="134"/>
      <c r="CY1144" s="134"/>
      <c r="CZ1144" s="134"/>
      <c r="DA1144" s="134"/>
      <c r="DB1144" s="134"/>
      <c r="DC1144" s="134"/>
      <c r="DD1144" s="134"/>
      <c r="DE1144" s="134"/>
      <c r="DF1144" s="134"/>
      <c r="DG1144" s="134"/>
      <c r="DH1144" s="134"/>
      <c r="DI1144" s="134"/>
      <c r="DJ1144" s="134"/>
      <c r="DK1144" s="134"/>
      <c r="DL1144" s="134"/>
      <c r="DM1144" s="134"/>
      <c r="DN1144" s="134"/>
      <c r="DO1144" s="134"/>
      <c r="DP1144" s="134"/>
      <c r="DQ1144" s="134"/>
      <c r="DR1144" s="134"/>
      <c r="DS1144" s="134"/>
      <c r="DT1144" s="134"/>
      <c r="DU1144" s="134"/>
      <c r="DV1144" s="134"/>
      <c r="DW1144" s="134"/>
      <c r="DX1144" s="134"/>
      <c r="DY1144" s="134"/>
      <c r="DZ1144" s="134"/>
      <c r="EA1144" s="134"/>
      <c r="EB1144" s="134"/>
      <c r="EC1144" s="134"/>
      <c r="ED1144" s="134"/>
      <c r="EE1144" s="134"/>
      <c r="EF1144" s="134"/>
      <c r="EG1144" s="134"/>
      <c r="EH1144" s="134"/>
      <c r="EI1144" s="134"/>
      <c r="EJ1144" s="134"/>
    </row>
    <row r="1145" spans="4:140" x14ac:dyDescent="0.2">
      <c r="D1145" s="138"/>
      <c r="E1145" s="138"/>
      <c r="F1145" s="138"/>
      <c r="G1145" s="138"/>
      <c r="H1145" s="138"/>
      <c r="I1145" s="138"/>
      <c r="J1145" s="138"/>
      <c r="K1145" s="138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134"/>
      <c r="AZ1145" s="134"/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  <c r="CS1145" s="134"/>
      <c r="CT1145" s="134"/>
      <c r="CU1145" s="134"/>
      <c r="CV1145" s="134"/>
      <c r="CW1145" s="134"/>
      <c r="CX1145" s="134"/>
      <c r="CY1145" s="134"/>
      <c r="CZ1145" s="134"/>
      <c r="DA1145" s="134"/>
      <c r="DB1145" s="134"/>
      <c r="DC1145" s="134"/>
      <c r="DD1145" s="134"/>
      <c r="DE1145" s="134"/>
      <c r="DF1145" s="134"/>
      <c r="DG1145" s="134"/>
      <c r="DH1145" s="134"/>
      <c r="DI1145" s="134"/>
      <c r="DJ1145" s="134"/>
      <c r="DK1145" s="134"/>
      <c r="DL1145" s="134"/>
      <c r="DM1145" s="134"/>
      <c r="DN1145" s="134"/>
      <c r="DO1145" s="134"/>
      <c r="DP1145" s="134"/>
      <c r="DQ1145" s="134"/>
      <c r="DR1145" s="134"/>
      <c r="DS1145" s="134"/>
      <c r="DT1145" s="134"/>
      <c r="DU1145" s="134"/>
      <c r="DV1145" s="134"/>
      <c r="DW1145" s="134"/>
      <c r="DX1145" s="134"/>
      <c r="DY1145" s="134"/>
      <c r="DZ1145" s="134"/>
      <c r="EA1145" s="134"/>
      <c r="EB1145" s="134"/>
      <c r="EC1145" s="134"/>
      <c r="ED1145" s="134"/>
      <c r="EE1145" s="134"/>
      <c r="EF1145" s="134"/>
      <c r="EG1145" s="134"/>
      <c r="EH1145" s="134"/>
      <c r="EI1145" s="134"/>
      <c r="EJ1145" s="134"/>
    </row>
    <row r="1146" spans="4:140" x14ac:dyDescent="0.2">
      <c r="D1146" s="138"/>
      <c r="E1146" s="138"/>
      <c r="F1146" s="138"/>
      <c r="G1146" s="138"/>
      <c r="H1146" s="138"/>
      <c r="I1146" s="138"/>
      <c r="J1146" s="138"/>
      <c r="K1146" s="138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  <c r="CS1146" s="134"/>
      <c r="CT1146" s="134"/>
      <c r="CU1146" s="134"/>
      <c r="CV1146" s="134"/>
      <c r="CW1146" s="134"/>
      <c r="CX1146" s="134"/>
      <c r="CY1146" s="134"/>
      <c r="CZ1146" s="134"/>
      <c r="DA1146" s="134"/>
      <c r="DB1146" s="134"/>
      <c r="DC1146" s="134"/>
      <c r="DD1146" s="134"/>
      <c r="DE1146" s="134"/>
      <c r="DF1146" s="134"/>
      <c r="DG1146" s="134"/>
      <c r="DH1146" s="134"/>
      <c r="DI1146" s="134"/>
      <c r="DJ1146" s="134"/>
      <c r="DK1146" s="134"/>
      <c r="DL1146" s="134"/>
      <c r="DM1146" s="134"/>
      <c r="DN1146" s="134"/>
      <c r="DO1146" s="134"/>
      <c r="DP1146" s="134"/>
      <c r="DQ1146" s="134"/>
      <c r="DR1146" s="134"/>
      <c r="DS1146" s="134"/>
      <c r="DT1146" s="134"/>
      <c r="DU1146" s="134"/>
      <c r="DV1146" s="134"/>
      <c r="DW1146" s="134"/>
      <c r="DX1146" s="134"/>
      <c r="DY1146" s="134"/>
      <c r="DZ1146" s="134"/>
      <c r="EA1146" s="134"/>
      <c r="EB1146" s="134"/>
      <c r="EC1146" s="134"/>
      <c r="ED1146" s="134"/>
      <c r="EE1146" s="134"/>
      <c r="EF1146" s="134"/>
      <c r="EG1146" s="134"/>
      <c r="EH1146" s="134"/>
      <c r="EI1146" s="134"/>
      <c r="EJ1146" s="134"/>
    </row>
    <row r="1147" spans="4:140" x14ac:dyDescent="0.2">
      <c r="D1147" s="138"/>
      <c r="E1147" s="138"/>
      <c r="F1147" s="138"/>
      <c r="G1147" s="138"/>
      <c r="H1147" s="138"/>
      <c r="I1147" s="138"/>
      <c r="J1147" s="138"/>
      <c r="K1147" s="138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  <c r="CS1147" s="134"/>
      <c r="CT1147" s="134"/>
      <c r="CU1147" s="134"/>
      <c r="CV1147" s="134"/>
      <c r="CW1147" s="134"/>
      <c r="CX1147" s="134"/>
      <c r="CY1147" s="134"/>
      <c r="CZ1147" s="134"/>
      <c r="DA1147" s="134"/>
      <c r="DB1147" s="134"/>
      <c r="DC1147" s="134"/>
      <c r="DD1147" s="134"/>
      <c r="DE1147" s="134"/>
      <c r="DF1147" s="134"/>
      <c r="DG1147" s="134"/>
      <c r="DH1147" s="134"/>
      <c r="DI1147" s="134"/>
      <c r="DJ1147" s="134"/>
      <c r="DK1147" s="134"/>
      <c r="DL1147" s="134"/>
      <c r="DM1147" s="134"/>
      <c r="DN1147" s="134"/>
      <c r="DO1147" s="134"/>
      <c r="DP1147" s="134"/>
      <c r="DQ1147" s="134"/>
      <c r="DR1147" s="134"/>
      <c r="DS1147" s="134"/>
      <c r="DT1147" s="134"/>
      <c r="DU1147" s="134"/>
      <c r="DV1147" s="134"/>
      <c r="DW1147" s="134"/>
      <c r="DX1147" s="134"/>
      <c r="DY1147" s="134"/>
      <c r="DZ1147" s="134"/>
      <c r="EA1147" s="134"/>
      <c r="EB1147" s="134"/>
      <c r="EC1147" s="134"/>
      <c r="ED1147" s="134"/>
      <c r="EE1147" s="134"/>
      <c r="EF1147" s="134"/>
      <c r="EG1147" s="134"/>
      <c r="EH1147" s="134"/>
      <c r="EI1147" s="134"/>
      <c r="EJ1147" s="134"/>
    </row>
    <row r="1148" spans="4:140" x14ac:dyDescent="0.2">
      <c r="D1148" s="138"/>
      <c r="E1148" s="138"/>
      <c r="F1148" s="138"/>
      <c r="G1148" s="138"/>
      <c r="H1148" s="138"/>
      <c r="I1148" s="138"/>
      <c r="J1148" s="138"/>
      <c r="K1148" s="138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  <c r="CS1148" s="134"/>
      <c r="CT1148" s="134"/>
      <c r="CU1148" s="134"/>
      <c r="CV1148" s="134"/>
      <c r="CW1148" s="134"/>
      <c r="CX1148" s="134"/>
      <c r="CY1148" s="134"/>
      <c r="CZ1148" s="134"/>
      <c r="DA1148" s="134"/>
      <c r="DB1148" s="134"/>
      <c r="DC1148" s="134"/>
      <c r="DD1148" s="134"/>
      <c r="DE1148" s="134"/>
      <c r="DF1148" s="134"/>
      <c r="DG1148" s="134"/>
      <c r="DH1148" s="134"/>
      <c r="DI1148" s="134"/>
      <c r="DJ1148" s="134"/>
      <c r="DK1148" s="134"/>
      <c r="DL1148" s="134"/>
      <c r="DM1148" s="134"/>
      <c r="DN1148" s="134"/>
      <c r="DO1148" s="134"/>
      <c r="DP1148" s="134"/>
      <c r="DQ1148" s="134"/>
      <c r="DR1148" s="134"/>
      <c r="DS1148" s="134"/>
      <c r="DT1148" s="134"/>
      <c r="DU1148" s="134"/>
      <c r="DV1148" s="134"/>
      <c r="DW1148" s="134"/>
      <c r="DX1148" s="134"/>
      <c r="DY1148" s="134"/>
      <c r="DZ1148" s="134"/>
      <c r="EA1148" s="134"/>
      <c r="EB1148" s="134"/>
      <c r="EC1148" s="134"/>
      <c r="ED1148" s="134"/>
      <c r="EE1148" s="134"/>
      <c r="EF1148" s="134"/>
      <c r="EG1148" s="134"/>
      <c r="EH1148" s="134"/>
      <c r="EI1148" s="134"/>
      <c r="EJ1148" s="134"/>
    </row>
    <row r="1149" spans="4:140" x14ac:dyDescent="0.2">
      <c r="D1149" s="138"/>
      <c r="E1149" s="138"/>
      <c r="F1149" s="138"/>
      <c r="G1149" s="138"/>
      <c r="H1149" s="138"/>
      <c r="I1149" s="138"/>
      <c r="J1149" s="138"/>
      <c r="K1149" s="138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  <c r="CS1149" s="134"/>
      <c r="CT1149" s="134"/>
      <c r="CU1149" s="134"/>
      <c r="CV1149" s="134"/>
      <c r="CW1149" s="134"/>
      <c r="CX1149" s="134"/>
      <c r="CY1149" s="134"/>
      <c r="CZ1149" s="134"/>
      <c r="DA1149" s="134"/>
      <c r="DB1149" s="134"/>
      <c r="DC1149" s="134"/>
      <c r="DD1149" s="134"/>
      <c r="DE1149" s="134"/>
      <c r="DF1149" s="134"/>
      <c r="DG1149" s="134"/>
      <c r="DH1149" s="134"/>
      <c r="DI1149" s="134"/>
      <c r="DJ1149" s="134"/>
      <c r="DK1149" s="134"/>
      <c r="DL1149" s="134"/>
      <c r="DM1149" s="134"/>
      <c r="DN1149" s="134"/>
      <c r="DO1149" s="134"/>
      <c r="DP1149" s="134"/>
      <c r="DQ1149" s="134"/>
      <c r="DR1149" s="134"/>
      <c r="DS1149" s="134"/>
      <c r="DT1149" s="134"/>
      <c r="DU1149" s="134"/>
      <c r="DV1149" s="134"/>
      <c r="DW1149" s="134"/>
      <c r="DX1149" s="134"/>
      <c r="DY1149" s="134"/>
      <c r="DZ1149" s="134"/>
      <c r="EA1149" s="134"/>
      <c r="EB1149" s="134"/>
      <c r="EC1149" s="134"/>
      <c r="ED1149" s="134"/>
      <c r="EE1149" s="134"/>
      <c r="EF1149" s="134"/>
      <c r="EG1149" s="134"/>
      <c r="EH1149" s="134"/>
      <c r="EI1149" s="134"/>
      <c r="EJ1149" s="134"/>
    </row>
    <row r="1150" spans="4:140" x14ac:dyDescent="0.2">
      <c r="D1150" s="138"/>
      <c r="E1150" s="138"/>
      <c r="F1150" s="138"/>
      <c r="G1150" s="138"/>
      <c r="H1150" s="138"/>
      <c r="I1150" s="138"/>
      <c r="J1150" s="138"/>
      <c r="K1150" s="138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  <c r="CS1150" s="134"/>
      <c r="CT1150" s="134"/>
      <c r="CU1150" s="134"/>
      <c r="CV1150" s="134"/>
      <c r="CW1150" s="134"/>
      <c r="CX1150" s="134"/>
      <c r="CY1150" s="134"/>
      <c r="CZ1150" s="134"/>
      <c r="DA1150" s="134"/>
      <c r="DB1150" s="134"/>
      <c r="DC1150" s="134"/>
      <c r="DD1150" s="134"/>
      <c r="DE1150" s="134"/>
      <c r="DF1150" s="134"/>
      <c r="DG1150" s="134"/>
      <c r="DH1150" s="134"/>
      <c r="DI1150" s="134"/>
      <c r="DJ1150" s="134"/>
      <c r="DK1150" s="134"/>
      <c r="DL1150" s="134"/>
      <c r="DM1150" s="134"/>
      <c r="DN1150" s="134"/>
      <c r="DO1150" s="134"/>
      <c r="DP1150" s="134"/>
      <c r="DQ1150" s="134"/>
      <c r="DR1150" s="134"/>
      <c r="DS1150" s="134"/>
      <c r="DT1150" s="134"/>
      <c r="DU1150" s="134"/>
      <c r="DV1150" s="134"/>
      <c r="DW1150" s="134"/>
      <c r="DX1150" s="134"/>
      <c r="DY1150" s="134"/>
      <c r="DZ1150" s="134"/>
      <c r="EA1150" s="134"/>
      <c r="EB1150" s="134"/>
      <c r="EC1150" s="134"/>
      <c r="ED1150" s="134"/>
      <c r="EE1150" s="134"/>
      <c r="EF1150" s="134"/>
      <c r="EG1150" s="134"/>
      <c r="EH1150" s="134"/>
      <c r="EI1150" s="134"/>
      <c r="EJ1150" s="134"/>
    </row>
    <row r="1151" spans="4:140" x14ac:dyDescent="0.2">
      <c r="D1151" s="138"/>
      <c r="E1151" s="138"/>
      <c r="F1151" s="138"/>
      <c r="G1151" s="138"/>
      <c r="H1151" s="138"/>
      <c r="I1151" s="138"/>
      <c r="J1151" s="138"/>
      <c r="K1151" s="138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  <c r="CS1151" s="134"/>
      <c r="CT1151" s="134"/>
      <c r="CU1151" s="134"/>
      <c r="CV1151" s="134"/>
      <c r="CW1151" s="134"/>
      <c r="CX1151" s="134"/>
      <c r="CY1151" s="134"/>
      <c r="CZ1151" s="134"/>
      <c r="DA1151" s="134"/>
      <c r="DB1151" s="134"/>
      <c r="DC1151" s="134"/>
      <c r="DD1151" s="134"/>
      <c r="DE1151" s="134"/>
      <c r="DF1151" s="134"/>
      <c r="DG1151" s="134"/>
      <c r="DH1151" s="134"/>
      <c r="DI1151" s="134"/>
      <c r="DJ1151" s="134"/>
      <c r="DK1151" s="134"/>
      <c r="DL1151" s="134"/>
      <c r="DM1151" s="134"/>
      <c r="DN1151" s="134"/>
      <c r="DO1151" s="134"/>
      <c r="DP1151" s="134"/>
      <c r="DQ1151" s="134"/>
      <c r="DR1151" s="134"/>
      <c r="DS1151" s="134"/>
      <c r="DT1151" s="134"/>
      <c r="DU1151" s="134"/>
      <c r="DV1151" s="134"/>
      <c r="DW1151" s="134"/>
      <c r="DX1151" s="134"/>
      <c r="DY1151" s="134"/>
      <c r="DZ1151" s="134"/>
      <c r="EA1151" s="134"/>
      <c r="EB1151" s="134"/>
      <c r="EC1151" s="134"/>
      <c r="ED1151" s="134"/>
      <c r="EE1151" s="134"/>
      <c r="EF1151" s="134"/>
      <c r="EG1151" s="134"/>
      <c r="EH1151" s="134"/>
      <c r="EI1151" s="134"/>
      <c r="EJ1151" s="134"/>
    </row>
    <row r="1152" spans="4:140" x14ac:dyDescent="0.2">
      <c r="D1152" s="138"/>
      <c r="E1152" s="138"/>
      <c r="F1152" s="138"/>
      <c r="G1152" s="138"/>
      <c r="H1152" s="138"/>
      <c r="I1152" s="138"/>
      <c r="J1152" s="138"/>
      <c r="K1152" s="138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134"/>
      <c r="AZ1152" s="134"/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  <c r="CS1152" s="134"/>
      <c r="CT1152" s="134"/>
      <c r="CU1152" s="134"/>
      <c r="CV1152" s="134"/>
      <c r="CW1152" s="134"/>
      <c r="CX1152" s="134"/>
      <c r="CY1152" s="134"/>
      <c r="CZ1152" s="134"/>
      <c r="DA1152" s="134"/>
      <c r="DB1152" s="134"/>
      <c r="DC1152" s="134"/>
      <c r="DD1152" s="134"/>
      <c r="DE1152" s="134"/>
      <c r="DF1152" s="134"/>
      <c r="DG1152" s="134"/>
      <c r="DH1152" s="134"/>
      <c r="DI1152" s="134"/>
      <c r="DJ1152" s="134"/>
      <c r="DK1152" s="134"/>
      <c r="DL1152" s="134"/>
      <c r="DM1152" s="134"/>
      <c r="DN1152" s="134"/>
      <c r="DO1152" s="134"/>
      <c r="DP1152" s="134"/>
      <c r="DQ1152" s="134"/>
      <c r="DR1152" s="134"/>
      <c r="DS1152" s="134"/>
      <c r="DT1152" s="134"/>
      <c r="DU1152" s="134"/>
      <c r="DV1152" s="134"/>
      <c r="DW1152" s="134"/>
      <c r="DX1152" s="134"/>
      <c r="DY1152" s="134"/>
      <c r="DZ1152" s="134"/>
      <c r="EA1152" s="134"/>
      <c r="EB1152" s="134"/>
      <c r="EC1152" s="134"/>
      <c r="ED1152" s="134"/>
      <c r="EE1152" s="134"/>
      <c r="EF1152" s="134"/>
      <c r="EG1152" s="134"/>
      <c r="EH1152" s="134"/>
      <c r="EI1152" s="134"/>
      <c r="EJ1152" s="134"/>
    </row>
    <row r="1153" spans="4:140" x14ac:dyDescent="0.2">
      <c r="D1153" s="138"/>
      <c r="E1153" s="138"/>
      <c r="F1153" s="138"/>
      <c r="G1153" s="138"/>
      <c r="H1153" s="138"/>
      <c r="I1153" s="138"/>
      <c r="J1153" s="138"/>
      <c r="K1153" s="138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  <c r="CS1153" s="134"/>
      <c r="CT1153" s="134"/>
      <c r="CU1153" s="134"/>
      <c r="CV1153" s="134"/>
      <c r="CW1153" s="134"/>
      <c r="CX1153" s="134"/>
      <c r="CY1153" s="134"/>
      <c r="CZ1153" s="134"/>
      <c r="DA1153" s="134"/>
      <c r="DB1153" s="134"/>
      <c r="DC1153" s="134"/>
      <c r="DD1153" s="134"/>
      <c r="DE1153" s="134"/>
      <c r="DF1153" s="134"/>
      <c r="DG1153" s="134"/>
      <c r="DH1153" s="134"/>
      <c r="DI1153" s="134"/>
      <c r="DJ1153" s="134"/>
      <c r="DK1153" s="134"/>
      <c r="DL1153" s="134"/>
      <c r="DM1153" s="134"/>
      <c r="DN1153" s="134"/>
      <c r="DO1153" s="134"/>
      <c r="DP1153" s="134"/>
      <c r="DQ1153" s="134"/>
      <c r="DR1153" s="134"/>
      <c r="DS1153" s="134"/>
      <c r="DT1153" s="134"/>
      <c r="DU1153" s="134"/>
      <c r="DV1153" s="134"/>
      <c r="DW1153" s="134"/>
      <c r="DX1153" s="134"/>
      <c r="DY1153" s="134"/>
      <c r="DZ1153" s="134"/>
      <c r="EA1153" s="134"/>
      <c r="EB1153" s="134"/>
      <c r="EC1153" s="134"/>
      <c r="ED1153" s="134"/>
      <c r="EE1153" s="134"/>
      <c r="EF1153" s="134"/>
      <c r="EG1153" s="134"/>
      <c r="EH1153" s="134"/>
      <c r="EI1153" s="134"/>
      <c r="EJ1153" s="134"/>
    </row>
    <row r="1154" spans="4:140" x14ac:dyDescent="0.2">
      <c r="D1154" s="138"/>
      <c r="E1154" s="138"/>
      <c r="F1154" s="138"/>
      <c r="G1154" s="138"/>
      <c r="H1154" s="138"/>
      <c r="I1154" s="138"/>
      <c r="J1154" s="138"/>
      <c r="K1154" s="138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134"/>
      <c r="AZ1154" s="134"/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  <c r="CS1154" s="134"/>
      <c r="CT1154" s="134"/>
      <c r="CU1154" s="134"/>
      <c r="CV1154" s="134"/>
      <c r="CW1154" s="134"/>
      <c r="CX1154" s="134"/>
      <c r="CY1154" s="134"/>
      <c r="CZ1154" s="134"/>
      <c r="DA1154" s="134"/>
      <c r="DB1154" s="134"/>
      <c r="DC1154" s="134"/>
      <c r="DD1154" s="134"/>
      <c r="DE1154" s="134"/>
      <c r="DF1154" s="134"/>
      <c r="DG1154" s="134"/>
      <c r="DH1154" s="134"/>
      <c r="DI1154" s="134"/>
      <c r="DJ1154" s="134"/>
      <c r="DK1154" s="134"/>
      <c r="DL1154" s="134"/>
      <c r="DM1154" s="134"/>
      <c r="DN1154" s="134"/>
      <c r="DO1154" s="134"/>
      <c r="DP1154" s="134"/>
      <c r="DQ1154" s="134"/>
      <c r="DR1154" s="134"/>
      <c r="DS1154" s="134"/>
      <c r="DT1154" s="134"/>
      <c r="DU1154" s="134"/>
      <c r="DV1154" s="134"/>
      <c r="DW1154" s="134"/>
      <c r="DX1154" s="134"/>
      <c r="DY1154" s="134"/>
      <c r="DZ1154" s="134"/>
      <c r="EA1154" s="134"/>
      <c r="EB1154" s="134"/>
      <c r="EC1154" s="134"/>
      <c r="ED1154" s="134"/>
      <c r="EE1154" s="134"/>
      <c r="EF1154" s="134"/>
      <c r="EG1154" s="134"/>
      <c r="EH1154" s="134"/>
      <c r="EI1154" s="134"/>
      <c r="EJ1154" s="134"/>
    </row>
    <row r="1155" spans="4:140" x14ac:dyDescent="0.2">
      <c r="D1155" s="138"/>
      <c r="E1155" s="138"/>
      <c r="F1155" s="138"/>
      <c r="G1155" s="138"/>
      <c r="H1155" s="138"/>
      <c r="I1155" s="138"/>
      <c r="J1155" s="138"/>
      <c r="K1155" s="138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134"/>
      <c r="AZ1155" s="134"/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  <c r="CS1155" s="134"/>
      <c r="CT1155" s="134"/>
      <c r="CU1155" s="134"/>
      <c r="CV1155" s="134"/>
      <c r="CW1155" s="134"/>
      <c r="CX1155" s="134"/>
      <c r="CY1155" s="134"/>
      <c r="CZ1155" s="134"/>
      <c r="DA1155" s="134"/>
      <c r="DB1155" s="134"/>
      <c r="DC1155" s="134"/>
      <c r="DD1155" s="134"/>
      <c r="DE1155" s="134"/>
      <c r="DF1155" s="134"/>
      <c r="DG1155" s="134"/>
      <c r="DH1155" s="134"/>
      <c r="DI1155" s="134"/>
      <c r="DJ1155" s="134"/>
      <c r="DK1155" s="134"/>
      <c r="DL1155" s="134"/>
      <c r="DM1155" s="134"/>
      <c r="DN1155" s="134"/>
      <c r="DO1155" s="134"/>
      <c r="DP1155" s="134"/>
      <c r="DQ1155" s="134"/>
      <c r="DR1155" s="134"/>
      <c r="DS1155" s="134"/>
      <c r="DT1155" s="134"/>
      <c r="DU1155" s="134"/>
      <c r="DV1155" s="134"/>
      <c r="DW1155" s="134"/>
      <c r="DX1155" s="134"/>
      <c r="DY1155" s="134"/>
      <c r="DZ1155" s="134"/>
      <c r="EA1155" s="134"/>
      <c r="EB1155" s="134"/>
      <c r="EC1155" s="134"/>
      <c r="ED1155" s="134"/>
      <c r="EE1155" s="134"/>
      <c r="EF1155" s="134"/>
      <c r="EG1155" s="134"/>
      <c r="EH1155" s="134"/>
      <c r="EI1155" s="134"/>
      <c r="EJ1155" s="134"/>
    </row>
    <row r="1156" spans="4:140" x14ac:dyDescent="0.2">
      <c r="D1156" s="138"/>
      <c r="E1156" s="138"/>
      <c r="F1156" s="138"/>
      <c r="G1156" s="138"/>
      <c r="H1156" s="138"/>
      <c r="I1156" s="138"/>
      <c r="J1156" s="138"/>
      <c r="K1156" s="138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134"/>
      <c r="AZ1156" s="134"/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  <c r="CS1156" s="134"/>
      <c r="CT1156" s="134"/>
      <c r="CU1156" s="134"/>
      <c r="CV1156" s="134"/>
      <c r="CW1156" s="134"/>
      <c r="CX1156" s="134"/>
      <c r="CY1156" s="134"/>
      <c r="CZ1156" s="134"/>
      <c r="DA1156" s="134"/>
      <c r="DB1156" s="134"/>
      <c r="DC1156" s="134"/>
      <c r="DD1156" s="134"/>
      <c r="DE1156" s="134"/>
      <c r="DF1156" s="134"/>
      <c r="DG1156" s="134"/>
      <c r="DH1156" s="134"/>
      <c r="DI1156" s="134"/>
      <c r="DJ1156" s="134"/>
      <c r="DK1156" s="134"/>
      <c r="DL1156" s="134"/>
      <c r="DM1156" s="134"/>
      <c r="DN1156" s="134"/>
      <c r="DO1156" s="134"/>
      <c r="DP1156" s="134"/>
      <c r="DQ1156" s="134"/>
      <c r="DR1156" s="134"/>
      <c r="DS1156" s="134"/>
      <c r="DT1156" s="134"/>
      <c r="DU1156" s="134"/>
      <c r="DV1156" s="134"/>
      <c r="DW1156" s="134"/>
      <c r="DX1156" s="134"/>
      <c r="DY1156" s="134"/>
      <c r="DZ1156" s="134"/>
      <c r="EA1156" s="134"/>
      <c r="EB1156" s="134"/>
      <c r="EC1156" s="134"/>
      <c r="ED1156" s="134"/>
      <c r="EE1156" s="134"/>
      <c r="EF1156" s="134"/>
      <c r="EG1156" s="134"/>
      <c r="EH1156" s="134"/>
      <c r="EI1156" s="134"/>
      <c r="EJ1156" s="134"/>
    </row>
    <row r="1157" spans="4:140" x14ac:dyDescent="0.2">
      <c r="D1157" s="138"/>
      <c r="E1157" s="138"/>
      <c r="F1157" s="138"/>
      <c r="G1157" s="138"/>
      <c r="H1157" s="138"/>
      <c r="I1157" s="138"/>
      <c r="J1157" s="138"/>
      <c r="K1157" s="138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134"/>
      <c r="AZ1157" s="134"/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  <c r="CS1157" s="134"/>
      <c r="CT1157" s="134"/>
      <c r="CU1157" s="134"/>
      <c r="CV1157" s="134"/>
      <c r="CW1157" s="134"/>
      <c r="CX1157" s="134"/>
      <c r="CY1157" s="134"/>
      <c r="CZ1157" s="134"/>
      <c r="DA1157" s="134"/>
      <c r="DB1157" s="134"/>
      <c r="DC1157" s="134"/>
      <c r="DD1157" s="134"/>
      <c r="DE1157" s="134"/>
      <c r="DF1157" s="134"/>
      <c r="DG1157" s="134"/>
      <c r="DH1157" s="134"/>
      <c r="DI1157" s="134"/>
      <c r="DJ1157" s="134"/>
      <c r="DK1157" s="134"/>
      <c r="DL1157" s="134"/>
      <c r="DM1157" s="134"/>
      <c r="DN1157" s="134"/>
      <c r="DO1157" s="134"/>
      <c r="DP1157" s="134"/>
      <c r="DQ1157" s="134"/>
      <c r="DR1157" s="134"/>
      <c r="DS1157" s="134"/>
      <c r="DT1157" s="134"/>
      <c r="DU1157" s="134"/>
      <c r="DV1157" s="134"/>
      <c r="DW1157" s="134"/>
      <c r="DX1157" s="134"/>
      <c r="DY1157" s="134"/>
      <c r="DZ1157" s="134"/>
      <c r="EA1157" s="134"/>
      <c r="EB1157" s="134"/>
      <c r="EC1157" s="134"/>
      <c r="ED1157" s="134"/>
      <c r="EE1157" s="134"/>
      <c r="EF1157" s="134"/>
      <c r="EG1157" s="134"/>
      <c r="EH1157" s="134"/>
      <c r="EI1157" s="134"/>
      <c r="EJ1157" s="134"/>
    </row>
    <row r="1158" spans="4:140" x14ac:dyDescent="0.2">
      <c r="D1158" s="138"/>
      <c r="E1158" s="138"/>
      <c r="F1158" s="138"/>
      <c r="G1158" s="138"/>
      <c r="H1158" s="138"/>
      <c r="I1158" s="138"/>
      <c r="J1158" s="138"/>
      <c r="K1158" s="138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134"/>
      <c r="AZ1158" s="134"/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  <c r="CS1158" s="134"/>
      <c r="CT1158" s="134"/>
      <c r="CU1158" s="134"/>
      <c r="CV1158" s="134"/>
      <c r="CW1158" s="134"/>
      <c r="CX1158" s="134"/>
      <c r="CY1158" s="134"/>
      <c r="CZ1158" s="134"/>
      <c r="DA1158" s="134"/>
      <c r="DB1158" s="134"/>
      <c r="DC1158" s="134"/>
      <c r="DD1158" s="134"/>
      <c r="DE1158" s="134"/>
      <c r="DF1158" s="134"/>
      <c r="DG1158" s="134"/>
      <c r="DH1158" s="134"/>
      <c r="DI1158" s="134"/>
      <c r="DJ1158" s="134"/>
      <c r="DK1158" s="134"/>
      <c r="DL1158" s="134"/>
      <c r="DM1158" s="134"/>
      <c r="DN1158" s="134"/>
      <c r="DO1158" s="134"/>
      <c r="DP1158" s="134"/>
      <c r="DQ1158" s="134"/>
      <c r="DR1158" s="134"/>
      <c r="DS1158" s="134"/>
      <c r="DT1158" s="134"/>
      <c r="DU1158" s="134"/>
      <c r="DV1158" s="134"/>
      <c r="DW1158" s="134"/>
      <c r="DX1158" s="134"/>
      <c r="DY1158" s="134"/>
      <c r="DZ1158" s="134"/>
      <c r="EA1158" s="134"/>
      <c r="EB1158" s="134"/>
      <c r="EC1158" s="134"/>
      <c r="ED1158" s="134"/>
      <c r="EE1158" s="134"/>
      <c r="EF1158" s="134"/>
      <c r="EG1158" s="134"/>
      <c r="EH1158" s="134"/>
      <c r="EI1158" s="134"/>
      <c r="EJ1158" s="134"/>
    </row>
    <row r="1159" spans="4:140" x14ac:dyDescent="0.2">
      <c r="D1159" s="138"/>
      <c r="E1159" s="138"/>
      <c r="F1159" s="138"/>
      <c r="G1159" s="138"/>
      <c r="H1159" s="138"/>
      <c r="I1159" s="138"/>
      <c r="J1159" s="138"/>
      <c r="K1159" s="138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134"/>
      <c r="AZ1159" s="134"/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  <c r="CS1159" s="134"/>
      <c r="CT1159" s="134"/>
      <c r="CU1159" s="134"/>
      <c r="CV1159" s="134"/>
      <c r="CW1159" s="134"/>
      <c r="CX1159" s="134"/>
      <c r="CY1159" s="134"/>
      <c r="CZ1159" s="134"/>
      <c r="DA1159" s="134"/>
      <c r="DB1159" s="134"/>
      <c r="DC1159" s="134"/>
      <c r="DD1159" s="134"/>
      <c r="DE1159" s="134"/>
      <c r="DF1159" s="134"/>
      <c r="DG1159" s="134"/>
      <c r="DH1159" s="134"/>
      <c r="DI1159" s="134"/>
      <c r="DJ1159" s="134"/>
      <c r="DK1159" s="134"/>
      <c r="DL1159" s="134"/>
      <c r="DM1159" s="134"/>
      <c r="DN1159" s="134"/>
      <c r="DO1159" s="134"/>
      <c r="DP1159" s="134"/>
      <c r="DQ1159" s="134"/>
      <c r="DR1159" s="134"/>
      <c r="DS1159" s="134"/>
      <c r="DT1159" s="134"/>
      <c r="DU1159" s="134"/>
      <c r="DV1159" s="134"/>
      <c r="DW1159" s="134"/>
      <c r="DX1159" s="134"/>
      <c r="DY1159" s="134"/>
      <c r="DZ1159" s="134"/>
      <c r="EA1159" s="134"/>
      <c r="EB1159" s="134"/>
      <c r="EC1159" s="134"/>
      <c r="ED1159" s="134"/>
      <c r="EE1159" s="134"/>
      <c r="EF1159" s="134"/>
      <c r="EG1159" s="134"/>
      <c r="EH1159" s="134"/>
      <c r="EI1159" s="134"/>
      <c r="EJ1159" s="134"/>
    </row>
    <row r="1160" spans="4:140" x14ac:dyDescent="0.2">
      <c r="D1160" s="138"/>
      <c r="E1160" s="138"/>
      <c r="F1160" s="138"/>
      <c r="G1160" s="138"/>
      <c r="H1160" s="138"/>
      <c r="I1160" s="138"/>
      <c r="J1160" s="138"/>
      <c r="K1160" s="138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134"/>
      <c r="AZ1160" s="134"/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  <c r="CS1160" s="134"/>
      <c r="CT1160" s="134"/>
      <c r="CU1160" s="134"/>
      <c r="CV1160" s="134"/>
      <c r="CW1160" s="134"/>
      <c r="CX1160" s="134"/>
      <c r="CY1160" s="134"/>
      <c r="CZ1160" s="134"/>
      <c r="DA1160" s="134"/>
      <c r="DB1160" s="134"/>
      <c r="DC1160" s="134"/>
      <c r="DD1160" s="134"/>
      <c r="DE1160" s="134"/>
      <c r="DF1160" s="134"/>
      <c r="DG1160" s="134"/>
      <c r="DH1160" s="134"/>
      <c r="DI1160" s="134"/>
      <c r="DJ1160" s="134"/>
      <c r="DK1160" s="134"/>
      <c r="DL1160" s="134"/>
      <c r="DM1160" s="134"/>
      <c r="DN1160" s="134"/>
      <c r="DO1160" s="134"/>
      <c r="DP1160" s="134"/>
      <c r="DQ1160" s="134"/>
      <c r="DR1160" s="134"/>
      <c r="DS1160" s="134"/>
      <c r="DT1160" s="134"/>
      <c r="DU1160" s="134"/>
      <c r="DV1160" s="134"/>
      <c r="DW1160" s="134"/>
      <c r="DX1160" s="134"/>
      <c r="DY1160" s="134"/>
      <c r="DZ1160" s="134"/>
      <c r="EA1160" s="134"/>
      <c r="EB1160" s="134"/>
      <c r="EC1160" s="134"/>
      <c r="ED1160" s="134"/>
      <c r="EE1160" s="134"/>
      <c r="EF1160" s="134"/>
      <c r="EG1160" s="134"/>
      <c r="EH1160" s="134"/>
      <c r="EI1160" s="134"/>
      <c r="EJ1160" s="134"/>
    </row>
    <row r="1161" spans="4:140" x14ac:dyDescent="0.2">
      <c r="D1161" s="138"/>
      <c r="E1161" s="138"/>
      <c r="F1161" s="138"/>
      <c r="G1161" s="138"/>
      <c r="H1161" s="138"/>
      <c r="I1161" s="138"/>
      <c r="J1161" s="138"/>
      <c r="K1161" s="138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134"/>
      <c r="AZ1161" s="134"/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  <c r="CS1161" s="134"/>
      <c r="CT1161" s="134"/>
      <c r="CU1161" s="134"/>
      <c r="CV1161" s="134"/>
      <c r="CW1161" s="134"/>
      <c r="CX1161" s="134"/>
      <c r="CY1161" s="134"/>
      <c r="CZ1161" s="134"/>
      <c r="DA1161" s="134"/>
      <c r="DB1161" s="134"/>
      <c r="DC1161" s="134"/>
      <c r="DD1161" s="134"/>
      <c r="DE1161" s="134"/>
      <c r="DF1161" s="134"/>
      <c r="DG1161" s="134"/>
      <c r="DH1161" s="134"/>
      <c r="DI1161" s="134"/>
      <c r="DJ1161" s="134"/>
      <c r="DK1161" s="134"/>
      <c r="DL1161" s="134"/>
      <c r="DM1161" s="134"/>
      <c r="DN1161" s="134"/>
      <c r="DO1161" s="134"/>
      <c r="DP1161" s="134"/>
      <c r="DQ1161" s="134"/>
      <c r="DR1161" s="134"/>
      <c r="DS1161" s="134"/>
      <c r="DT1161" s="134"/>
      <c r="DU1161" s="134"/>
      <c r="DV1161" s="134"/>
      <c r="DW1161" s="134"/>
      <c r="DX1161" s="134"/>
      <c r="DY1161" s="134"/>
      <c r="DZ1161" s="134"/>
      <c r="EA1161" s="134"/>
      <c r="EB1161" s="134"/>
      <c r="EC1161" s="134"/>
      <c r="ED1161" s="134"/>
      <c r="EE1161" s="134"/>
      <c r="EF1161" s="134"/>
      <c r="EG1161" s="134"/>
      <c r="EH1161" s="134"/>
      <c r="EI1161" s="134"/>
      <c r="EJ1161" s="134"/>
    </row>
    <row r="1162" spans="4:140" x14ac:dyDescent="0.2">
      <c r="D1162" s="138"/>
      <c r="E1162" s="138"/>
      <c r="F1162" s="138"/>
      <c r="G1162" s="138"/>
      <c r="H1162" s="138"/>
      <c r="I1162" s="138"/>
      <c r="J1162" s="138"/>
      <c r="K1162" s="138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134"/>
      <c r="AZ1162" s="134"/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  <c r="CS1162" s="134"/>
      <c r="CT1162" s="134"/>
      <c r="CU1162" s="134"/>
      <c r="CV1162" s="134"/>
      <c r="CW1162" s="134"/>
      <c r="CX1162" s="134"/>
      <c r="CY1162" s="134"/>
      <c r="CZ1162" s="134"/>
      <c r="DA1162" s="134"/>
      <c r="DB1162" s="134"/>
      <c r="DC1162" s="134"/>
      <c r="DD1162" s="134"/>
      <c r="DE1162" s="134"/>
      <c r="DF1162" s="134"/>
      <c r="DG1162" s="134"/>
      <c r="DH1162" s="134"/>
      <c r="DI1162" s="134"/>
      <c r="DJ1162" s="134"/>
      <c r="DK1162" s="134"/>
      <c r="DL1162" s="134"/>
      <c r="DM1162" s="134"/>
      <c r="DN1162" s="134"/>
      <c r="DO1162" s="134"/>
      <c r="DP1162" s="134"/>
      <c r="DQ1162" s="134"/>
      <c r="DR1162" s="134"/>
      <c r="DS1162" s="134"/>
      <c r="DT1162" s="134"/>
      <c r="DU1162" s="134"/>
      <c r="DV1162" s="134"/>
      <c r="DW1162" s="134"/>
      <c r="DX1162" s="134"/>
      <c r="DY1162" s="134"/>
      <c r="DZ1162" s="134"/>
      <c r="EA1162" s="134"/>
      <c r="EB1162" s="134"/>
      <c r="EC1162" s="134"/>
      <c r="ED1162" s="134"/>
      <c r="EE1162" s="134"/>
      <c r="EF1162" s="134"/>
      <c r="EG1162" s="134"/>
      <c r="EH1162" s="134"/>
      <c r="EI1162" s="134"/>
      <c r="EJ1162" s="134"/>
    </row>
    <row r="1163" spans="4:140" x14ac:dyDescent="0.2">
      <c r="D1163" s="138"/>
      <c r="E1163" s="138"/>
      <c r="F1163" s="138"/>
      <c r="G1163" s="138"/>
      <c r="H1163" s="138"/>
      <c r="I1163" s="138"/>
      <c r="J1163" s="138"/>
      <c r="K1163" s="138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134"/>
      <c r="AZ1163" s="134"/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  <c r="CS1163" s="134"/>
      <c r="CT1163" s="134"/>
      <c r="CU1163" s="134"/>
      <c r="CV1163" s="134"/>
      <c r="CW1163" s="134"/>
      <c r="CX1163" s="134"/>
      <c r="CY1163" s="134"/>
      <c r="CZ1163" s="134"/>
      <c r="DA1163" s="134"/>
      <c r="DB1163" s="134"/>
      <c r="DC1163" s="134"/>
      <c r="DD1163" s="134"/>
      <c r="DE1163" s="134"/>
      <c r="DF1163" s="134"/>
      <c r="DG1163" s="134"/>
      <c r="DH1163" s="134"/>
      <c r="DI1163" s="134"/>
      <c r="DJ1163" s="134"/>
      <c r="DK1163" s="134"/>
      <c r="DL1163" s="134"/>
      <c r="DM1163" s="134"/>
      <c r="DN1163" s="134"/>
      <c r="DO1163" s="134"/>
      <c r="DP1163" s="134"/>
      <c r="DQ1163" s="134"/>
      <c r="DR1163" s="134"/>
      <c r="DS1163" s="134"/>
      <c r="DT1163" s="134"/>
      <c r="DU1163" s="134"/>
      <c r="DV1163" s="134"/>
      <c r="DW1163" s="134"/>
      <c r="DX1163" s="134"/>
      <c r="DY1163" s="134"/>
      <c r="DZ1163" s="134"/>
      <c r="EA1163" s="134"/>
      <c r="EB1163" s="134"/>
      <c r="EC1163" s="134"/>
      <c r="ED1163" s="134"/>
      <c r="EE1163" s="134"/>
      <c r="EF1163" s="134"/>
      <c r="EG1163" s="134"/>
      <c r="EH1163" s="134"/>
      <c r="EI1163" s="134"/>
      <c r="EJ1163" s="134"/>
    </row>
    <row r="1164" spans="4:140" x14ac:dyDescent="0.2">
      <c r="D1164" s="138"/>
      <c r="E1164" s="138"/>
      <c r="F1164" s="138"/>
      <c r="G1164" s="138"/>
      <c r="H1164" s="138"/>
      <c r="I1164" s="138"/>
      <c r="J1164" s="138"/>
      <c r="K1164" s="138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134"/>
      <c r="AZ1164" s="134"/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  <c r="CS1164" s="134"/>
      <c r="CT1164" s="134"/>
      <c r="CU1164" s="134"/>
      <c r="CV1164" s="134"/>
      <c r="CW1164" s="134"/>
      <c r="CX1164" s="134"/>
      <c r="CY1164" s="134"/>
      <c r="CZ1164" s="134"/>
      <c r="DA1164" s="134"/>
      <c r="DB1164" s="134"/>
      <c r="DC1164" s="134"/>
      <c r="DD1164" s="134"/>
      <c r="DE1164" s="134"/>
      <c r="DF1164" s="134"/>
      <c r="DG1164" s="134"/>
      <c r="DH1164" s="134"/>
      <c r="DI1164" s="134"/>
      <c r="DJ1164" s="134"/>
      <c r="DK1164" s="134"/>
      <c r="DL1164" s="134"/>
      <c r="DM1164" s="134"/>
      <c r="DN1164" s="134"/>
      <c r="DO1164" s="134"/>
      <c r="DP1164" s="134"/>
      <c r="DQ1164" s="134"/>
      <c r="DR1164" s="134"/>
      <c r="DS1164" s="134"/>
      <c r="DT1164" s="134"/>
      <c r="DU1164" s="134"/>
      <c r="DV1164" s="134"/>
      <c r="DW1164" s="134"/>
      <c r="DX1164" s="134"/>
      <c r="DY1164" s="134"/>
      <c r="DZ1164" s="134"/>
      <c r="EA1164" s="134"/>
      <c r="EB1164" s="134"/>
      <c r="EC1164" s="134"/>
      <c r="ED1164" s="134"/>
      <c r="EE1164" s="134"/>
      <c r="EF1164" s="134"/>
      <c r="EG1164" s="134"/>
      <c r="EH1164" s="134"/>
      <c r="EI1164" s="134"/>
      <c r="EJ1164" s="134"/>
    </row>
    <row r="1165" spans="4:140" x14ac:dyDescent="0.2">
      <c r="D1165" s="138"/>
      <c r="E1165" s="138"/>
      <c r="F1165" s="138"/>
      <c r="G1165" s="138"/>
      <c r="H1165" s="138"/>
      <c r="I1165" s="138"/>
      <c r="J1165" s="138"/>
      <c r="K1165" s="138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134"/>
      <c r="AZ1165" s="134"/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  <c r="CS1165" s="134"/>
      <c r="CT1165" s="134"/>
      <c r="CU1165" s="134"/>
      <c r="CV1165" s="134"/>
      <c r="CW1165" s="134"/>
      <c r="CX1165" s="134"/>
      <c r="CY1165" s="134"/>
      <c r="CZ1165" s="134"/>
      <c r="DA1165" s="134"/>
      <c r="DB1165" s="134"/>
      <c r="DC1165" s="134"/>
      <c r="DD1165" s="134"/>
      <c r="DE1165" s="134"/>
      <c r="DF1165" s="134"/>
      <c r="DG1165" s="134"/>
      <c r="DH1165" s="134"/>
      <c r="DI1165" s="134"/>
      <c r="DJ1165" s="134"/>
      <c r="DK1165" s="134"/>
      <c r="DL1165" s="134"/>
      <c r="DM1165" s="134"/>
      <c r="DN1165" s="134"/>
      <c r="DO1165" s="134"/>
      <c r="DP1165" s="134"/>
      <c r="DQ1165" s="134"/>
      <c r="DR1165" s="134"/>
      <c r="DS1165" s="134"/>
      <c r="DT1165" s="134"/>
      <c r="DU1165" s="134"/>
      <c r="DV1165" s="134"/>
      <c r="DW1165" s="134"/>
      <c r="DX1165" s="134"/>
      <c r="DY1165" s="134"/>
      <c r="DZ1165" s="134"/>
      <c r="EA1165" s="134"/>
      <c r="EB1165" s="134"/>
      <c r="EC1165" s="134"/>
      <c r="ED1165" s="134"/>
      <c r="EE1165" s="134"/>
      <c r="EF1165" s="134"/>
      <c r="EG1165" s="134"/>
      <c r="EH1165" s="134"/>
      <c r="EI1165" s="134"/>
      <c r="EJ1165" s="134"/>
    </row>
    <row r="1166" spans="4:140" x14ac:dyDescent="0.2">
      <c r="D1166" s="138"/>
      <c r="E1166" s="138"/>
      <c r="F1166" s="138"/>
      <c r="G1166" s="138"/>
      <c r="H1166" s="138"/>
      <c r="I1166" s="138"/>
      <c r="J1166" s="138"/>
      <c r="K1166" s="138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134"/>
      <c r="AZ1166" s="134"/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  <c r="CS1166" s="134"/>
      <c r="CT1166" s="134"/>
      <c r="CU1166" s="134"/>
      <c r="CV1166" s="134"/>
      <c r="CW1166" s="134"/>
      <c r="CX1166" s="134"/>
      <c r="CY1166" s="134"/>
      <c r="CZ1166" s="134"/>
      <c r="DA1166" s="134"/>
      <c r="DB1166" s="134"/>
      <c r="DC1166" s="134"/>
      <c r="DD1166" s="134"/>
      <c r="DE1166" s="134"/>
      <c r="DF1166" s="134"/>
      <c r="DG1166" s="134"/>
      <c r="DH1166" s="134"/>
      <c r="DI1166" s="134"/>
      <c r="DJ1166" s="134"/>
      <c r="DK1166" s="134"/>
      <c r="DL1166" s="134"/>
      <c r="DM1166" s="134"/>
      <c r="DN1166" s="134"/>
      <c r="DO1166" s="134"/>
      <c r="DP1166" s="134"/>
      <c r="DQ1166" s="134"/>
      <c r="DR1166" s="134"/>
      <c r="DS1166" s="134"/>
      <c r="DT1166" s="134"/>
      <c r="DU1166" s="134"/>
      <c r="DV1166" s="134"/>
      <c r="DW1166" s="134"/>
      <c r="DX1166" s="134"/>
      <c r="DY1166" s="134"/>
      <c r="DZ1166" s="134"/>
      <c r="EA1166" s="134"/>
      <c r="EB1166" s="134"/>
      <c r="EC1166" s="134"/>
      <c r="ED1166" s="134"/>
      <c r="EE1166" s="134"/>
      <c r="EF1166" s="134"/>
      <c r="EG1166" s="134"/>
      <c r="EH1166" s="134"/>
      <c r="EI1166" s="134"/>
      <c r="EJ1166" s="134"/>
    </row>
    <row r="1167" spans="4:140" x14ac:dyDescent="0.2">
      <c r="D1167" s="138"/>
      <c r="E1167" s="138"/>
      <c r="F1167" s="138"/>
      <c r="G1167" s="138"/>
      <c r="H1167" s="138"/>
      <c r="I1167" s="138"/>
      <c r="J1167" s="138"/>
      <c r="K1167" s="138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134"/>
      <c r="AZ1167" s="134"/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  <c r="CS1167" s="134"/>
      <c r="CT1167" s="134"/>
      <c r="CU1167" s="134"/>
      <c r="CV1167" s="134"/>
      <c r="CW1167" s="134"/>
      <c r="CX1167" s="134"/>
      <c r="CY1167" s="134"/>
      <c r="CZ1167" s="134"/>
      <c r="DA1167" s="134"/>
      <c r="DB1167" s="134"/>
      <c r="DC1167" s="134"/>
      <c r="DD1167" s="134"/>
      <c r="DE1167" s="134"/>
      <c r="DF1167" s="134"/>
      <c r="DG1167" s="134"/>
      <c r="DH1167" s="134"/>
      <c r="DI1167" s="134"/>
      <c r="DJ1167" s="134"/>
      <c r="DK1167" s="134"/>
      <c r="DL1167" s="134"/>
      <c r="DM1167" s="134"/>
      <c r="DN1167" s="134"/>
      <c r="DO1167" s="134"/>
      <c r="DP1167" s="134"/>
      <c r="DQ1167" s="134"/>
      <c r="DR1167" s="134"/>
      <c r="DS1167" s="134"/>
      <c r="DT1167" s="134"/>
      <c r="DU1167" s="134"/>
      <c r="DV1167" s="134"/>
      <c r="DW1167" s="134"/>
      <c r="DX1167" s="134"/>
      <c r="DY1167" s="134"/>
      <c r="DZ1167" s="134"/>
      <c r="EA1167" s="134"/>
      <c r="EB1167" s="134"/>
      <c r="EC1167" s="134"/>
      <c r="ED1167" s="134"/>
      <c r="EE1167" s="134"/>
      <c r="EF1167" s="134"/>
      <c r="EG1167" s="134"/>
      <c r="EH1167" s="134"/>
      <c r="EI1167" s="134"/>
      <c r="EJ1167" s="134"/>
    </row>
    <row r="1168" spans="4:140" x14ac:dyDescent="0.2">
      <c r="D1168" s="138"/>
      <c r="E1168" s="138"/>
      <c r="F1168" s="138"/>
      <c r="G1168" s="138"/>
      <c r="H1168" s="138"/>
      <c r="I1168" s="138"/>
      <c r="J1168" s="138"/>
      <c r="K1168" s="138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134"/>
      <c r="AZ1168" s="134"/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  <c r="CS1168" s="134"/>
      <c r="CT1168" s="134"/>
      <c r="CU1168" s="134"/>
      <c r="CV1168" s="134"/>
      <c r="CW1168" s="134"/>
      <c r="CX1168" s="134"/>
      <c r="CY1168" s="134"/>
      <c r="CZ1168" s="134"/>
      <c r="DA1168" s="134"/>
      <c r="DB1168" s="134"/>
      <c r="DC1168" s="134"/>
      <c r="DD1168" s="134"/>
      <c r="DE1168" s="134"/>
      <c r="DF1168" s="134"/>
      <c r="DG1168" s="134"/>
      <c r="DH1168" s="134"/>
      <c r="DI1168" s="134"/>
      <c r="DJ1168" s="134"/>
      <c r="DK1168" s="134"/>
      <c r="DL1168" s="134"/>
      <c r="DM1168" s="134"/>
      <c r="DN1168" s="134"/>
      <c r="DO1168" s="134"/>
      <c r="DP1168" s="134"/>
      <c r="DQ1168" s="134"/>
      <c r="DR1168" s="134"/>
      <c r="DS1168" s="134"/>
      <c r="DT1168" s="134"/>
      <c r="DU1168" s="134"/>
      <c r="DV1168" s="134"/>
      <c r="DW1168" s="134"/>
      <c r="DX1168" s="134"/>
      <c r="DY1168" s="134"/>
      <c r="DZ1168" s="134"/>
      <c r="EA1168" s="134"/>
      <c r="EB1168" s="134"/>
      <c r="EC1168" s="134"/>
      <c r="ED1168" s="134"/>
      <c r="EE1168" s="134"/>
      <c r="EF1168" s="134"/>
      <c r="EG1168" s="134"/>
      <c r="EH1168" s="134"/>
      <c r="EI1168" s="134"/>
      <c r="EJ1168" s="134"/>
    </row>
    <row r="1169" spans="4:140" x14ac:dyDescent="0.2">
      <c r="D1169" s="138"/>
      <c r="E1169" s="138"/>
      <c r="F1169" s="138"/>
      <c r="G1169" s="138"/>
      <c r="H1169" s="138"/>
      <c r="I1169" s="138"/>
      <c r="J1169" s="138"/>
      <c r="K1169" s="138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134"/>
      <c r="AZ1169" s="134"/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  <c r="CS1169" s="134"/>
      <c r="CT1169" s="134"/>
      <c r="CU1169" s="134"/>
      <c r="CV1169" s="134"/>
      <c r="CW1169" s="134"/>
      <c r="CX1169" s="134"/>
      <c r="CY1169" s="134"/>
      <c r="CZ1169" s="134"/>
      <c r="DA1169" s="134"/>
      <c r="DB1169" s="134"/>
      <c r="DC1169" s="134"/>
      <c r="DD1169" s="134"/>
      <c r="DE1169" s="134"/>
      <c r="DF1169" s="134"/>
      <c r="DG1169" s="134"/>
      <c r="DH1169" s="134"/>
      <c r="DI1169" s="134"/>
      <c r="DJ1169" s="134"/>
      <c r="DK1169" s="134"/>
      <c r="DL1169" s="134"/>
      <c r="DM1169" s="134"/>
      <c r="DN1169" s="134"/>
      <c r="DO1169" s="134"/>
      <c r="DP1169" s="134"/>
      <c r="DQ1169" s="134"/>
      <c r="DR1169" s="134"/>
      <c r="DS1169" s="134"/>
      <c r="DT1169" s="134"/>
      <c r="DU1169" s="134"/>
      <c r="DV1169" s="134"/>
      <c r="DW1169" s="134"/>
      <c r="DX1169" s="134"/>
      <c r="DY1169" s="134"/>
      <c r="DZ1169" s="134"/>
      <c r="EA1169" s="134"/>
      <c r="EB1169" s="134"/>
      <c r="EC1169" s="134"/>
      <c r="ED1169" s="134"/>
      <c r="EE1169" s="134"/>
      <c r="EF1169" s="134"/>
      <c r="EG1169" s="134"/>
      <c r="EH1169" s="134"/>
      <c r="EI1169" s="134"/>
      <c r="EJ1169" s="134"/>
    </row>
    <row r="1170" spans="4:140" x14ac:dyDescent="0.2">
      <c r="D1170" s="138"/>
      <c r="E1170" s="138"/>
      <c r="F1170" s="138"/>
      <c r="G1170" s="138"/>
      <c r="H1170" s="138"/>
      <c r="I1170" s="138"/>
      <c r="J1170" s="138"/>
      <c r="K1170" s="138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134"/>
      <c r="AZ1170" s="134"/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  <c r="CS1170" s="134"/>
      <c r="CT1170" s="134"/>
      <c r="CU1170" s="134"/>
      <c r="CV1170" s="134"/>
      <c r="CW1170" s="134"/>
      <c r="CX1170" s="134"/>
      <c r="CY1170" s="134"/>
      <c r="CZ1170" s="134"/>
      <c r="DA1170" s="134"/>
      <c r="DB1170" s="134"/>
      <c r="DC1170" s="134"/>
      <c r="DD1170" s="134"/>
      <c r="DE1170" s="134"/>
      <c r="DF1170" s="134"/>
      <c r="DG1170" s="134"/>
      <c r="DH1170" s="134"/>
      <c r="DI1170" s="134"/>
      <c r="DJ1170" s="134"/>
      <c r="DK1170" s="134"/>
      <c r="DL1170" s="134"/>
      <c r="DM1170" s="134"/>
      <c r="DN1170" s="134"/>
      <c r="DO1170" s="134"/>
      <c r="DP1170" s="134"/>
      <c r="DQ1170" s="134"/>
      <c r="DR1170" s="134"/>
      <c r="DS1170" s="134"/>
      <c r="DT1170" s="134"/>
      <c r="DU1170" s="134"/>
      <c r="DV1170" s="134"/>
      <c r="DW1170" s="134"/>
      <c r="DX1170" s="134"/>
      <c r="DY1170" s="134"/>
      <c r="DZ1170" s="134"/>
      <c r="EA1170" s="134"/>
      <c r="EB1170" s="134"/>
      <c r="EC1170" s="134"/>
      <c r="ED1170" s="134"/>
      <c r="EE1170" s="134"/>
      <c r="EF1170" s="134"/>
      <c r="EG1170" s="134"/>
      <c r="EH1170" s="134"/>
      <c r="EI1170" s="134"/>
      <c r="EJ1170" s="134"/>
    </row>
    <row r="1171" spans="4:140" x14ac:dyDescent="0.2">
      <c r="D1171" s="138"/>
      <c r="E1171" s="138"/>
      <c r="F1171" s="138"/>
      <c r="G1171" s="138"/>
      <c r="H1171" s="138"/>
      <c r="I1171" s="138"/>
      <c r="J1171" s="138"/>
      <c r="K1171" s="138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134"/>
      <c r="AZ1171" s="134"/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  <c r="CS1171" s="134"/>
      <c r="CT1171" s="134"/>
      <c r="CU1171" s="134"/>
      <c r="CV1171" s="134"/>
      <c r="CW1171" s="134"/>
      <c r="CX1171" s="134"/>
      <c r="CY1171" s="134"/>
      <c r="CZ1171" s="134"/>
      <c r="DA1171" s="134"/>
      <c r="DB1171" s="134"/>
      <c r="DC1171" s="134"/>
      <c r="DD1171" s="134"/>
      <c r="DE1171" s="134"/>
      <c r="DF1171" s="134"/>
      <c r="DG1171" s="134"/>
      <c r="DH1171" s="134"/>
      <c r="DI1171" s="134"/>
      <c r="DJ1171" s="134"/>
      <c r="DK1171" s="134"/>
      <c r="DL1171" s="134"/>
      <c r="DM1171" s="134"/>
      <c r="DN1171" s="134"/>
      <c r="DO1171" s="134"/>
      <c r="DP1171" s="134"/>
      <c r="DQ1171" s="134"/>
      <c r="DR1171" s="134"/>
      <c r="DS1171" s="134"/>
      <c r="DT1171" s="134"/>
      <c r="DU1171" s="134"/>
      <c r="DV1171" s="134"/>
      <c r="DW1171" s="134"/>
      <c r="DX1171" s="134"/>
      <c r="DY1171" s="134"/>
      <c r="DZ1171" s="134"/>
      <c r="EA1171" s="134"/>
      <c r="EB1171" s="134"/>
      <c r="EC1171" s="134"/>
      <c r="ED1171" s="134"/>
      <c r="EE1171" s="134"/>
      <c r="EF1171" s="134"/>
      <c r="EG1171" s="134"/>
      <c r="EH1171" s="134"/>
      <c r="EI1171" s="134"/>
      <c r="EJ1171" s="134"/>
    </row>
    <row r="1172" spans="4:140" x14ac:dyDescent="0.2">
      <c r="D1172" s="138"/>
      <c r="E1172" s="138"/>
      <c r="F1172" s="138"/>
      <c r="G1172" s="138"/>
      <c r="H1172" s="138"/>
      <c r="I1172" s="138"/>
      <c r="J1172" s="138"/>
      <c r="K1172" s="138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134"/>
      <c r="AZ1172" s="134"/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  <c r="CS1172" s="134"/>
      <c r="CT1172" s="134"/>
      <c r="CU1172" s="134"/>
      <c r="CV1172" s="134"/>
      <c r="CW1172" s="134"/>
      <c r="CX1172" s="134"/>
      <c r="CY1172" s="134"/>
      <c r="CZ1172" s="134"/>
      <c r="DA1172" s="134"/>
      <c r="DB1172" s="134"/>
      <c r="DC1172" s="134"/>
      <c r="DD1172" s="134"/>
      <c r="DE1172" s="134"/>
      <c r="DF1172" s="134"/>
      <c r="DG1172" s="134"/>
      <c r="DH1172" s="134"/>
      <c r="DI1172" s="134"/>
      <c r="DJ1172" s="134"/>
      <c r="DK1172" s="134"/>
      <c r="DL1172" s="134"/>
      <c r="DM1172" s="134"/>
      <c r="DN1172" s="134"/>
      <c r="DO1172" s="134"/>
      <c r="DP1172" s="134"/>
      <c r="DQ1172" s="134"/>
      <c r="DR1172" s="134"/>
      <c r="DS1172" s="134"/>
      <c r="DT1172" s="134"/>
      <c r="DU1172" s="134"/>
      <c r="DV1172" s="134"/>
      <c r="DW1172" s="134"/>
      <c r="DX1172" s="134"/>
      <c r="DY1172" s="134"/>
      <c r="DZ1172" s="134"/>
      <c r="EA1172" s="134"/>
      <c r="EB1172" s="134"/>
      <c r="EC1172" s="134"/>
      <c r="ED1172" s="134"/>
      <c r="EE1172" s="134"/>
      <c r="EF1172" s="134"/>
      <c r="EG1172" s="134"/>
      <c r="EH1172" s="134"/>
      <c r="EI1172" s="134"/>
      <c r="EJ1172" s="134"/>
    </row>
    <row r="1173" spans="4:140" x14ac:dyDescent="0.2">
      <c r="D1173" s="138"/>
      <c r="E1173" s="138"/>
      <c r="F1173" s="138"/>
      <c r="G1173" s="138"/>
      <c r="H1173" s="138"/>
      <c r="I1173" s="138"/>
      <c r="J1173" s="138"/>
      <c r="K1173" s="138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134"/>
      <c r="AZ1173" s="134"/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  <c r="CS1173" s="134"/>
      <c r="CT1173" s="134"/>
      <c r="CU1173" s="134"/>
      <c r="CV1173" s="134"/>
      <c r="CW1173" s="134"/>
      <c r="CX1173" s="134"/>
      <c r="CY1173" s="134"/>
      <c r="CZ1173" s="134"/>
      <c r="DA1173" s="134"/>
      <c r="DB1173" s="134"/>
      <c r="DC1173" s="134"/>
      <c r="DD1173" s="134"/>
      <c r="DE1173" s="134"/>
      <c r="DF1173" s="134"/>
      <c r="DG1173" s="134"/>
      <c r="DH1173" s="134"/>
      <c r="DI1173" s="134"/>
      <c r="DJ1173" s="134"/>
      <c r="DK1173" s="134"/>
      <c r="DL1173" s="134"/>
      <c r="DM1173" s="134"/>
      <c r="DN1173" s="134"/>
      <c r="DO1173" s="134"/>
      <c r="DP1173" s="134"/>
      <c r="DQ1173" s="134"/>
      <c r="DR1173" s="134"/>
      <c r="DS1173" s="134"/>
      <c r="DT1173" s="134"/>
      <c r="DU1173" s="134"/>
      <c r="DV1173" s="134"/>
      <c r="DW1173" s="134"/>
      <c r="DX1173" s="134"/>
      <c r="DY1173" s="134"/>
      <c r="DZ1173" s="134"/>
      <c r="EA1173" s="134"/>
      <c r="EB1173" s="134"/>
      <c r="EC1173" s="134"/>
      <c r="ED1173" s="134"/>
      <c r="EE1173" s="134"/>
      <c r="EF1173" s="134"/>
      <c r="EG1173" s="134"/>
      <c r="EH1173" s="134"/>
      <c r="EI1173" s="134"/>
      <c r="EJ1173" s="134"/>
    </row>
    <row r="1174" spans="4:140" x14ac:dyDescent="0.2">
      <c r="D1174" s="138"/>
      <c r="E1174" s="138"/>
      <c r="F1174" s="138"/>
      <c r="G1174" s="138"/>
      <c r="H1174" s="138"/>
      <c r="I1174" s="138"/>
      <c r="J1174" s="138"/>
      <c r="K1174" s="138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134"/>
      <c r="AZ1174" s="134"/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  <c r="CS1174" s="134"/>
      <c r="CT1174" s="134"/>
      <c r="CU1174" s="134"/>
      <c r="CV1174" s="134"/>
      <c r="CW1174" s="134"/>
      <c r="CX1174" s="134"/>
      <c r="CY1174" s="134"/>
      <c r="CZ1174" s="134"/>
      <c r="DA1174" s="134"/>
      <c r="DB1174" s="134"/>
      <c r="DC1174" s="134"/>
      <c r="DD1174" s="134"/>
      <c r="DE1174" s="134"/>
      <c r="DF1174" s="134"/>
      <c r="DG1174" s="134"/>
      <c r="DH1174" s="134"/>
      <c r="DI1174" s="134"/>
      <c r="DJ1174" s="134"/>
      <c r="DK1174" s="134"/>
      <c r="DL1174" s="134"/>
      <c r="DM1174" s="134"/>
      <c r="DN1174" s="134"/>
      <c r="DO1174" s="134"/>
      <c r="DP1174" s="134"/>
      <c r="DQ1174" s="134"/>
      <c r="DR1174" s="134"/>
      <c r="DS1174" s="134"/>
      <c r="DT1174" s="134"/>
      <c r="DU1174" s="134"/>
      <c r="DV1174" s="134"/>
      <c r="DW1174" s="134"/>
      <c r="DX1174" s="134"/>
      <c r="DY1174" s="134"/>
      <c r="DZ1174" s="134"/>
      <c r="EA1174" s="134"/>
      <c r="EB1174" s="134"/>
      <c r="EC1174" s="134"/>
      <c r="ED1174" s="134"/>
      <c r="EE1174" s="134"/>
      <c r="EF1174" s="134"/>
      <c r="EG1174" s="134"/>
      <c r="EH1174" s="134"/>
      <c r="EI1174" s="134"/>
      <c r="EJ1174" s="134"/>
    </row>
    <row r="1175" spans="4:140" x14ac:dyDescent="0.2">
      <c r="D1175" s="138"/>
      <c r="E1175" s="138"/>
      <c r="F1175" s="138"/>
      <c r="G1175" s="138"/>
      <c r="H1175" s="138"/>
      <c r="I1175" s="138"/>
      <c r="J1175" s="138"/>
      <c r="K1175" s="138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134"/>
      <c r="AZ1175" s="134"/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  <c r="CS1175" s="134"/>
      <c r="CT1175" s="134"/>
      <c r="CU1175" s="134"/>
      <c r="CV1175" s="134"/>
      <c r="CW1175" s="134"/>
      <c r="CX1175" s="134"/>
      <c r="CY1175" s="134"/>
      <c r="CZ1175" s="134"/>
      <c r="DA1175" s="134"/>
      <c r="DB1175" s="134"/>
      <c r="DC1175" s="134"/>
      <c r="DD1175" s="134"/>
      <c r="DE1175" s="134"/>
      <c r="DF1175" s="134"/>
      <c r="DG1175" s="134"/>
      <c r="DH1175" s="134"/>
      <c r="DI1175" s="134"/>
      <c r="DJ1175" s="134"/>
      <c r="DK1175" s="134"/>
      <c r="DL1175" s="134"/>
      <c r="DM1175" s="134"/>
      <c r="DN1175" s="134"/>
      <c r="DO1175" s="134"/>
      <c r="DP1175" s="134"/>
      <c r="DQ1175" s="134"/>
      <c r="DR1175" s="134"/>
      <c r="DS1175" s="134"/>
      <c r="DT1175" s="134"/>
      <c r="DU1175" s="134"/>
      <c r="DV1175" s="134"/>
      <c r="DW1175" s="134"/>
      <c r="DX1175" s="134"/>
      <c r="DY1175" s="134"/>
      <c r="DZ1175" s="134"/>
      <c r="EA1175" s="134"/>
      <c r="EB1175" s="134"/>
      <c r="EC1175" s="134"/>
      <c r="ED1175" s="134"/>
      <c r="EE1175" s="134"/>
      <c r="EF1175" s="134"/>
      <c r="EG1175" s="134"/>
      <c r="EH1175" s="134"/>
      <c r="EI1175" s="134"/>
      <c r="EJ1175" s="134"/>
    </row>
    <row r="1176" spans="4:140" x14ac:dyDescent="0.2">
      <c r="D1176" s="138"/>
      <c r="E1176" s="138"/>
      <c r="F1176" s="138"/>
      <c r="G1176" s="138"/>
      <c r="H1176" s="138"/>
      <c r="I1176" s="138"/>
      <c r="J1176" s="138"/>
      <c r="K1176" s="138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134"/>
      <c r="AZ1176" s="134"/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  <c r="CS1176" s="134"/>
      <c r="CT1176" s="134"/>
      <c r="CU1176" s="134"/>
      <c r="CV1176" s="134"/>
      <c r="CW1176" s="134"/>
      <c r="CX1176" s="134"/>
      <c r="CY1176" s="134"/>
      <c r="CZ1176" s="134"/>
      <c r="DA1176" s="134"/>
      <c r="DB1176" s="134"/>
      <c r="DC1176" s="134"/>
      <c r="DD1176" s="134"/>
      <c r="DE1176" s="134"/>
      <c r="DF1176" s="134"/>
      <c r="DG1176" s="134"/>
      <c r="DH1176" s="134"/>
      <c r="DI1176" s="134"/>
      <c r="DJ1176" s="134"/>
      <c r="DK1176" s="134"/>
      <c r="DL1176" s="134"/>
      <c r="DM1176" s="134"/>
      <c r="DN1176" s="134"/>
      <c r="DO1176" s="134"/>
      <c r="DP1176" s="134"/>
      <c r="DQ1176" s="134"/>
      <c r="DR1176" s="134"/>
      <c r="DS1176" s="134"/>
      <c r="DT1176" s="134"/>
      <c r="DU1176" s="134"/>
      <c r="DV1176" s="134"/>
      <c r="DW1176" s="134"/>
      <c r="DX1176" s="134"/>
      <c r="DY1176" s="134"/>
      <c r="DZ1176" s="134"/>
      <c r="EA1176" s="134"/>
      <c r="EB1176" s="134"/>
      <c r="EC1176" s="134"/>
      <c r="ED1176" s="134"/>
      <c r="EE1176" s="134"/>
      <c r="EF1176" s="134"/>
      <c r="EG1176" s="134"/>
      <c r="EH1176" s="134"/>
      <c r="EI1176" s="134"/>
      <c r="EJ1176" s="134"/>
    </row>
    <row r="1177" spans="4:140" x14ac:dyDescent="0.2">
      <c r="D1177" s="138"/>
      <c r="E1177" s="138"/>
      <c r="F1177" s="138"/>
      <c r="G1177" s="138"/>
      <c r="H1177" s="138"/>
      <c r="I1177" s="138"/>
      <c r="J1177" s="138"/>
      <c r="K1177" s="138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134"/>
      <c r="AZ1177" s="134"/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  <c r="CS1177" s="134"/>
      <c r="CT1177" s="134"/>
      <c r="CU1177" s="134"/>
      <c r="CV1177" s="134"/>
      <c r="CW1177" s="134"/>
      <c r="CX1177" s="134"/>
      <c r="CY1177" s="134"/>
      <c r="CZ1177" s="134"/>
      <c r="DA1177" s="134"/>
      <c r="DB1177" s="134"/>
      <c r="DC1177" s="134"/>
      <c r="DD1177" s="134"/>
      <c r="DE1177" s="134"/>
      <c r="DF1177" s="134"/>
      <c r="DG1177" s="134"/>
      <c r="DH1177" s="134"/>
      <c r="DI1177" s="134"/>
      <c r="DJ1177" s="134"/>
      <c r="DK1177" s="134"/>
      <c r="DL1177" s="134"/>
      <c r="DM1177" s="134"/>
      <c r="DN1177" s="134"/>
      <c r="DO1177" s="134"/>
      <c r="DP1177" s="134"/>
      <c r="DQ1177" s="134"/>
      <c r="DR1177" s="134"/>
      <c r="DS1177" s="134"/>
      <c r="DT1177" s="134"/>
      <c r="DU1177" s="134"/>
      <c r="DV1177" s="134"/>
      <c r="DW1177" s="134"/>
      <c r="DX1177" s="134"/>
      <c r="DY1177" s="134"/>
      <c r="DZ1177" s="134"/>
      <c r="EA1177" s="134"/>
      <c r="EB1177" s="134"/>
      <c r="EC1177" s="134"/>
      <c r="ED1177" s="134"/>
      <c r="EE1177" s="134"/>
      <c r="EF1177" s="134"/>
      <c r="EG1177" s="134"/>
      <c r="EH1177" s="134"/>
      <c r="EI1177" s="134"/>
      <c r="EJ1177" s="134"/>
    </row>
    <row r="1178" spans="4:140" x14ac:dyDescent="0.2">
      <c r="D1178" s="138"/>
      <c r="E1178" s="138"/>
      <c r="F1178" s="138"/>
      <c r="G1178" s="138"/>
      <c r="H1178" s="138"/>
      <c r="I1178" s="138"/>
      <c r="J1178" s="138"/>
      <c r="K1178" s="138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134"/>
      <c r="AZ1178" s="134"/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  <c r="CS1178" s="134"/>
      <c r="CT1178" s="134"/>
      <c r="CU1178" s="134"/>
      <c r="CV1178" s="134"/>
      <c r="CW1178" s="134"/>
      <c r="CX1178" s="134"/>
      <c r="CY1178" s="134"/>
      <c r="CZ1178" s="134"/>
      <c r="DA1178" s="134"/>
      <c r="DB1178" s="134"/>
      <c r="DC1178" s="134"/>
      <c r="DD1178" s="134"/>
      <c r="DE1178" s="134"/>
      <c r="DF1178" s="134"/>
      <c r="DG1178" s="134"/>
      <c r="DH1178" s="134"/>
      <c r="DI1178" s="134"/>
      <c r="DJ1178" s="134"/>
      <c r="DK1178" s="134"/>
      <c r="DL1178" s="134"/>
      <c r="DM1178" s="134"/>
      <c r="DN1178" s="134"/>
      <c r="DO1178" s="134"/>
      <c r="DP1178" s="134"/>
      <c r="DQ1178" s="134"/>
      <c r="DR1178" s="134"/>
      <c r="DS1178" s="134"/>
      <c r="DT1178" s="134"/>
      <c r="DU1178" s="134"/>
      <c r="DV1178" s="134"/>
      <c r="DW1178" s="134"/>
      <c r="DX1178" s="134"/>
      <c r="DY1178" s="134"/>
      <c r="DZ1178" s="134"/>
      <c r="EA1178" s="134"/>
      <c r="EB1178" s="134"/>
      <c r="EC1178" s="134"/>
      <c r="ED1178" s="134"/>
      <c r="EE1178" s="134"/>
      <c r="EF1178" s="134"/>
      <c r="EG1178" s="134"/>
      <c r="EH1178" s="134"/>
      <c r="EI1178" s="134"/>
      <c r="EJ1178" s="134"/>
    </row>
    <row r="1179" spans="4:140" x14ac:dyDescent="0.2">
      <c r="D1179" s="138"/>
      <c r="E1179" s="138"/>
      <c r="F1179" s="138"/>
      <c r="G1179" s="138"/>
      <c r="H1179" s="138"/>
      <c r="I1179" s="138"/>
      <c r="J1179" s="138"/>
      <c r="K1179" s="138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134"/>
      <c r="AZ1179" s="134"/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  <c r="CS1179" s="134"/>
      <c r="CT1179" s="134"/>
      <c r="CU1179" s="134"/>
      <c r="CV1179" s="134"/>
      <c r="CW1179" s="134"/>
      <c r="CX1179" s="134"/>
      <c r="CY1179" s="134"/>
      <c r="CZ1179" s="134"/>
      <c r="DA1179" s="134"/>
      <c r="DB1179" s="134"/>
      <c r="DC1179" s="134"/>
      <c r="DD1179" s="134"/>
      <c r="DE1179" s="134"/>
      <c r="DF1179" s="134"/>
      <c r="DG1179" s="134"/>
      <c r="DH1179" s="134"/>
      <c r="DI1179" s="134"/>
      <c r="DJ1179" s="134"/>
      <c r="DK1179" s="134"/>
      <c r="DL1179" s="134"/>
      <c r="DM1179" s="134"/>
      <c r="DN1179" s="134"/>
      <c r="DO1179" s="134"/>
      <c r="DP1179" s="134"/>
      <c r="DQ1179" s="134"/>
      <c r="DR1179" s="134"/>
      <c r="DS1179" s="134"/>
      <c r="DT1179" s="134"/>
      <c r="DU1179" s="134"/>
      <c r="DV1179" s="134"/>
      <c r="DW1179" s="134"/>
      <c r="DX1179" s="134"/>
      <c r="DY1179" s="134"/>
      <c r="DZ1179" s="134"/>
      <c r="EA1179" s="134"/>
      <c r="EB1179" s="134"/>
      <c r="EC1179" s="134"/>
      <c r="ED1179" s="134"/>
      <c r="EE1179" s="134"/>
      <c r="EF1179" s="134"/>
      <c r="EG1179" s="134"/>
      <c r="EH1179" s="134"/>
      <c r="EI1179" s="134"/>
      <c r="EJ1179" s="134"/>
    </row>
    <row r="1180" spans="4:140" x14ac:dyDescent="0.2">
      <c r="D1180" s="138"/>
      <c r="E1180" s="138"/>
      <c r="F1180" s="138"/>
      <c r="G1180" s="138"/>
      <c r="H1180" s="138"/>
      <c r="I1180" s="138"/>
      <c r="J1180" s="138"/>
      <c r="K1180" s="138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134"/>
      <c r="AZ1180" s="134"/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  <c r="CS1180" s="134"/>
      <c r="CT1180" s="134"/>
      <c r="CU1180" s="134"/>
      <c r="CV1180" s="134"/>
      <c r="CW1180" s="134"/>
      <c r="CX1180" s="134"/>
      <c r="CY1180" s="134"/>
      <c r="CZ1180" s="134"/>
      <c r="DA1180" s="134"/>
      <c r="DB1180" s="134"/>
      <c r="DC1180" s="134"/>
      <c r="DD1180" s="134"/>
      <c r="DE1180" s="134"/>
      <c r="DF1180" s="134"/>
      <c r="DG1180" s="134"/>
      <c r="DH1180" s="134"/>
      <c r="DI1180" s="134"/>
      <c r="DJ1180" s="134"/>
      <c r="DK1180" s="134"/>
      <c r="DL1180" s="134"/>
      <c r="DM1180" s="134"/>
      <c r="DN1180" s="134"/>
      <c r="DO1180" s="134"/>
      <c r="DP1180" s="134"/>
      <c r="DQ1180" s="134"/>
      <c r="DR1180" s="134"/>
      <c r="DS1180" s="134"/>
      <c r="DT1180" s="134"/>
      <c r="DU1180" s="134"/>
      <c r="DV1180" s="134"/>
      <c r="DW1180" s="134"/>
      <c r="DX1180" s="134"/>
      <c r="DY1180" s="134"/>
      <c r="DZ1180" s="134"/>
      <c r="EA1180" s="134"/>
      <c r="EB1180" s="134"/>
      <c r="EC1180" s="134"/>
      <c r="ED1180" s="134"/>
      <c r="EE1180" s="134"/>
      <c r="EF1180" s="134"/>
      <c r="EG1180" s="134"/>
      <c r="EH1180" s="134"/>
      <c r="EI1180" s="134"/>
      <c r="EJ1180" s="134"/>
    </row>
    <row r="1181" spans="4:140" x14ac:dyDescent="0.2">
      <c r="D1181" s="138"/>
      <c r="E1181" s="138"/>
      <c r="F1181" s="138"/>
      <c r="G1181" s="138"/>
      <c r="H1181" s="138"/>
      <c r="I1181" s="138"/>
      <c r="J1181" s="138"/>
      <c r="K1181" s="138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134"/>
      <c r="AZ1181" s="134"/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  <c r="CS1181" s="134"/>
      <c r="CT1181" s="134"/>
      <c r="CU1181" s="134"/>
      <c r="CV1181" s="134"/>
      <c r="CW1181" s="134"/>
      <c r="CX1181" s="134"/>
      <c r="CY1181" s="134"/>
      <c r="CZ1181" s="134"/>
      <c r="DA1181" s="134"/>
      <c r="DB1181" s="134"/>
      <c r="DC1181" s="134"/>
      <c r="DD1181" s="134"/>
      <c r="DE1181" s="134"/>
      <c r="DF1181" s="134"/>
      <c r="DG1181" s="134"/>
      <c r="DH1181" s="134"/>
      <c r="DI1181" s="134"/>
      <c r="DJ1181" s="134"/>
      <c r="DK1181" s="134"/>
      <c r="DL1181" s="134"/>
      <c r="DM1181" s="134"/>
      <c r="DN1181" s="134"/>
      <c r="DO1181" s="134"/>
      <c r="DP1181" s="134"/>
      <c r="DQ1181" s="134"/>
      <c r="DR1181" s="134"/>
      <c r="DS1181" s="134"/>
      <c r="DT1181" s="134"/>
      <c r="DU1181" s="134"/>
      <c r="DV1181" s="134"/>
      <c r="DW1181" s="134"/>
      <c r="DX1181" s="134"/>
      <c r="DY1181" s="134"/>
      <c r="DZ1181" s="134"/>
      <c r="EA1181" s="134"/>
      <c r="EB1181" s="134"/>
      <c r="EC1181" s="134"/>
      <c r="ED1181" s="134"/>
      <c r="EE1181" s="134"/>
      <c r="EF1181" s="134"/>
      <c r="EG1181" s="134"/>
      <c r="EH1181" s="134"/>
      <c r="EI1181" s="134"/>
      <c r="EJ1181" s="134"/>
    </row>
    <row r="1182" spans="4:140" x14ac:dyDescent="0.2">
      <c r="D1182" s="138"/>
      <c r="E1182" s="138"/>
      <c r="F1182" s="138"/>
      <c r="G1182" s="138"/>
      <c r="H1182" s="138"/>
      <c r="I1182" s="138"/>
      <c r="J1182" s="138"/>
      <c r="K1182" s="138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134"/>
      <c r="AZ1182" s="134"/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  <c r="CS1182" s="134"/>
      <c r="CT1182" s="134"/>
      <c r="CU1182" s="134"/>
      <c r="CV1182" s="134"/>
      <c r="CW1182" s="134"/>
      <c r="CX1182" s="134"/>
      <c r="CY1182" s="134"/>
      <c r="CZ1182" s="134"/>
      <c r="DA1182" s="134"/>
      <c r="DB1182" s="134"/>
      <c r="DC1182" s="134"/>
      <c r="DD1182" s="134"/>
      <c r="DE1182" s="134"/>
      <c r="DF1182" s="134"/>
      <c r="DG1182" s="134"/>
      <c r="DH1182" s="134"/>
      <c r="DI1182" s="134"/>
      <c r="DJ1182" s="134"/>
      <c r="DK1182" s="134"/>
      <c r="DL1182" s="134"/>
      <c r="DM1182" s="134"/>
      <c r="DN1182" s="134"/>
      <c r="DO1182" s="134"/>
      <c r="DP1182" s="134"/>
      <c r="DQ1182" s="134"/>
      <c r="DR1182" s="134"/>
      <c r="DS1182" s="134"/>
      <c r="DT1182" s="134"/>
      <c r="DU1182" s="134"/>
      <c r="DV1182" s="134"/>
      <c r="DW1182" s="134"/>
      <c r="DX1182" s="134"/>
      <c r="DY1182" s="134"/>
      <c r="DZ1182" s="134"/>
      <c r="EA1182" s="134"/>
      <c r="EB1182" s="134"/>
      <c r="EC1182" s="134"/>
      <c r="ED1182" s="134"/>
      <c r="EE1182" s="134"/>
      <c r="EF1182" s="134"/>
      <c r="EG1182" s="134"/>
      <c r="EH1182" s="134"/>
      <c r="EI1182" s="134"/>
      <c r="EJ1182" s="134"/>
    </row>
    <row r="1183" spans="4:140" x14ac:dyDescent="0.2">
      <c r="D1183" s="138"/>
      <c r="E1183" s="138"/>
      <c r="F1183" s="138"/>
      <c r="G1183" s="138"/>
      <c r="H1183" s="138"/>
      <c r="I1183" s="138"/>
      <c r="J1183" s="138"/>
      <c r="K1183" s="138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134"/>
      <c r="AZ1183" s="134"/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  <c r="CS1183" s="134"/>
      <c r="CT1183" s="134"/>
      <c r="CU1183" s="134"/>
      <c r="CV1183" s="134"/>
      <c r="CW1183" s="134"/>
      <c r="CX1183" s="134"/>
      <c r="CY1183" s="134"/>
      <c r="CZ1183" s="134"/>
      <c r="DA1183" s="134"/>
      <c r="DB1183" s="134"/>
      <c r="DC1183" s="134"/>
      <c r="DD1183" s="134"/>
      <c r="DE1183" s="134"/>
      <c r="DF1183" s="134"/>
      <c r="DG1183" s="134"/>
      <c r="DH1183" s="134"/>
      <c r="DI1183" s="134"/>
      <c r="DJ1183" s="134"/>
      <c r="DK1183" s="134"/>
      <c r="DL1183" s="134"/>
      <c r="DM1183" s="134"/>
      <c r="DN1183" s="134"/>
      <c r="DO1183" s="134"/>
      <c r="DP1183" s="134"/>
      <c r="DQ1183" s="134"/>
      <c r="DR1183" s="134"/>
      <c r="DS1183" s="134"/>
      <c r="DT1183" s="134"/>
      <c r="DU1183" s="134"/>
      <c r="DV1183" s="134"/>
      <c r="DW1183" s="134"/>
      <c r="DX1183" s="134"/>
      <c r="DY1183" s="134"/>
      <c r="DZ1183" s="134"/>
      <c r="EA1183" s="134"/>
      <c r="EB1183" s="134"/>
      <c r="EC1183" s="134"/>
      <c r="ED1183" s="134"/>
      <c r="EE1183" s="134"/>
      <c r="EF1183" s="134"/>
      <c r="EG1183" s="134"/>
      <c r="EH1183" s="134"/>
      <c r="EI1183" s="134"/>
      <c r="EJ1183" s="134"/>
    </row>
    <row r="1184" spans="4:140" x14ac:dyDescent="0.2">
      <c r="D1184" s="138"/>
      <c r="E1184" s="138"/>
      <c r="F1184" s="138"/>
      <c r="G1184" s="138"/>
      <c r="H1184" s="138"/>
      <c r="I1184" s="138"/>
      <c r="J1184" s="138"/>
      <c r="K1184" s="138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134"/>
      <c r="AZ1184" s="134"/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  <c r="CS1184" s="134"/>
      <c r="CT1184" s="134"/>
      <c r="CU1184" s="134"/>
      <c r="CV1184" s="134"/>
      <c r="CW1184" s="134"/>
      <c r="CX1184" s="134"/>
      <c r="CY1184" s="134"/>
      <c r="CZ1184" s="134"/>
      <c r="DA1184" s="134"/>
      <c r="DB1184" s="134"/>
      <c r="DC1184" s="134"/>
      <c r="DD1184" s="134"/>
      <c r="DE1184" s="134"/>
      <c r="DF1184" s="134"/>
      <c r="DG1184" s="134"/>
      <c r="DH1184" s="134"/>
      <c r="DI1184" s="134"/>
      <c r="DJ1184" s="134"/>
      <c r="DK1184" s="134"/>
      <c r="DL1184" s="134"/>
      <c r="DM1184" s="134"/>
      <c r="DN1184" s="134"/>
      <c r="DO1184" s="134"/>
      <c r="DP1184" s="134"/>
      <c r="DQ1184" s="134"/>
      <c r="DR1184" s="134"/>
      <c r="DS1184" s="134"/>
      <c r="DT1184" s="134"/>
      <c r="DU1184" s="134"/>
      <c r="DV1184" s="134"/>
      <c r="DW1184" s="134"/>
      <c r="DX1184" s="134"/>
      <c r="DY1184" s="134"/>
      <c r="DZ1184" s="134"/>
      <c r="EA1184" s="134"/>
      <c r="EB1184" s="134"/>
      <c r="EC1184" s="134"/>
      <c r="ED1184" s="134"/>
      <c r="EE1184" s="134"/>
      <c r="EF1184" s="134"/>
      <c r="EG1184" s="134"/>
      <c r="EH1184" s="134"/>
      <c r="EI1184" s="134"/>
      <c r="EJ1184" s="134"/>
    </row>
    <row r="1185" spans="4:140" x14ac:dyDescent="0.2">
      <c r="D1185" s="138"/>
      <c r="E1185" s="138"/>
      <c r="F1185" s="138"/>
      <c r="G1185" s="138"/>
      <c r="H1185" s="138"/>
      <c r="I1185" s="138"/>
      <c r="J1185" s="138"/>
      <c r="K1185" s="138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  <c r="CS1185" s="134"/>
      <c r="CT1185" s="134"/>
      <c r="CU1185" s="134"/>
      <c r="CV1185" s="134"/>
      <c r="CW1185" s="134"/>
      <c r="CX1185" s="134"/>
      <c r="CY1185" s="134"/>
      <c r="CZ1185" s="134"/>
      <c r="DA1185" s="134"/>
      <c r="DB1185" s="134"/>
      <c r="DC1185" s="134"/>
      <c r="DD1185" s="134"/>
      <c r="DE1185" s="134"/>
      <c r="DF1185" s="134"/>
      <c r="DG1185" s="134"/>
      <c r="DH1185" s="134"/>
      <c r="DI1185" s="134"/>
      <c r="DJ1185" s="134"/>
      <c r="DK1185" s="134"/>
      <c r="DL1185" s="134"/>
      <c r="DM1185" s="134"/>
      <c r="DN1185" s="134"/>
      <c r="DO1185" s="134"/>
      <c r="DP1185" s="134"/>
      <c r="DQ1185" s="134"/>
      <c r="DR1185" s="134"/>
      <c r="DS1185" s="134"/>
      <c r="DT1185" s="134"/>
      <c r="DU1185" s="134"/>
      <c r="DV1185" s="134"/>
      <c r="DW1185" s="134"/>
      <c r="DX1185" s="134"/>
      <c r="DY1185" s="134"/>
      <c r="DZ1185" s="134"/>
      <c r="EA1185" s="134"/>
      <c r="EB1185" s="134"/>
      <c r="EC1185" s="134"/>
      <c r="ED1185" s="134"/>
      <c r="EE1185" s="134"/>
      <c r="EF1185" s="134"/>
      <c r="EG1185" s="134"/>
      <c r="EH1185" s="134"/>
      <c r="EI1185" s="134"/>
      <c r="EJ1185" s="134"/>
    </row>
    <row r="1186" spans="4:140" x14ac:dyDescent="0.2">
      <c r="D1186" s="138"/>
      <c r="E1186" s="138"/>
      <c r="F1186" s="138"/>
      <c r="G1186" s="138"/>
      <c r="H1186" s="138"/>
      <c r="I1186" s="138"/>
      <c r="J1186" s="138"/>
      <c r="K1186" s="138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  <c r="CS1186" s="134"/>
      <c r="CT1186" s="134"/>
      <c r="CU1186" s="134"/>
      <c r="CV1186" s="134"/>
      <c r="CW1186" s="134"/>
      <c r="CX1186" s="134"/>
      <c r="CY1186" s="134"/>
      <c r="CZ1186" s="134"/>
      <c r="DA1186" s="134"/>
      <c r="DB1186" s="134"/>
      <c r="DC1186" s="134"/>
      <c r="DD1186" s="134"/>
      <c r="DE1186" s="134"/>
      <c r="DF1186" s="134"/>
      <c r="DG1186" s="134"/>
      <c r="DH1186" s="134"/>
      <c r="DI1186" s="134"/>
      <c r="DJ1186" s="134"/>
      <c r="DK1186" s="134"/>
      <c r="DL1186" s="134"/>
      <c r="DM1186" s="134"/>
      <c r="DN1186" s="134"/>
      <c r="DO1186" s="134"/>
      <c r="DP1186" s="134"/>
      <c r="DQ1186" s="134"/>
      <c r="DR1186" s="134"/>
      <c r="DS1186" s="134"/>
      <c r="DT1186" s="134"/>
      <c r="DU1186" s="134"/>
      <c r="DV1186" s="134"/>
      <c r="DW1186" s="134"/>
      <c r="DX1186" s="134"/>
      <c r="DY1186" s="134"/>
      <c r="DZ1186" s="134"/>
      <c r="EA1186" s="134"/>
      <c r="EB1186" s="134"/>
      <c r="EC1186" s="134"/>
      <c r="ED1186" s="134"/>
      <c r="EE1186" s="134"/>
      <c r="EF1186" s="134"/>
      <c r="EG1186" s="134"/>
      <c r="EH1186" s="134"/>
      <c r="EI1186" s="134"/>
      <c r="EJ1186" s="134"/>
    </row>
    <row r="1187" spans="4:140" x14ac:dyDescent="0.2">
      <c r="D1187" s="138"/>
      <c r="E1187" s="138"/>
      <c r="F1187" s="138"/>
      <c r="G1187" s="138"/>
      <c r="H1187" s="138"/>
      <c r="I1187" s="138"/>
      <c r="J1187" s="138"/>
      <c r="K1187" s="138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134"/>
      <c r="AZ1187" s="134"/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  <c r="CS1187" s="134"/>
      <c r="CT1187" s="134"/>
      <c r="CU1187" s="134"/>
      <c r="CV1187" s="134"/>
      <c r="CW1187" s="134"/>
      <c r="CX1187" s="134"/>
      <c r="CY1187" s="134"/>
      <c r="CZ1187" s="134"/>
      <c r="DA1187" s="134"/>
      <c r="DB1187" s="134"/>
      <c r="DC1187" s="134"/>
      <c r="DD1187" s="134"/>
      <c r="DE1187" s="134"/>
      <c r="DF1187" s="134"/>
      <c r="DG1187" s="134"/>
      <c r="DH1187" s="134"/>
      <c r="DI1187" s="134"/>
      <c r="DJ1187" s="134"/>
      <c r="DK1187" s="134"/>
      <c r="DL1187" s="134"/>
      <c r="DM1187" s="134"/>
      <c r="DN1187" s="134"/>
      <c r="DO1187" s="134"/>
      <c r="DP1187" s="134"/>
      <c r="DQ1187" s="134"/>
      <c r="DR1187" s="134"/>
      <c r="DS1187" s="134"/>
      <c r="DT1187" s="134"/>
      <c r="DU1187" s="134"/>
      <c r="DV1187" s="134"/>
      <c r="DW1187" s="134"/>
      <c r="DX1187" s="134"/>
      <c r="DY1187" s="134"/>
      <c r="DZ1187" s="134"/>
      <c r="EA1187" s="134"/>
      <c r="EB1187" s="134"/>
      <c r="EC1187" s="134"/>
      <c r="ED1187" s="134"/>
      <c r="EE1187" s="134"/>
      <c r="EF1187" s="134"/>
      <c r="EG1187" s="134"/>
      <c r="EH1187" s="134"/>
      <c r="EI1187" s="134"/>
      <c r="EJ1187" s="134"/>
    </row>
    <row r="1188" spans="4:140" x14ac:dyDescent="0.2">
      <c r="D1188" s="138"/>
      <c r="E1188" s="138"/>
      <c r="F1188" s="138"/>
      <c r="G1188" s="138"/>
      <c r="H1188" s="138"/>
      <c r="I1188" s="138"/>
      <c r="J1188" s="138"/>
      <c r="K1188" s="138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  <c r="CS1188" s="134"/>
      <c r="CT1188" s="134"/>
      <c r="CU1188" s="134"/>
      <c r="CV1188" s="134"/>
      <c r="CW1188" s="134"/>
      <c r="CX1188" s="134"/>
      <c r="CY1188" s="134"/>
      <c r="CZ1188" s="134"/>
      <c r="DA1188" s="134"/>
      <c r="DB1188" s="134"/>
      <c r="DC1188" s="134"/>
      <c r="DD1188" s="134"/>
      <c r="DE1188" s="134"/>
      <c r="DF1188" s="134"/>
      <c r="DG1188" s="134"/>
      <c r="DH1188" s="134"/>
      <c r="DI1188" s="134"/>
      <c r="DJ1188" s="134"/>
      <c r="DK1188" s="134"/>
      <c r="DL1188" s="134"/>
      <c r="DM1188" s="134"/>
      <c r="DN1188" s="134"/>
      <c r="DO1188" s="134"/>
      <c r="DP1188" s="134"/>
      <c r="DQ1188" s="134"/>
      <c r="DR1188" s="134"/>
      <c r="DS1188" s="134"/>
      <c r="DT1188" s="134"/>
      <c r="DU1188" s="134"/>
      <c r="DV1188" s="134"/>
      <c r="DW1188" s="134"/>
      <c r="DX1188" s="134"/>
      <c r="DY1188" s="134"/>
      <c r="DZ1188" s="134"/>
      <c r="EA1188" s="134"/>
      <c r="EB1188" s="134"/>
      <c r="EC1188" s="134"/>
      <c r="ED1188" s="134"/>
      <c r="EE1188" s="134"/>
      <c r="EF1188" s="134"/>
      <c r="EG1188" s="134"/>
      <c r="EH1188" s="134"/>
      <c r="EI1188" s="134"/>
      <c r="EJ1188" s="134"/>
    </row>
    <row r="1189" spans="4:140" x14ac:dyDescent="0.2">
      <c r="D1189" s="138"/>
      <c r="E1189" s="138"/>
      <c r="F1189" s="138"/>
      <c r="G1189" s="138"/>
      <c r="H1189" s="138"/>
      <c r="I1189" s="138"/>
      <c r="J1189" s="138"/>
      <c r="K1189" s="138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134"/>
      <c r="AZ1189" s="134"/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  <c r="CS1189" s="134"/>
      <c r="CT1189" s="134"/>
      <c r="CU1189" s="134"/>
      <c r="CV1189" s="134"/>
      <c r="CW1189" s="134"/>
      <c r="CX1189" s="134"/>
      <c r="CY1189" s="134"/>
      <c r="CZ1189" s="134"/>
      <c r="DA1189" s="134"/>
      <c r="DB1189" s="134"/>
      <c r="DC1189" s="134"/>
      <c r="DD1189" s="134"/>
      <c r="DE1189" s="134"/>
      <c r="DF1189" s="134"/>
      <c r="DG1189" s="134"/>
      <c r="DH1189" s="134"/>
      <c r="DI1189" s="134"/>
      <c r="DJ1189" s="134"/>
      <c r="DK1189" s="134"/>
      <c r="DL1189" s="134"/>
      <c r="DM1189" s="134"/>
      <c r="DN1189" s="134"/>
      <c r="DO1189" s="134"/>
      <c r="DP1189" s="134"/>
      <c r="DQ1189" s="134"/>
      <c r="DR1189" s="134"/>
      <c r="DS1189" s="134"/>
      <c r="DT1189" s="134"/>
      <c r="DU1189" s="134"/>
      <c r="DV1189" s="134"/>
      <c r="DW1189" s="134"/>
      <c r="DX1189" s="134"/>
      <c r="DY1189" s="134"/>
      <c r="DZ1189" s="134"/>
      <c r="EA1189" s="134"/>
      <c r="EB1189" s="134"/>
      <c r="EC1189" s="134"/>
      <c r="ED1189" s="134"/>
      <c r="EE1189" s="134"/>
      <c r="EF1189" s="134"/>
      <c r="EG1189" s="134"/>
      <c r="EH1189" s="134"/>
      <c r="EI1189" s="134"/>
      <c r="EJ1189" s="134"/>
    </row>
    <row r="1190" spans="4:140" x14ac:dyDescent="0.2">
      <c r="D1190" s="138"/>
      <c r="E1190" s="138"/>
      <c r="F1190" s="138"/>
      <c r="G1190" s="138"/>
      <c r="H1190" s="138"/>
      <c r="I1190" s="138"/>
      <c r="J1190" s="138"/>
      <c r="K1190" s="138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134"/>
      <c r="AZ1190" s="134"/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  <c r="CS1190" s="134"/>
      <c r="CT1190" s="134"/>
      <c r="CU1190" s="134"/>
      <c r="CV1190" s="134"/>
      <c r="CW1190" s="134"/>
      <c r="CX1190" s="134"/>
      <c r="CY1190" s="134"/>
      <c r="CZ1190" s="134"/>
      <c r="DA1190" s="134"/>
      <c r="DB1190" s="134"/>
      <c r="DC1190" s="134"/>
      <c r="DD1190" s="134"/>
      <c r="DE1190" s="134"/>
      <c r="DF1190" s="134"/>
      <c r="DG1190" s="134"/>
      <c r="DH1190" s="134"/>
      <c r="DI1190" s="134"/>
      <c r="DJ1190" s="134"/>
      <c r="DK1190" s="134"/>
      <c r="DL1190" s="134"/>
      <c r="DM1190" s="134"/>
      <c r="DN1190" s="134"/>
      <c r="DO1190" s="134"/>
      <c r="DP1190" s="134"/>
      <c r="DQ1190" s="134"/>
      <c r="DR1190" s="134"/>
      <c r="DS1190" s="134"/>
      <c r="DT1190" s="134"/>
      <c r="DU1190" s="134"/>
      <c r="DV1190" s="134"/>
      <c r="DW1190" s="134"/>
      <c r="DX1190" s="134"/>
      <c r="DY1190" s="134"/>
      <c r="DZ1190" s="134"/>
      <c r="EA1190" s="134"/>
      <c r="EB1190" s="134"/>
      <c r="EC1190" s="134"/>
      <c r="ED1190" s="134"/>
      <c r="EE1190" s="134"/>
      <c r="EF1190" s="134"/>
      <c r="EG1190" s="134"/>
      <c r="EH1190" s="134"/>
      <c r="EI1190" s="134"/>
      <c r="EJ1190" s="134"/>
    </row>
    <row r="1191" spans="4:140" x14ac:dyDescent="0.2">
      <c r="D1191" s="138"/>
      <c r="E1191" s="138"/>
      <c r="F1191" s="138"/>
      <c r="G1191" s="138"/>
      <c r="H1191" s="138"/>
      <c r="I1191" s="138"/>
      <c r="J1191" s="138"/>
      <c r="K1191" s="138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134"/>
      <c r="AZ1191" s="134"/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  <c r="CS1191" s="134"/>
      <c r="CT1191" s="134"/>
      <c r="CU1191" s="134"/>
      <c r="CV1191" s="134"/>
      <c r="CW1191" s="134"/>
      <c r="CX1191" s="134"/>
      <c r="CY1191" s="134"/>
      <c r="CZ1191" s="134"/>
      <c r="DA1191" s="134"/>
      <c r="DB1191" s="134"/>
      <c r="DC1191" s="134"/>
      <c r="DD1191" s="134"/>
      <c r="DE1191" s="134"/>
      <c r="DF1191" s="134"/>
      <c r="DG1191" s="134"/>
      <c r="DH1191" s="134"/>
      <c r="DI1191" s="134"/>
      <c r="DJ1191" s="134"/>
      <c r="DK1191" s="134"/>
      <c r="DL1191" s="134"/>
      <c r="DM1191" s="134"/>
      <c r="DN1191" s="134"/>
      <c r="DO1191" s="134"/>
      <c r="DP1191" s="134"/>
      <c r="DQ1191" s="134"/>
      <c r="DR1191" s="134"/>
      <c r="DS1191" s="134"/>
      <c r="DT1191" s="134"/>
      <c r="DU1191" s="134"/>
      <c r="DV1191" s="134"/>
      <c r="DW1191" s="134"/>
      <c r="DX1191" s="134"/>
      <c r="DY1191" s="134"/>
      <c r="DZ1191" s="134"/>
      <c r="EA1191" s="134"/>
      <c r="EB1191" s="134"/>
      <c r="EC1191" s="134"/>
      <c r="ED1191" s="134"/>
      <c r="EE1191" s="134"/>
      <c r="EF1191" s="134"/>
      <c r="EG1191" s="134"/>
      <c r="EH1191" s="134"/>
      <c r="EI1191" s="134"/>
      <c r="EJ1191" s="134"/>
    </row>
    <row r="1192" spans="4:140" x14ac:dyDescent="0.2">
      <c r="D1192" s="138"/>
      <c r="E1192" s="138"/>
      <c r="F1192" s="138"/>
      <c r="G1192" s="138"/>
      <c r="H1192" s="138"/>
      <c r="I1192" s="138"/>
      <c r="J1192" s="138"/>
      <c r="K1192" s="138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134"/>
      <c r="AZ1192" s="134"/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  <c r="CS1192" s="134"/>
      <c r="CT1192" s="134"/>
      <c r="CU1192" s="134"/>
      <c r="CV1192" s="134"/>
      <c r="CW1192" s="134"/>
      <c r="CX1192" s="134"/>
      <c r="CY1192" s="134"/>
      <c r="CZ1192" s="134"/>
      <c r="DA1192" s="134"/>
      <c r="DB1192" s="134"/>
      <c r="DC1192" s="134"/>
      <c r="DD1192" s="134"/>
      <c r="DE1192" s="134"/>
      <c r="DF1192" s="134"/>
      <c r="DG1192" s="134"/>
      <c r="DH1192" s="134"/>
      <c r="DI1192" s="134"/>
      <c r="DJ1192" s="134"/>
      <c r="DK1192" s="134"/>
      <c r="DL1192" s="134"/>
      <c r="DM1192" s="134"/>
      <c r="DN1192" s="134"/>
      <c r="DO1192" s="134"/>
      <c r="DP1192" s="134"/>
      <c r="DQ1192" s="134"/>
      <c r="DR1192" s="134"/>
      <c r="DS1192" s="134"/>
      <c r="DT1192" s="134"/>
      <c r="DU1192" s="134"/>
      <c r="DV1192" s="134"/>
      <c r="DW1192" s="134"/>
      <c r="DX1192" s="134"/>
      <c r="DY1192" s="134"/>
      <c r="DZ1192" s="134"/>
      <c r="EA1192" s="134"/>
      <c r="EB1192" s="134"/>
      <c r="EC1192" s="134"/>
      <c r="ED1192" s="134"/>
      <c r="EE1192" s="134"/>
      <c r="EF1192" s="134"/>
      <c r="EG1192" s="134"/>
      <c r="EH1192" s="134"/>
      <c r="EI1192" s="134"/>
      <c r="EJ1192" s="134"/>
    </row>
    <row r="1193" spans="4:140" x14ac:dyDescent="0.2">
      <c r="D1193" s="138"/>
      <c r="E1193" s="138"/>
      <c r="F1193" s="138"/>
      <c r="G1193" s="138"/>
      <c r="H1193" s="138"/>
      <c r="I1193" s="138"/>
      <c r="J1193" s="138"/>
      <c r="K1193" s="138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134"/>
      <c r="AZ1193" s="134"/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  <c r="CS1193" s="134"/>
      <c r="CT1193" s="134"/>
      <c r="CU1193" s="134"/>
      <c r="CV1193" s="134"/>
      <c r="CW1193" s="134"/>
      <c r="CX1193" s="134"/>
      <c r="CY1193" s="134"/>
      <c r="CZ1193" s="134"/>
      <c r="DA1193" s="134"/>
      <c r="DB1193" s="134"/>
      <c r="DC1193" s="134"/>
      <c r="DD1193" s="134"/>
      <c r="DE1193" s="134"/>
      <c r="DF1193" s="134"/>
      <c r="DG1193" s="134"/>
      <c r="DH1193" s="134"/>
      <c r="DI1193" s="134"/>
      <c r="DJ1193" s="134"/>
      <c r="DK1193" s="134"/>
      <c r="DL1193" s="134"/>
      <c r="DM1193" s="134"/>
      <c r="DN1193" s="134"/>
      <c r="DO1193" s="134"/>
      <c r="DP1193" s="134"/>
      <c r="DQ1193" s="134"/>
      <c r="DR1193" s="134"/>
      <c r="DS1193" s="134"/>
      <c r="DT1193" s="134"/>
      <c r="DU1193" s="134"/>
      <c r="DV1193" s="134"/>
      <c r="DW1193" s="134"/>
      <c r="DX1193" s="134"/>
      <c r="DY1193" s="134"/>
      <c r="DZ1193" s="134"/>
      <c r="EA1193" s="134"/>
      <c r="EB1193" s="134"/>
      <c r="EC1193" s="134"/>
      <c r="ED1193" s="134"/>
      <c r="EE1193" s="134"/>
      <c r="EF1193" s="134"/>
      <c r="EG1193" s="134"/>
      <c r="EH1193" s="134"/>
      <c r="EI1193" s="134"/>
      <c r="EJ1193" s="134"/>
    </row>
    <row r="1194" spans="4:140" x14ac:dyDescent="0.2">
      <c r="D1194" s="138"/>
      <c r="E1194" s="138"/>
      <c r="F1194" s="138"/>
      <c r="G1194" s="138"/>
      <c r="H1194" s="138"/>
      <c r="I1194" s="138"/>
      <c r="J1194" s="138"/>
      <c r="K1194" s="138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134"/>
      <c r="AZ1194" s="134"/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  <c r="CS1194" s="134"/>
      <c r="CT1194" s="134"/>
      <c r="CU1194" s="134"/>
      <c r="CV1194" s="134"/>
      <c r="CW1194" s="134"/>
      <c r="CX1194" s="134"/>
      <c r="CY1194" s="134"/>
      <c r="CZ1194" s="134"/>
      <c r="DA1194" s="134"/>
      <c r="DB1194" s="134"/>
      <c r="DC1194" s="134"/>
      <c r="DD1194" s="134"/>
      <c r="DE1194" s="134"/>
      <c r="DF1194" s="134"/>
      <c r="DG1194" s="134"/>
      <c r="DH1194" s="134"/>
      <c r="DI1194" s="134"/>
      <c r="DJ1194" s="134"/>
      <c r="DK1194" s="134"/>
      <c r="DL1194" s="134"/>
      <c r="DM1194" s="134"/>
      <c r="DN1194" s="134"/>
      <c r="DO1194" s="134"/>
      <c r="DP1194" s="134"/>
      <c r="DQ1194" s="134"/>
      <c r="DR1194" s="134"/>
      <c r="DS1194" s="134"/>
      <c r="DT1194" s="134"/>
      <c r="DU1194" s="134"/>
      <c r="DV1194" s="134"/>
      <c r="DW1194" s="134"/>
      <c r="DX1194" s="134"/>
      <c r="DY1194" s="134"/>
      <c r="DZ1194" s="134"/>
      <c r="EA1194" s="134"/>
      <c r="EB1194" s="134"/>
      <c r="EC1194" s="134"/>
      <c r="ED1194" s="134"/>
      <c r="EE1194" s="134"/>
      <c r="EF1194" s="134"/>
      <c r="EG1194" s="134"/>
      <c r="EH1194" s="134"/>
      <c r="EI1194" s="134"/>
      <c r="EJ1194" s="134"/>
    </row>
    <row r="1195" spans="4:140" x14ac:dyDescent="0.2">
      <c r="D1195" s="138"/>
      <c r="E1195" s="138"/>
      <c r="F1195" s="138"/>
      <c r="G1195" s="138"/>
      <c r="H1195" s="138"/>
      <c r="I1195" s="138"/>
      <c r="J1195" s="138"/>
      <c r="K1195" s="138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134"/>
      <c r="AZ1195" s="134"/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  <c r="CS1195" s="134"/>
      <c r="CT1195" s="134"/>
      <c r="CU1195" s="134"/>
      <c r="CV1195" s="134"/>
      <c r="CW1195" s="134"/>
      <c r="CX1195" s="134"/>
      <c r="CY1195" s="134"/>
      <c r="CZ1195" s="134"/>
      <c r="DA1195" s="134"/>
      <c r="DB1195" s="134"/>
      <c r="DC1195" s="134"/>
      <c r="DD1195" s="134"/>
      <c r="DE1195" s="134"/>
      <c r="DF1195" s="134"/>
      <c r="DG1195" s="134"/>
      <c r="DH1195" s="134"/>
      <c r="DI1195" s="134"/>
      <c r="DJ1195" s="134"/>
      <c r="DK1195" s="134"/>
      <c r="DL1195" s="134"/>
      <c r="DM1195" s="134"/>
      <c r="DN1195" s="134"/>
      <c r="DO1195" s="134"/>
      <c r="DP1195" s="134"/>
      <c r="DQ1195" s="134"/>
      <c r="DR1195" s="134"/>
      <c r="DS1195" s="134"/>
      <c r="DT1195" s="134"/>
      <c r="DU1195" s="134"/>
      <c r="DV1195" s="134"/>
      <c r="DW1195" s="134"/>
      <c r="DX1195" s="134"/>
      <c r="DY1195" s="134"/>
      <c r="DZ1195" s="134"/>
      <c r="EA1195" s="134"/>
      <c r="EB1195" s="134"/>
      <c r="EC1195" s="134"/>
      <c r="ED1195" s="134"/>
      <c r="EE1195" s="134"/>
      <c r="EF1195" s="134"/>
      <c r="EG1195" s="134"/>
      <c r="EH1195" s="134"/>
      <c r="EI1195" s="134"/>
      <c r="EJ1195" s="134"/>
    </row>
    <row r="1196" spans="4:140" x14ac:dyDescent="0.2">
      <c r="D1196" s="138"/>
      <c r="E1196" s="138"/>
      <c r="F1196" s="138"/>
      <c r="G1196" s="138"/>
      <c r="H1196" s="138"/>
      <c r="I1196" s="138"/>
      <c r="J1196" s="138"/>
      <c r="K1196" s="138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134"/>
      <c r="AZ1196" s="134"/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  <c r="CS1196" s="134"/>
      <c r="CT1196" s="134"/>
      <c r="CU1196" s="134"/>
      <c r="CV1196" s="134"/>
      <c r="CW1196" s="134"/>
      <c r="CX1196" s="134"/>
      <c r="CY1196" s="134"/>
      <c r="CZ1196" s="134"/>
      <c r="DA1196" s="134"/>
      <c r="DB1196" s="134"/>
      <c r="DC1196" s="134"/>
      <c r="DD1196" s="134"/>
      <c r="DE1196" s="134"/>
      <c r="DF1196" s="134"/>
      <c r="DG1196" s="134"/>
      <c r="DH1196" s="134"/>
      <c r="DI1196" s="134"/>
      <c r="DJ1196" s="134"/>
      <c r="DK1196" s="134"/>
      <c r="DL1196" s="134"/>
      <c r="DM1196" s="134"/>
      <c r="DN1196" s="134"/>
      <c r="DO1196" s="134"/>
      <c r="DP1196" s="134"/>
      <c r="DQ1196" s="134"/>
      <c r="DR1196" s="134"/>
      <c r="DS1196" s="134"/>
      <c r="DT1196" s="134"/>
      <c r="DU1196" s="134"/>
      <c r="DV1196" s="134"/>
      <c r="DW1196" s="134"/>
      <c r="DX1196" s="134"/>
      <c r="DY1196" s="134"/>
      <c r="DZ1196" s="134"/>
      <c r="EA1196" s="134"/>
      <c r="EB1196" s="134"/>
      <c r="EC1196" s="134"/>
      <c r="ED1196" s="134"/>
      <c r="EE1196" s="134"/>
      <c r="EF1196" s="134"/>
      <c r="EG1196" s="134"/>
      <c r="EH1196" s="134"/>
      <c r="EI1196" s="134"/>
      <c r="EJ1196" s="134"/>
    </row>
    <row r="1197" spans="4:140" x14ac:dyDescent="0.2">
      <c r="D1197" s="138"/>
      <c r="E1197" s="138"/>
      <c r="F1197" s="138"/>
      <c r="G1197" s="138"/>
      <c r="H1197" s="138"/>
      <c r="I1197" s="138"/>
      <c r="J1197" s="138"/>
      <c r="K1197" s="138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134"/>
      <c r="AZ1197" s="134"/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  <c r="CS1197" s="134"/>
      <c r="CT1197" s="134"/>
      <c r="CU1197" s="134"/>
      <c r="CV1197" s="134"/>
      <c r="CW1197" s="134"/>
      <c r="CX1197" s="134"/>
      <c r="CY1197" s="134"/>
      <c r="CZ1197" s="134"/>
      <c r="DA1197" s="134"/>
      <c r="DB1197" s="134"/>
      <c r="DC1197" s="134"/>
      <c r="DD1197" s="134"/>
      <c r="DE1197" s="134"/>
      <c r="DF1197" s="134"/>
      <c r="DG1197" s="134"/>
      <c r="DH1197" s="134"/>
      <c r="DI1197" s="134"/>
      <c r="DJ1197" s="134"/>
      <c r="DK1197" s="134"/>
      <c r="DL1197" s="134"/>
      <c r="DM1197" s="134"/>
      <c r="DN1197" s="134"/>
      <c r="DO1197" s="134"/>
      <c r="DP1197" s="134"/>
      <c r="DQ1197" s="134"/>
      <c r="DR1197" s="134"/>
      <c r="DS1197" s="134"/>
      <c r="DT1197" s="134"/>
      <c r="DU1197" s="134"/>
      <c r="DV1197" s="134"/>
      <c r="DW1197" s="134"/>
      <c r="DX1197" s="134"/>
      <c r="DY1197" s="134"/>
      <c r="DZ1197" s="134"/>
      <c r="EA1197" s="134"/>
      <c r="EB1197" s="134"/>
      <c r="EC1197" s="134"/>
      <c r="ED1197" s="134"/>
      <c r="EE1197" s="134"/>
      <c r="EF1197" s="134"/>
      <c r="EG1197" s="134"/>
      <c r="EH1197" s="134"/>
      <c r="EI1197" s="134"/>
      <c r="EJ1197" s="134"/>
    </row>
    <row r="1198" spans="4:140" x14ac:dyDescent="0.2">
      <c r="D1198" s="138"/>
      <c r="E1198" s="138"/>
      <c r="F1198" s="138"/>
      <c r="G1198" s="138"/>
      <c r="H1198" s="138"/>
      <c r="I1198" s="138"/>
      <c r="J1198" s="138"/>
      <c r="K1198" s="138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134"/>
      <c r="AZ1198" s="134"/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  <c r="CS1198" s="134"/>
      <c r="CT1198" s="134"/>
      <c r="CU1198" s="134"/>
      <c r="CV1198" s="134"/>
      <c r="CW1198" s="134"/>
      <c r="CX1198" s="134"/>
      <c r="CY1198" s="134"/>
      <c r="CZ1198" s="134"/>
      <c r="DA1198" s="134"/>
      <c r="DB1198" s="134"/>
      <c r="DC1198" s="134"/>
      <c r="DD1198" s="134"/>
      <c r="DE1198" s="134"/>
      <c r="DF1198" s="134"/>
      <c r="DG1198" s="134"/>
      <c r="DH1198" s="134"/>
      <c r="DI1198" s="134"/>
      <c r="DJ1198" s="134"/>
      <c r="DK1198" s="134"/>
      <c r="DL1198" s="134"/>
      <c r="DM1198" s="134"/>
      <c r="DN1198" s="134"/>
      <c r="DO1198" s="134"/>
      <c r="DP1198" s="134"/>
      <c r="DQ1198" s="134"/>
      <c r="DR1198" s="134"/>
      <c r="DS1198" s="134"/>
      <c r="DT1198" s="134"/>
      <c r="DU1198" s="134"/>
      <c r="DV1198" s="134"/>
      <c r="DW1198" s="134"/>
      <c r="DX1198" s="134"/>
      <c r="DY1198" s="134"/>
      <c r="DZ1198" s="134"/>
      <c r="EA1198" s="134"/>
      <c r="EB1198" s="134"/>
      <c r="EC1198" s="134"/>
      <c r="ED1198" s="134"/>
      <c r="EE1198" s="134"/>
      <c r="EF1198" s="134"/>
      <c r="EG1198" s="134"/>
      <c r="EH1198" s="134"/>
      <c r="EI1198" s="134"/>
      <c r="EJ1198" s="134"/>
    </row>
    <row r="1199" spans="4:140" x14ac:dyDescent="0.2">
      <c r="D1199" s="138"/>
      <c r="E1199" s="138"/>
      <c r="F1199" s="138"/>
      <c r="G1199" s="138"/>
      <c r="H1199" s="138"/>
      <c r="I1199" s="138"/>
      <c r="J1199" s="138"/>
      <c r="K1199" s="138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134"/>
      <c r="AZ1199" s="134"/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  <c r="CS1199" s="134"/>
      <c r="CT1199" s="134"/>
      <c r="CU1199" s="134"/>
      <c r="CV1199" s="134"/>
      <c r="CW1199" s="134"/>
      <c r="CX1199" s="134"/>
      <c r="CY1199" s="134"/>
      <c r="CZ1199" s="134"/>
      <c r="DA1199" s="134"/>
      <c r="DB1199" s="134"/>
      <c r="DC1199" s="134"/>
      <c r="DD1199" s="134"/>
      <c r="DE1199" s="134"/>
      <c r="DF1199" s="134"/>
      <c r="DG1199" s="134"/>
      <c r="DH1199" s="134"/>
      <c r="DI1199" s="134"/>
      <c r="DJ1199" s="134"/>
      <c r="DK1199" s="134"/>
      <c r="DL1199" s="134"/>
      <c r="DM1199" s="134"/>
      <c r="DN1199" s="134"/>
      <c r="DO1199" s="134"/>
      <c r="DP1199" s="134"/>
      <c r="DQ1199" s="134"/>
      <c r="DR1199" s="134"/>
      <c r="DS1199" s="134"/>
      <c r="DT1199" s="134"/>
      <c r="DU1199" s="134"/>
      <c r="DV1199" s="134"/>
      <c r="DW1199" s="134"/>
      <c r="DX1199" s="134"/>
      <c r="DY1199" s="134"/>
      <c r="DZ1199" s="134"/>
      <c r="EA1199" s="134"/>
      <c r="EB1199" s="134"/>
      <c r="EC1199" s="134"/>
      <c r="ED1199" s="134"/>
      <c r="EE1199" s="134"/>
      <c r="EF1199" s="134"/>
      <c r="EG1199" s="134"/>
      <c r="EH1199" s="134"/>
      <c r="EI1199" s="134"/>
      <c r="EJ1199" s="134"/>
    </row>
    <row r="1200" spans="4:140" x14ac:dyDescent="0.2">
      <c r="D1200" s="138"/>
      <c r="E1200" s="138"/>
      <c r="F1200" s="138"/>
      <c r="G1200" s="138"/>
      <c r="H1200" s="138"/>
      <c r="I1200" s="138"/>
      <c r="J1200" s="138"/>
      <c r="K1200" s="138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134"/>
      <c r="AZ1200" s="134"/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  <c r="CS1200" s="134"/>
      <c r="CT1200" s="134"/>
      <c r="CU1200" s="134"/>
      <c r="CV1200" s="134"/>
      <c r="CW1200" s="134"/>
      <c r="CX1200" s="134"/>
      <c r="CY1200" s="134"/>
      <c r="CZ1200" s="134"/>
      <c r="DA1200" s="134"/>
      <c r="DB1200" s="134"/>
      <c r="DC1200" s="134"/>
      <c r="DD1200" s="134"/>
      <c r="DE1200" s="134"/>
      <c r="DF1200" s="134"/>
      <c r="DG1200" s="134"/>
      <c r="DH1200" s="134"/>
      <c r="DI1200" s="134"/>
      <c r="DJ1200" s="134"/>
      <c r="DK1200" s="134"/>
      <c r="DL1200" s="134"/>
      <c r="DM1200" s="134"/>
      <c r="DN1200" s="134"/>
      <c r="DO1200" s="134"/>
      <c r="DP1200" s="134"/>
      <c r="DQ1200" s="134"/>
      <c r="DR1200" s="134"/>
      <c r="DS1200" s="134"/>
      <c r="DT1200" s="134"/>
      <c r="DU1200" s="134"/>
      <c r="DV1200" s="134"/>
      <c r="DW1200" s="134"/>
      <c r="DX1200" s="134"/>
      <c r="DY1200" s="134"/>
      <c r="DZ1200" s="134"/>
      <c r="EA1200" s="134"/>
      <c r="EB1200" s="134"/>
      <c r="EC1200" s="134"/>
      <c r="ED1200" s="134"/>
      <c r="EE1200" s="134"/>
      <c r="EF1200" s="134"/>
      <c r="EG1200" s="134"/>
      <c r="EH1200" s="134"/>
      <c r="EI1200" s="134"/>
      <c r="EJ1200" s="134"/>
    </row>
    <row r="1201" spans="4:140" x14ac:dyDescent="0.2">
      <c r="D1201" s="138"/>
      <c r="E1201" s="138"/>
      <c r="F1201" s="138"/>
      <c r="G1201" s="138"/>
      <c r="H1201" s="138"/>
      <c r="I1201" s="138"/>
      <c r="J1201" s="138"/>
      <c r="K1201" s="138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134"/>
      <c r="AZ1201" s="134"/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  <c r="CS1201" s="134"/>
      <c r="CT1201" s="134"/>
      <c r="CU1201" s="134"/>
      <c r="CV1201" s="134"/>
      <c r="CW1201" s="134"/>
      <c r="CX1201" s="134"/>
      <c r="CY1201" s="134"/>
      <c r="CZ1201" s="134"/>
      <c r="DA1201" s="134"/>
      <c r="DB1201" s="134"/>
      <c r="DC1201" s="134"/>
      <c r="DD1201" s="134"/>
      <c r="DE1201" s="134"/>
      <c r="DF1201" s="134"/>
      <c r="DG1201" s="134"/>
      <c r="DH1201" s="134"/>
      <c r="DI1201" s="134"/>
      <c r="DJ1201" s="134"/>
      <c r="DK1201" s="134"/>
      <c r="DL1201" s="134"/>
      <c r="DM1201" s="134"/>
      <c r="DN1201" s="134"/>
      <c r="DO1201" s="134"/>
      <c r="DP1201" s="134"/>
      <c r="DQ1201" s="134"/>
      <c r="DR1201" s="134"/>
      <c r="DS1201" s="134"/>
      <c r="DT1201" s="134"/>
      <c r="DU1201" s="134"/>
      <c r="DV1201" s="134"/>
      <c r="DW1201" s="134"/>
      <c r="DX1201" s="134"/>
      <c r="DY1201" s="134"/>
      <c r="DZ1201" s="134"/>
      <c r="EA1201" s="134"/>
      <c r="EB1201" s="134"/>
      <c r="EC1201" s="134"/>
      <c r="ED1201" s="134"/>
      <c r="EE1201" s="134"/>
      <c r="EF1201" s="134"/>
      <c r="EG1201" s="134"/>
      <c r="EH1201" s="134"/>
      <c r="EI1201" s="134"/>
      <c r="EJ1201" s="134"/>
    </row>
    <row r="1202" spans="4:140" x14ac:dyDescent="0.2">
      <c r="D1202" s="138"/>
      <c r="E1202" s="138"/>
      <c r="F1202" s="138"/>
      <c r="G1202" s="138"/>
      <c r="H1202" s="138"/>
      <c r="I1202" s="138"/>
      <c r="J1202" s="138"/>
      <c r="K1202" s="138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134"/>
      <c r="AZ1202" s="134"/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  <c r="CS1202" s="134"/>
      <c r="CT1202" s="134"/>
      <c r="CU1202" s="134"/>
      <c r="CV1202" s="134"/>
      <c r="CW1202" s="134"/>
      <c r="CX1202" s="134"/>
      <c r="CY1202" s="134"/>
      <c r="CZ1202" s="134"/>
      <c r="DA1202" s="134"/>
      <c r="DB1202" s="134"/>
      <c r="DC1202" s="134"/>
      <c r="DD1202" s="134"/>
      <c r="DE1202" s="134"/>
      <c r="DF1202" s="134"/>
      <c r="DG1202" s="134"/>
      <c r="DH1202" s="134"/>
      <c r="DI1202" s="134"/>
      <c r="DJ1202" s="134"/>
      <c r="DK1202" s="134"/>
      <c r="DL1202" s="134"/>
      <c r="DM1202" s="134"/>
      <c r="DN1202" s="134"/>
      <c r="DO1202" s="134"/>
      <c r="DP1202" s="134"/>
      <c r="DQ1202" s="134"/>
      <c r="DR1202" s="134"/>
      <c r="DS1202" s="134"/>
      <c r="DT1202" s="134"/>
      <c r="DU1202" s="134"/>
      <c r="DV1202" s="134"/>
      <c r="DW1202" s="134"/>
      <c r="DX1202" s="134"/>
      <c r="DY1202" s="134"/>
      <c r="DZ1202" s="134"/>
      <c r="EA1202" s="134"/>
      <c r="EB1202" s="134"/>
      <c r="EC1202" s="134"/>
      <c r="ED1202" s="134"/>
      <c r="EE1202" s="134"/>
      <c r="EF1202" s="134"/>
      <c r="EG1202" s="134"/>
      <c r="EH1202" s="134"/>
      <c r="EI1202" s="134"/>
      <c r="EJ1202" s="134"/>
    </row>
    <row r="1203" spans="4:140" x14ac:dyDescent="0.2">
      <c r="D1203" s="138"/>
      <c r="E1203" s="138"/>
      <c r="F1203" s="138"/>
      <c r="G1203" s="138"/>
      <c r="H1203" s="138"/>
      <c r="I1203" s="138"/>
      <c r="J1203" s="138"/>
      <c r="K1203" s="138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134"/>
      <c r="AZ1203" s="134"/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  <c r="CS1203" s="134"/>
      <c r="CT1203" s="134"/>
      <c r="CU1203" s="134"/>
      <c r="CV1203" s="134"/>
      <c r="CW1203" s="134"/>
      <c r="CX1203" s="134"/>
      <c r="CY1203" s="134"/>
      <c r="CZ1203" s="134"/>
      <c r="DA1203" s="134"/>
      <c r="DB1203" s="134"/>
      <c r="DC1203" s="134"/>
      <c r="DD1203" s="134"/>
      <c r="DE1203" s="134"/>
      <c r="DF1203" s="134"/>
      <c r="DG1203" s="134"/>
      <c r="DH1203" s="134"/>
      <c r="DI1203" s="134"/>
      <c r="DJ1203" s="134"/>
      <c r="DK1203" s="134"/>
      <c r="DL1203" s="134"/>
      <c r="DM1203" s="134"/>
      <c r="DN1203" s="134"/>
      <c r="DO1203" s="134"/>
      <c r="DP1203" s="134"/>
      <c r="DQ1203" s="134"/>
      <c r="DR1203" s="134"/>
      <c r="DS1203" s="134"/>
      <c r="DT1203" s="134"/>
      <c r="DU1203" s="134"/>
      <c r="DV1203" s="134"/>
      <c r="DW1203" s="134"/>
      <c r="DX1203" s="134"/>
      <c r="DY1203" s="134"/>
      <c r="DZ1203" s="134"/>
      <c r="EA1203" s="134"/>
      <c r="EB1203" s="134"/>
      <c r="EC1203" s="134"/>
      <c r="ED1203" s="134"/>
      <c r="EE1203" s="134"/>
      <c r="EF1203" s="134"/>
      <c r="EG1203" s="134"/>
      <c r="EH1203" s="134"/>
      <c r="EI1203" s="134"/>
      <c r="EJ1203" s="134"/>
    </row>
    <row r="1204" spans="4:140" x14ac:dyDescent="0.2">
      <c r="D1204" s="138"/>
      <c r="E1204" s="138"/>
      <c r="F1204" s="138"/>
      <c r="G1204" s="138"/>
      <c r="H1204" s="138"/>
      <c r="I1204" s="138"/>
      <c r="J1204" s="138"/>
      <c r="K1204" s="138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134"/>
      <c r="AZ1204" s="134"/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  <c r="CS1204" s="134"/>
      <c r="CT1204" s="134"/>
      <c r="CU1204" s="134"/>
      <c r="CV1204" s="134"/>
      <c r="CW1204" s="134"/>
      <c r="CX1204" s="134"/>
      <c r="CY1204" s="134"/>
      <c r="CZ1204" s="134"/>
      <c r="DA1204" s="134"/>
      <c r="DB1204" s="134"/>
      <c r="DC1204" s="134"/>
      <c r="DD1204" s="134"/>
      <c r="DE1204" s="134"/>
      <c r="DF1204" s="134"/>
      <c r="DG1204" s="134"/>
      <c r="DH1204" s="134"/>
      <c r="DI1204" s="134"/>
      <c r="DJ1204" s="134"/>
      <c r="DK1204" s="134"/>
      <c r="DL1204" s="134"/>
      <c r="DM1204" s="134"/>
      <c r="DN1204" s="134"/>
      <c r="DO1204" s="134"/>
      <c r="DP1204" s="134"/>
      <c r="DQ1204" s="134"/>
      <c r="DR1204" s="134"/>
      <c r="DS1204" s="134"/>
      <c r="DT1204" s="134"/>
      <c r="DU1204" s="134"/>
      <c r="DV1204" s="134"/>
      <c r="DW1204" s="134"/>
      <c r="DX1204" s="134"/>
      <c r="DY1204" s="134"/>
      <c r="DZ1204" s="134"/>
      <c r="EA1204" s="134"/>
      <c r="EB1204" s="134"/>
      <c r="EC1204" s="134"/>
      <c r="ED1204" s="134"/>
      <c r="EE1204" s="134"/>
      <c r="EF1204" s="134"/>
      <c r="EG1204" s="134"/>
      <c r="EH1204" s="134"/>
      <c r="EI1204" s="134"/>
      <c r="EJ1204" s="134"/>
    </row>
    <row r="1205" spans="4:140" x14ac:dyDescent="0.2">
      <c r="D1205" s="138"/>
      <c r="E1205" s="138"/>
      <c r="F1205" s="138"/>
      <c r="G1205" s="138"/>
      <c r="H1205" s="138"/>
      <c r="I1205" s="138"/>
      <c r="J1205" s="138"/>
      <c r="K1205" s="138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134"/>
      <c r="AZ1205" s="134"/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  <c r="CS1205" s="134"/>
      <c r="CT1205" s="134"/>
      <c r="CU1205" s="134"/>
      <c r="CV1205" s="134"/>
      <c r="CW1205" s="134"/>
      <c r="CX1205" s="134"/>
      <c r="CY1205" s="134"/>
      <c r="CZ1205" s="134"/>
      <c r="DA1205" s="134"/>
      <c r="DB1205" s="134"/>
      <c r="DC1205" s="134"/>
      <c r="DD1205" s="134"/>
      <c r="DE1205" s="134"/>
      <c r="DF1205" s="134"/>
      <c r="DG1205" s="134"/>
      <c r="DH1205" s="134"/>
      <c r="DI1205" s="134"/>
      <c r="DJ1205" s="134"/>
      <c r="DK1205" s="134"/>
      <c r="DL1205" s="134"/>
      <c r="DM1205" s="134"/>
      <c r="DN1205" s="134"/>
      <c r="DO1205" s="134"/>
      <c r="DP1205" s="134"/>
      <c r="DQ1205" s="134"/>
      <c r="DR1205" s="134"/>
      <c r="DS1205" s="134"/>
      <c r="DT1205" s="134"/>
      <c r="DU1205" s="134"/>
      <c r="DV1205" s="134"/>
      <c r="DW1205" s="134"/>
      <c r="DX1205" s="134"/>
      <c r="DY1205" s="134"/>
      <c r="DZ1205" s="134"/>
      <c r="EA1205" s="134"/>
      <c r="EB1205" s="134"/>
      <c r="EC1205" s="134"/>
      <c r="ED1205" s="134"/>
      <c r="EE1205" s="134"/>
      <c r="EF1205" s="134"/>
      <c r="EG1205" s="134"/>
      <c r="EH1205" s="134"/>
      <c r="EI1205" s="134"/>
      <c r="EJ1205" s="134"/>
    </row>
    <row r="1206" spans="4:140" x14ac:dyDescent="0.2">
      <c r="D1206" s="138"/>
      <c r="E1206" s="138"/>
      <c r="F1206" s="138"/>
      <c r="G1206" s="138"/>
      <c r="H1206" s="138"/>
      <c r="I1206" s="138"/>
      <c r="J1206" s="138"/>
      <c r="K1206" s="138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134"/>
      <c r="AZ1206" s="134"/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  <c r="CS1206" s="134"/>
      <c r="CT1206" s="134"/>
      <c r="CU1206" s="134"/>
      <c r="CV1206" s="134"/>
      <c r="CW1206" s="134"/>
      <c r="CX1206" s="134"/>
      <c r="CY1206" s="134"/>
      <c r="CZ1206" s="134"/>
      <c r="DA1206" s="134"/>
      <c r="DB1206" s="134"/>
      <c r="DC1206" s="134"/>
      <c r="DD1206" s="134"/>
      <c r="DE1206" s="134"/>
      <c r="DF1206" s="134"/>
      <c r="DG1206" s="134"/>
      <c r="DH1206" s="134"/>
      <c r="DI1206" s="134"/>
      <c r="DJ1206" s="134"/>
      <c r="DK1206" s="134"/>
      <c r="DL1206" s="134"/>
      <c r="DM1206" s="134"/>
      <c r="DN1206" s="134"/>
      <c r="DO1206" s="134"/>
      <c r="DP1206" s="134"/>
      <c r="DQ1206" s="134"/>
      <c r="DR1206" s="134"/>
      <c r="DS1206" s="134"/>
      <c r="DT1206" s="134"/>
      <c r="DU1206" s="134"/>
      <c r="DV1206" s="134"/>
      <c r="DW1206" s="134"/>
      <c r="DX1206" s="134"/>
      <c r="DY1206" s="134"/>
      <c r="DZ1206" s="134"/>
      <c r="EA1206" s="134"/>
      <c r="EB1206" s="134"/>
      <c r="EC1206" s="134"/>
      <c r="ED1206" s="134"/>
      <c r="EE1206" s="134"/>
      <c r="EF1206" s="134"/>
      <c r="EG1206" s="134"/>
      <c r="EH1206" s="134"/>
      <c r="EI1206" s="134"/>
      <c r="EJ1206" s="134"/>
    </row>
    <row r="1207" spans="4:140" x14ac:dyDescent="0.2">
      <c r="D1207" s="138"/>
      <c r="E1207" s="138"/>
      <c r="F1207" s="138"/>
      <c r="G1207" s="138"/>
      <c r="H1207" s="138"/>
      <c r="I1207" s="138"/>
      <c r="J1207" s="138"/>
      <c r="K1207" s="138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134"/>
      <c r="AZ1207" s="134"/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  <c r="CS1207" s="134"/>
      <c r="CT1207" s="134"/>
      <c r="CU1207" s="134"/>
      <c r="CV1207" s="134"/>
      <c r="CW1207" s="134"/>
      <c r="CX1207" s="134"/>
      <c r="CY1207" s="134"/>
      <c r="CZ1207" s="134"/>
      <c r="DA1207" s="134"/>
      <c r="DB1207" s="134"/>
      <c r="DC1207" s="134"/>
      <c r="DD1207" s="134"/>
      <c r="DE1207" s="134"/>
      <c r="DF1207" s="134"/>
      <c r="DG1207" s="134"/>
      <c r="DH1207" s="134"/>
      <c r="DI1207" s="134"/>
      <c r="DJ1207" s="134"/>
      <c r="DK1207" s="134"/>
      <c r="DL1207" s="134"/>
      <c r="DM1207" s="134"/>
      <c r="DN1207" s="134"/>
      <c r="DO1207" s="134"/>
      <c r="DP1207" s="134"/>
      <c r="DQ1207" s="134"/>
      <c r="DR1207" s="134"/>
      <c r="DS1207" s="134"/>
      <c r="DT1207" s="134"/>
      <c r="DU1207" s="134"/>
      <c r="DV1207" s="134"/>
      <c r="DW1207" s="134"/>
      <c r="DX1207" s="134"/>
      <c r="DY1207" s="134"/>
      <c r="DZ1207" s="134"/>
      <c r="EA1207" s="134"/>
      <c r="EB1207" s="134"/>
      <c r="EC1207" s="134"/>
      <c r="ED1207" s="134"/>
      <c r="EE1207" s="134"/>
      <c r="EF1207" s="134"/>
      <c r="EG1207" s="134"/>
      <c r="EH1207" s="134"/>
      <c r="EI1207" s="134"/>
      <c r="EJ1207" s="134"/>
    </row>
    <row r="1208" spans="4:140" x14ac:dyDescent="0.2">
      <c r="D1208" s="138"/>
      <c r="E1208" s="138"/>
      <c r="F1208" s="138"/>
      <c r="G1208" s="138"/>
      <c r="H1208" s="138"/>
      <c r="I1208" s="138"/>
      <c r="J1208" s="138"/>
      <c r="K1208" s="138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134"/>
      <c r="AZ1208" s="134"/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  <c r="CS1208" s="134"/>
      <c r="CT1208" s="134"/>
      <c r="CU1208" s="134"/>
      <c r="CV1208" s="134"/>
      <c r="CW1208" s="134"/>
      <c r="CX1208" s="134"/>
      <c r="CY1208" s="134"/>
      <c r="CZ1208" s="134"/>
      <c r="DA1208" s="134"/>
      <c r="DB1208" s="134"/>
      <c r="DC1208" s="134"/>
      <c r="DD1208" s="134"/>
      <c r="DE1208" s="134"/>
      <c r="DF1208" s="134"/>
      <c r="DG1208" s="134"/>
      <c r="DH1208" s="134"/>
      <c r="DI1208" s="134"/>
      <c r="DJ1208" s="134"/>
      <c r="DK1208" s="134"/>
      <c r="DL1208" s="134"/>
      <c r="DM1208" s="134"/>
      <c r="DN1208" s="134"/>
      <c r="DO1208" s="134"/>
      <c r="DP1208" s="134"/>
      <c r="DQ1208" s="134"/>
      <c r="DR1208" s="134"/>
      <c r="DS1208" s="134"/>
      <c r="DT1208" s="134"/>
      <c r="DU1208" s="134"/>
      <c r="DV1208" s="134"/>
      <c r="DW1208" s="134"/>
      <c r="DX1208" s="134"/>
      <c r="DY1208" s="134"/>
      <c r="DZ1208" s="134"/>
      <c r="EA1208" s="134"/>
      <c r="EB1208" s="134"/>
      <c r="EC1208" s="134"/>
      <c r="ED1208" s="134"/>
      <c r="EE1208" s="134"/>
      <c r="EF1208" s="134"/>
      <c r="EG1208" s="134"/>
      <c r="EH1208" s="134"/>
      <c r="EI1208" s="134"/>
      <c r="EJ1208" s="134"/>
    </row>
    <row r="1209" spans="4:140" x14ac:dyDescent="0.2">
      <c r="D1209" s="138"/>
      <c r="E1209" s="138"/>
      <c r="F1209" s="138"/>
      <c r="G1209" s="138"/>
      <c r="H1209" s="138"/>
      <c r="I1209" s="138"/>
      <c r="J1209" s="138"/>
      <c r="K1209" s="138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  <c r="CS1209" s="134"/>
      <c r="CT1209" s="134"/>
      <c r="CU1209" s="134"/>
      <c r="CV1209" s="134"/>
      <c r="CW1209" s="134"/>
      <c r="CX1209" s="134"/>
      <c r="CY1209" s="134"/>
      <c r="CZ1209" s="134"/>
      <c r="DA1209" s="134"/>
      <c r="DB1209" s="134"/>
      <c r="DC1209" s="134"/>
      <c r="DD1209" s="134"/>
      <c r="DE1209" s="134"/>
      <c r="DF1209" s="134"/>
      <c r="DG1209" s="134"/>
      <c r="DH1209" s="134"/>
      <c r="DI1209" s="134"/>
      <c r="DJ1209" s="134"/>
      <c r="DK1209" s="134"/>
      <c r="DL1209" s="134"/>
      <c r="DM1209" s="134"/>
      <c r="DN1209" s="134"/>
      <c r="DO1209" s="134"/>
      <c r="DP1209" s="134"/>
      <c r="DQ1209" s="134"/>
      <c r="DR1209" s="134"/>
      <c r="DS1209" s="134"/>
      <c r="DT1209" s="134"/>
      <c r="DU1209" s="134"/>
      <c r="DV1209" s="134"/>
      <c r="DW1209" s="134"/>
      <c r="DX1209" s="134"/>
      <c r="DY1209" s="134"/>
      <c r="DZ1209" s="134"/>
      <c r="EA1209" s="134"/>
      <c r="EB1209" s="134"/>
      <c r="EC1209" s="134"/>
      <c r="ED1209" s="134"/>
      <c r="EE1209" s="134"/>
      <c r="EF1209" s="134"/>
      <c r="EG1209" s="134"/>
      <c r="EH1209" s="134"/>
      <c r="EI1209" s="134"/>
      <c r="EJ1209" s="134"/>
    </row>
    <row r="1210" spans="4:140" x14ac:dyDescent="0.2">
      <c r="D1210" s="138"/>
      <c r="E1210" s="138"/>
      <c r="F1210" s="138"/>
      <c r="G1210" s="138"/>
      <c r="H1210" s="138"/>
      <c r="I1210" s="138"/>
      <c r="J1210" s="138"/>
      <c r="K1210" s="138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  <c r="CS1210" s="134"/>
      <c r="CT1210" s="134"/>
      <c r="CU1210" s="134"/>
      <c r="CV1210" s="134"/>
      <c r="CW1210" s="134"/>
      <c r="CX1210" s="134"/>
      <c r="CY1210" s="134"/>
      <c r="CZ1210" s="134"/>
      <c r="DA1210" s="134"/>
      <c r="DB1210" s="134"/>
      <c r="DC1210" s="134"/>
      <c r="DD1210" s="134"/>
      <c r="DE1210" s="134"/>
      <c r="DF1210" s="134"/>
      <c r="DG1210" s="134"/>
      <c r="DH1210" s="134"/>
      <c r="DI1210" s="134"/>
      <c r="DJ1210" s="134"/>
      <c r="DK1210" s="134"/>
      <c r="DL1210" s="134"/>
      <c r="DM1210" s="134"/>
      <c r="DN1210" s="134"/>
      <c r="DO1210" s="134"/>
      <c r="DP1210" s="134"/>
      <c r="DQ1210" s="134"/>
      <c r="DR1210" s="134"/>
      <c r="DS1210" s="134"/>
      <c r="DT1210" s="134"/>
      <c r="DU1210" s="134"/>
      <c r="DV1210" s="134"/>
      <c r="DW1210" s="134"/>
      <c r="DX1210" s="134"/>
      <c r="DY1210" s="134"/>
      <c r="DZ1210" s="134"/>
      <c r="EA1210" s="134"/>
      <c r="EB1210" s="134"/>
      <c r="EC1210" s="134"/>
      <c r="ED1210" s="134"/>
      <c r="EE1210" s="134"/>
      <c r="EF1210" s="134"/>
      <c r="EG1210" s="134"/>
      <c r="EH1210" s="134"/>
      <c r="EI1210" s="134"/>
      <c r="EJ1210" s="134"/>
    </row>
    <row r="1211" spans="4:140" x14ac:dyDescent="0.2">
      <c r="D1211" s="138"/>
      <c r="E1211" s="138"/>
      <c r="F1211" s="138"/>
      <c r="G1211" s="138"/>
      <c r="H1211" s="138"/>
      <c r="I1211" s="138"/>
      <c r="J1211" s="138"/>
      <c r="K1211" s="138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  <c r="CS1211" s="134"/>
      <c r="CT1211" s="134"/>
      <c r="CU1211" s="134"/>
      <c r="CV1211" s="134"/>
      <c r="CW1211" s="134"/>
      <c r="CX1211" s="134"/>
      <c r="CY1211" s="134"/>
      <c r="CZ1211" s="134"/>
      <c r="DA1211" s="134"/>
      <c r="DB1211" s="134"/>
      <c r="DC1211" s="134"/>
      <c r="DD1211" s="134"/>
      <c r="DE1211" s="134"/>
      <c r="DF1211" s="134"/>
      <c r="DG1211" s="134"/>
      <c r="DH1211" s="134"/>
      <c r="DI1211" s="134"/>
      <c r="DJ1211" s="134"/>
      <c r="DK1211" s="134"/>
      <c r="DL1211" s="134"/>
      <c r="DM1211" s="134"/>
      <c r="DN1211" s="134"/>
      <c r="DO1211" s="134"/>
      <c r="DP1211" s="134"/>
      <c r="DQ1211" s="134"/>
      <c r="DR1211" s="134"/>
      <c r="DS1211" s="134"/>
      <c r="DT1211" s="134"/>
      <c r="DU1211" s="134"/>
      <c r="DV1211" s="134"/>
      <c r="DW1211" s="134"/>
      <c r="DX1211" s="134"/>
      <c r="DY1211" s="134"/>
      <c r="DZ1211" s="134"/>
      <c r="EA1211" s="134"/>
      <c r="EB1211" s="134"/>
      <c r="EC1211" s="134"/>
      <c r="ED1211" s="134"/>
      <c r="EE1211" s="134"/>
      <c r="EF1211" s="134"/>
      <c r="EG1211" s="134"/>
      <c r="EH1211" s="134"/>
      <c r="EI1211" s="134"/>
      <c r="EJ1211" s="134"/>
    </row>
    <row r="1212" spans="4:140" x14ac:dyDescent="0.2">
      <c r="D1212" s="138"/>
      <c r="E1212" s="138"/>
      <c r="F1212" s="138"/>
      <c r="G1212" s="138"/>
      <c r="H1212" s="138"/>
      <c r="I1212" s="138"/>
      <c r="J1212" s="138"/>
      <c r="K1212" s="138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  <c r="CS1212" s="134"/>
      <c r="CT1212" s="134"/>
      <c r="CU1212" s="134"/>
      <c r="CV1212" s="134"/>
      <c r="CW1212" s="134"/>
      <c r="CX1212" s="134"/>
      <c r="CY1212" s="134"/>
      <c r="CZ1212" s="134"/>
      <c r="DA1212" s="134"/>
      <c r="DB1212" s="134"/>
      <c r="DC1212" s="134"/>
      <c r="DD1212" s="134"/>
      <c r="DE1212" s="134"/>
      <c r="DF1212" s="134"/>
      <c r="DG1212" s="134"/>
      <c r="DH1212" s="134"/>
      <c r="DI1212" s="134"/>
      <c r="DJ1212" s="134"/>
      <c r="DK1212" s="134"/>
      <c r="DL1212" s="134"/>
      <c r="DM1212" s="134"/>
      <c r="DN1212" s="134"/>
      <c r="DO1212" s="134"/>
      <c r="DP1212" s="134"/>
      <c r="DQ1212" s="134"/>
      <c r="DR1212" s="134"/>
      <c r="DS1212" s="134"/>
      <c r="DT1212" s="134"/>
      <c r="DU1212" s="134"/>
      <c r="DV1212" s="134"/>
      <c r="DW1212" s="134"/>
      <c r="DX1212" s="134"/>
      <c r="DY1212" s="134"/>
      <c r="DZ1212" s="134"/>
      <c r="EA1212" s="134"/>
      <c r="EB1212" s="134"/>
      <c r="EC1212" s="134"/>
      <c r="ED1212" s="134"/>
      <c r="EE1212" s="134"/>
      <c r="EF1212" s="134"/>
      <c r="EG1212" s="134"/>
      <c r="EH1212" s="134"/>
      <c r="EI1212" s="134"/>
      <c r="EJ1212" s="134"/>
    </row>
    <row r="1213" spans="4:140" x14ac:dyDescent="0.2">
      <c r="D1213" s="138"/>
      <c r="E1213" s="138"/>
      <c r="F1213" s="138"/>
      <c r="G1213" s="138"/>
      <c r="H1213" s="138"/>
      <c r="I1213" s="138"/>
      <c r="J1213" s="138"/>
      <c r="K1213" s="138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  <c r="CS1213" s="134"/>
      <c r="CT1213" s="134"/>
      <c r="CU1213" s="134"/>
      <c r="CV1213" s="134"/>
      <c r="CW1213" s="134"/>
      <c r="CX1213" s="134"/>
      <c r="CY1213" s="134"/>
      <c r="CZ1213" s="134"/>
      <c r="DA1213" s="134"/>
      <c r="DB1213" s="134"/>
      <c r="DC1213" s="134"/>
      <c r="DD1213" s="134"/>
      <c r="DE1213" s="134"/>
      <c r="DF1213" s="134"/>
      <c r="DG1213" s="134"/>
      <c r="DH1213" s="134"/>
      <c r="DI1213" s="134"/>
      <c r="DJ1213" s="134"/>
      <c r="DK1213" s="134"/>
      <c r="DL1213" s="134"/>
      <c r="DM1213" s="134"/>
      <c r="DN1213" s="134"/>
      <c r="DO1213" s="134"/>
      <c r="DP1213" s="134"/>
      <c r="DQ1213" s="134"/>
      <c r="DR1213" s="134"/>
      <c r="DS1213" s="134"/>
      <c r="DT1213" s="134"/>
      <c r="DU1213" s="134"/>
      <c r="DV1213" s="134"/>
      <c r="DW1213" s="134"/>
      <c r="DX1213" s="134"/>
      <c r="DY1213" s="134"/>
      <c r="DZ1213" s="134"/>
      <c r="EA1213" s="134"/>
      <c r="EB1213" s="134"/>
      <c r="EC1213" s="134"/>
      <c r="ED1213" s="134"/>
      <c r="EE1213" s="134"/>
      <c r="EF1213" s="134"/>
      <c r="EG1213" s="134"/>
      <c r="EH1213" s="134"/>
      <c r="EI1213" s="134"/>
      <c r="EJ1213" s="134"/>
    </row>
    <row r="1214" spans="4:140" x14ac:dyDescent="0.2">
      <c r="D1214" s="138"/>
      <c r="E1214" s="138"/>
      <c r="F1214" s="138"/>
      <c r="G1214" s="138"/>
      <c r="H1214" s="138"/>
      <c r="I1214" s="138"/>
      <c r="J1214" s="138"/>
      <c r="K1214" s="138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  <c r="CS1214" s="134"/>
      <c r="CT1214" s="134"/>
      <c r="CU1214" s="134"/>
      <c r="CV1214" s="134"/>
      <c r="CW1214" s="134"/>
      <c r="CX1214" s="134"/>
      <c r="CY1214" s="134"/>
      <c r="CZ1214" s="134"/>
      <c r="DA1214" s="134"/>
      <c r="DB1214" s="134"/>
      <c r="DC1214" s="134"/>
      <c r="DD1214" s="134"/>
      <c r="DE1214" s="134"/>
      <c r="DF1214" s="134"/>
      <c r="DG1214" s="134"/>
      <c r="DH1214" s="134"/>
      <c r="DI1214" s="134"/>
      <c r="DJ1214" s="134"/>
      <c r="DK1214" s="134"/>
      <c r="DL1214" s="134"/>
      <c r="DM1214" s="134"/>
      <c r="DN1214" s="134"/>
      <c r="DO1214" s="134"/>
      <c r="DP1214" s="134"/>
      <c r="DQ1214" s="134"/>
      <c r="DR1214" s="134"/>
      <c r="DS1214" s="134"/>
      <c r="DT1214" s="134"/>
      <c r="DU1214" s="134"/>
      <c r="DV1214" s="134"/>
      <c r="DW1214" s="134"/>
      <c r="DX1214" s="134"/>
      <c r="DY1214" s="134"/>
      <c r="DZ1214" s="134"/>
      <c r="EA1214" s="134"/>
      <c r="EB1214" s="134"/>
      <c r="EC1214" s="134"/>
      <c r="ED1214" s="134"/>
      <c r="EE1214" s="134"/>
      <c r="EF1214" s="134"/>
      <c r="EG1214" s="134"/>
      <c r="EH1214" s="134"/>
      <c r="EI1214" s="134"/>
      <c r="EJ1214" s="134"/>
    </row>
    <row r="1215" spans="4:140" x14ac:dyDescent="0.2">
      <c r="D1215" s="138"/>
      <c r="E1215" s="138"/>
      <c r="F1215" s="138"/>
      <c r="G1215" s="138"/>
      <c r="H1215" s="138"/>
      <c r="I1215" s="138"/>
      <c r="J1215" s="138"/>
      <c r="K1215" s="138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  <c r="CS1215" s="134"/>
      <c r="CT1215" s="134"/>
      <c r="CU1215" s="134"/>
      <c r="CV1215" s="134"/>
      <c r="CW1215" s="134"/>
      <c r="CX1215" s="134"/>
      <c r="CY1215" s="134"/>
      <c r="CZ1215" s="134"/>
      <c r="DA1215" s="134"/>
      <c r="DB1215" s="134"/>
      <c r="DC1215" s="134"/>
      <c r="DD1215" s="134"/>
      <c r="DE1215" s="134"/>
      <c r="DF1215" s="134"/>
      <c r="DG1215" s="134"/>
      <c r="DH1215" s="134"/>
      <c r="DI1215" s="134"/>
      <c r="DJ1215" s="134"/>
      <c r="DK1215" s="134"/>
      <c r="DL1215" s="134"/>
      <c r="DM1215" s="134"/>
      <c r="DN1215" s="134"/>
      <c r="DO1215" s="134"/>
      <c r="DP1215" s="134"/>
      <c r="DQ1215" s="134"/>
      <c r="DR1215" s="134"/>
      <c r="DS1215" s="134"/>
      <c r="DT1215" s="134"/>
      <c r="DU1215" s="134"/>
      <c r="DV1215" s="134"/>
      <c r="DW1215" s="134"/>
      <c r="DX1215" s="134"/>
      <c r="DY1215" s="134"/>
      <c r="DZ1215" s="134"/>
      <c r="EA1215" s="134"/>
      <c r="EB1215" s="134"/>
      <c r="EC1215" s="134"/>
      <c r="ED1215" s="134"/>
      <c r="EE1215" s="134"/>
      <c r="EF1215" s="134"/>
      <c r="EG1215" s="134"/>
      <c r="EH1215" s="134"/>
      <c r="EI1215" s="134"/>
      <c r="EJ1215" s="134"/>
    </row>
    <row r="1216" spans="4:140" x14ac:dyDescent="0.2">
      <c r="D1216" s="138"/>
      <c r="E1216" s="138"/>
      <c r="F1216" s="138"/>
      <c r="G1216" s="138"/>
      <c r="H1216" s="138"/>
      <c r="I1216" s="138"/>
      <c r="J1216" s="138"/>
      <c r="K1216" s="138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134"/>
      <c r="AZ1216" s="134"/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  <c r="CS1216" s="134"/>
      <c r="CT1216" s="134"/>
      <c r="CU1216" s="134"/>
      <c r="CV1216" s="134"/>
      <c r="CW1216" s="134"/>
      <c r="CX1216" s="134"/>
      <c r="CY1216" s="134"/>
      <c r="CZ1216" s="134"/>
      <c r="DA1216" s="134"/>
      <c r="DB1216" s="134"/>
      <c r="DC1216" s="134"/>
      <c r="DD1216" s="134"/>
      <c r="DE1216" s="134"/>
      <c r="DF1216" s="134"/>
      <c r="DG1216" s="134"/>
      <c r="DH1216" s="134"/>
      <c r="DI1216" s="134"/>
      <c r="DJ1216" s="134"/>
      <c r="DK1216" s="134"/>
      <c r="DL1216" s="134"/>
      <c r="DM1216" s="134"/>
      <c r="DN1216" s="134"/>
      <c r="DO1216" s="134"/>
      <c r="DP1216" s="134"/>
      <c r="DQ1216" s="134"/>
      <c r="DR1216" s="134"/>
      <c r="DS1216" s="134"/>
      <c r="DT1216" s="134"/>
      <c r="DU1216" s="134"/>
      <c r="DV1216" s="134"/>
      <c r="DW1216" s="134"/>
      <c r="DX1216" s="134"/>
      <c r="DY1216" s="134"/>
      <c r="DZ1216" s="134"/>
      <c r="EA1216" s="134"/>
      <c r="EB1216" s="134"/>
      <c r="EC1216" s="134"/>
      <c r="ED1216" s="134"/>
      <c r="EE1216" s="134"/>
      <c r="EF1216" s="134"/>
      <c r="EG1216" s="134"/>
      <c r="EH1216" s="134"/>
      <c r="EI1216" s="134"/>
      <c r="EJ1216" s="134"/>
    </row>
    <row r="1217" spans="4:140" x14ac:dyDescent="0.2">
      <c r="D1217" s="138"/>
      <c r="E1217" s="138"/>
      <c r="F1217" s="138"/>
      <c r="G1217" s="138"/>
      <c r="H1217" s="138"/>
      <c r="I1217" s="138"/>
      <c r="J1217" s="138"/>
      <c r="K1217" s="138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  <c r="CS1217" s="134"/>
      <c r="CT1217" s="134"/>
      <c r="CU1217" s="134"/>
      <c r="CV1217" s="134"/>
      <c r="CW1217" s="134"/>
      <c r="CX1217" s="134"/>
      <c r="CY1217" s="134"/>
      <c r="CZ1217" s="134"/>
      <c r="DA1217" s="134"/>
      <c r="DB1217" s="134"/>
      <c r="DC1217" s="134"/>
      <c r="DD1217" s="134"/>
      <c r="DE1217" s="134"/>
      <c r="DF1217" s="134"/>
      <c r="DG1217" s="134"/>
      <c r="DH1217" s="134"/>
      <c r="DI1217" s="134"/>
      <c r="DJ1217" s="134"/>
      <c r="DK1217" s="134"/>
      <c r="DL1217" s="134"/>
      <c r="DM1217" s="134"/>
      <c r="DN1217" s="134"/>
      <c r="DO1217" s="134"/>
      <c r="DP1217" s="134"/>
      <c r="DQ1217" s="134"/>
      <c r="DR1217" s="134"/>
      <c r="DS1217" s="134"/>
      <c r="DT1217" s="134"/>
      <c r="DU1217" s="134"/>
      <c r="DV1217" s="134"/>
      <c r="DW1217" s="134"/>
      <c r="DX1217" s="134"/>
      <c r="DY1217" s="134"/>
      <c r="DZ1217" s="134"/>
      <c r="EA1217" s="134"/>
      <c r="EB1217" s="134"/>
      <c r="EC1217" s="134"/>
      <c r="ED1217" s="134"/>
      <c r="EE1217" s="134"/>
      <c r="EF1217" s="134"/>
      <c r="EG1217" s="134"/>
      <c r="EH1217" s="134"/>
      <c r="EI1217" s="134"/>
      <c r="EJ1217" s="134"/>
    </row>
    <row r="1218" spans="4:140" x14ac:dyDescent="0.2">
      <c r="D1218" s="138"/>
      <c r="E1218" s="138"/>
      <c r="F1218" s="138"/>
      <c r="G1218" s="138"/>
      <c r="H1218" s="138"/>
      <c r="I1218" s="138"/>
      <c r="J1218" s="138"/>
      <c r="K1218" s="138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134"/>
      <c r="AZ1218" s="134"/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  <c r="CS1218" s="134"/>
      <c r="CT1218" s="134"/>
      <c r="CU1218" s="134"/>
      <c r="CV1218" s="134"/>
      <c r="CW1218" s="134"/>
      <c r="CX1218" s="134"/>
      <c r="CY1218" s="134"/>
      <c r="CZ1218" s="134"/>
      <c r="DA1218" s="134"/>
      <c r="DB1218" s="134"/>
      <c r="DC1218" s="134"/>
      <c r="DD1218" s="134"/>
      <c r="DE1218" s="134"/>
      <c r="DF1218" s="134"/>
      <c r="DG1218" s="134"/>
      <c r="DH1218" s="134"/>
      <c r="DI1218" s="134"/>
      <c r="DJ1218" s="134"/>
      <c r="DK1218" s="134"/>
      <c r="DL1218" s="134"/>
      <c r="DM1218" s="134"/>
      <c r="DN1218" s="134"/>
      <c r="DO1218" s="134"/>
      <c r="DP1218" s="134"/>
      <c r="DQ1218" s="134"/>
      <c r="DR1218" s="134"/>
      <c r="DS1218" s="134"/>
      <c r="DT1218" s="134"/>
      <c r="DU1218" s="134"/>
      <c r="DV1218" s="134"/>
      <c r="DW1218" s="134"/>
      <c r="DX1218" s="134"/>
      <c r="DY1218" s="134"/>
      <c r="DZ1218" s="134"/>
      <c r="EA1218" s="134"/>
      <c r="EB1218" s="134"/>
      <c r="EC1218" s="134"/>
      <c r="ED1218" s="134"/>
      <c r="EE1218" s="134"/>
      <c r="EF1218" s="134"/>
      <c r="EG1218" s="134"/>
      <c r="EH1218" s="134"/>
      <c r="EI1218" s="134"/>
      <c r="EJ1218" s="134"/>
    </row>
    <row r="1219" spans="4:140" x14ac:dyDescent="0.2">
      <c r="D1219" s="138"/>
      <c r="E1219" s="138"/>
      <c r="F1219" s="138"/>
      <c r="G1219" s="138"/>
      <c r="H1219" s="138"/>
      <c r="I1219" s="138"/>
      <c r="J1219" s="138"/>
      <c r="K1219" s="138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134"/>
      <c r="AZ1219" s="134"/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  <c r="CS1219" s="134"/>
      <c r="CT1219" s="134"/>
      <c r="CU1219" s="134"/>
      <c r="CV1219" s="134"/>
      <c r="CW1219" s="134"/>
      <c r="CX1219" s="134"/>
      <c r="CY1219" s="134"/>
      <c r="CZ1219" s="134"/>
      <c r="DA1219" s="134"/>
      <c r="DB1219" s="134"/>
      <c r="DC1219" s="134"/>
      <c r="DD1219" s="134"/>
      <c r="DE1219" s="134"/>
      <c r="DF1219" s="134"/>
      <c r="DG1219" s="134"/>
      <c r="DH1219" s="134"/>
      <c r="DI1219" s="134"/>
      <c r="DJ1219" s="134"/>
      <c r="DK1219" s="134"/>
      <c r="DL1219" s="134"/>
      <c r="DM1219" s="134"/>
      <c r="DN1219" s="134"/>
      <c r="DO1219" s="134"/>
      <c r="DP1219" s="134"/>
      <c r="DQ1219" s="134"/>
      <c r="DR1219" s="134"/>
      <c r="DS1219" s="134"/>
      <c r="DT1219" s="134"/>
      <c r="DU1219" s="134"/>
      <c r="DV1219" s="134"/>
      <c r="DW1219" s="134"/>
      <c r="DX1219" s="134"/>
      <c r="DY1219" s="134"/>
      <c r="DZ1219" s="134"/>
      <c r="EA1219" s="134"/>
      <c r="EB1219" s="134"/>
      <c r="EC1219" s="134"/>
      <c r="ED1219" s="134"/>
      <c r="EE1219" s="134"/>
      <c r="EF1219" s="134"/>
      <c r="EG1219" s="134"/>
      <c r="EH1219" s="134"/>
      <c r="EI1219" s="134"/>
      <c r="EJ1219" s="134"/>
    </row>
    <row r="1220" spans="4:140" x14ac:dyDescent="0.2">
      <c r="D1220" s="138"/>
      <c r="E1220" s="138"/>
      <c r="F1220" s="138"/>
      <c r="G1220" s="138"/>
      <c r="H1220" s="138"/>
      <c r="I1220" s="138"/>
      <c r="J1220" s="138"/>
      <c r="K1220" s="138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134"/>
      <c r="AZ1220" s="134"/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  <c r="CS1220" s="134"/>
      <c r="CT1220" s="134"/>
      <c r="CU1220" s="134"/>
      <c r="CV1220" s="134"/>
      <c r="CW1220" s="134"/>
      <c r="CX1220" s="134"/>
      <c r="CY1220" s="134"/>
      <c r="CZ1220" s="134"/>
      <c r="DA1220" s="134"/>
      <c r="DB1220" s="134"/>
      <c r="DC1220" s="134"/>
      <c r="DD1220" s="134"/>
      <c r="DE1220" s="134"/>
      <c r="DF1220" s="134"/>
      <c r="DG1220" s="134"/>
      <c r="DH1220" s="134"/>
      <c r="DI1220" s="134"/>
      <c r="DJ1220" s="134"/>
      <c r="DK1220" s="134"/>
      <c r="DL1220" s="134"/>
      <c r="DM1220" s="134"/>
      <c r="DN1220" s="134"/>
      <c r="DO1220" s="134"/>
      <c r="DP1220" s="134"/>
      <c r="DQ1220" s="134"/>
      <c r="DR1220" s="134"/>
      <c r="DS1220" s="134"/>
      <c r="DT1220" s="134"/>
      <c r="DU1220" s="134"/>
      <c r="DV1220" s="134"/>
      <c r="DW1220" s="134"/>
      <c r="DX1220" s="134"/>
      <c r="DY1220" s="134"/>
      <c r="DZ1220" s="134"/>
      <c r="EA1220" s="134"/>
      <c r="EB1220" s="134"/>
      <c r="EC1220" s="134"/>
      <c r="ED1220" s="134"/>
      <c r="EE1220" s="134"/>
      <c r="EF1220" s="134"/>
      <c r="EG1220" s="134"/>
      <c r="EH1220" s="134"/>
      <c r="EI1220" s="134"/>
      <c r="EJ1220" s="134"/>
    </row>
    <row r="1221" spans="4:140" x14ac:dyDescent="0.2">
      <c r="D1221" s="138"/>
      <c r="E1221" s="138"/>
      <c r="F1221" s="138"/>
      <c r="G1221" s="138"/>
      <c r="H1221" s="138"/>
      <c r="I1221" s="138"/>
      <c r="J1221" s="138"/>
      <c r="K1221" s="138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134"/>
      <c r="AZ1221" s="134"/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  <c r="CS1221" s="134"/>
      <c r="CT1221" s="134"/>
      <c r="CU1221" s="134"/>
      <c r="CV1221" s="134"/>
      <c r="CW1221" s="134"/>
      <c r="CX1221" s="134"/>
      <c r="CY1221" s="134"/>
      <c r="CZ1221" s="134"/>
      <c r="DA1221" s="134"/>
      <c r="DB1221" s="134"/>
      <c r="DC1221" s="134"/>
      <c r="DD1221" s="134"/>
      <c r="DE1221" s="134"/>
      <c r="DF1221" s="134"/>
      <c r="DG1221" s="134"/>
      <c r="DH1221" s="134"/>
      <c r="DI1221" s="134"/>
      <c r="DJ1221" s="134"/>
      <c r="DK1221" s="134"/>
      <c r="DL1221" s="134"/>
      <c r="DM1221" s="134"/>
      <c r="DN1221" s="134"/>
      <c r="DO1221" s="134"/>
      <c r="DP1221" s="134"/>
      <c r="DQ1221" s="134"/>
      <c r="DR1221" s="134"/>
      <c r="DS1221" s="134"/>
      <c r="DT1221" s="134"/>
      <c r="DU1221" s="134"/>
      <c r="DV1221" s="134"/>
      <c r="DW1221" s="134"/>
      <c r="DX1221" s="134"/>
      <c r="DY1221" s="134"/>
      <c r="DZ1221" s="134"/>
      <c r="EA1221" s="134"/>
      <c r="EB1221" s="134"/>
      <c r="EC1221" s="134"/>
      <c r="ED1221" s="134"/>
      <c r="EE1221" s="134"/>
      <c r="EF1221" s="134"/>
      <c r="EG1221" s="134"/>
      <c r="EH1221" s="134"/>
      <c r="EI1221" s="134"/>
      <c r="EJ1221" s="134"/>
    </row>
    <row r="1222" spans="4:140" x14ac:dyDescent="0.2">
      <c r="D1222" s="138"/>
      <c r="E1222" s="138"/>
      <c r="F1222" s="138"/>
      <c r="G1222" s="138"/>
      <c r="H1222" s="138"/>
      <c r="I1222" s="138"/>
      <c r="J1222" s="138"/>
      <c r="K1222" s="138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134"/>
      <c r="AZ1222" s="134"/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  <c r="CS1222" s="134"/>
      <c r="CT1222" s="134"/>
      <c r="CU1222" s="134"/>
      <c r="CV1222" s="134"/>
      <c r="CW1222" s="134"/>
      <c r="CX1222" s="134"/>
      <c r="CY1222" s="134"/>
      <c r="CZ1222" s="134"/>
      <c r="DA1222" s="134"/>
      <c r="DB1222" s="134"/>
      <c r="DC1222" s="134"/>
      <c r="DD1222" s="134"/>
      <c r="DE1222" s="134"/>
      <c r="DF1222" s="134"/>
      <c r="DG1222" s="134"/>
      <c r="DH1222" s="134"/>
      <c r="DI1222" s="134"/>
      <c r="DJ1222" s="134"/>
      <c r="DK1222" s="134"/>
      <c r="DL1222" s="134"/>
      <c r="DM1222" s="134"/>
      <c r="DN1222" s="134"/>
      <c r="DO1222" s="134"/>
      <c r="DP1222" s="134"/>
      <c r="DQ1222" s="134"/>
      <c r="DR1222" s="134"/>
      <c r="DS1222" s="134"/>
      <c r="DT1222" s="134"/>
      <c r="DU1222" s="134"/>
      <c r="DV1222" s="134"/>
      <c r="DW1222" s="134"/>
      <c r="DX1222" s="134"/>
      <c r="DY1222" s="134"/>
      <c r="DZ1222" s="134"/>
      <c r="EA1222" s="134"/>
      <c r="EB1222" s="134"/>
      <c r="EC1222" s="134"/>
      <c r="ED1222" s="134"/>
      <c r="EE1222" s="134"/>
      <c r="EF1222" s="134"/>
      <c r="EG1222" s="134"/>
      <c r="EH1222" s="134"/>
      <c r="EI1222" s="134"/>
      <c r="EJ1222" s="134"/>
    </row>
    <row r="1223" spans="4:140" x14ac:dyDescent="0.2">
      <c r="D1223" s="138"/>
      <c r="E1223" s="138"/>
      <c r="F1223" s="138"/>
      <c r="G1223" s="138"/>
      <c r="H1223" s="138"/>
      <c r="I1223" s="138"/>
      <c r="J1223" s="138"/>
      <c r="K1223" s="138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134"/>
      <c r="AZ1223" s="134"/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  <c r="CS1223" s="134"/>
      <c r="CT1223" s="134"/>
      <c r="CU1223" s="134"/>
      <c r="CV1223" s="134"/>
      <c r="CW1223" s="134"/>
      <c r="CX1223" s="134"/>
      <c r="CY1223" s="134"/>
      <c r="CZ1223" s="134"/>
      <c r="DA1223" s="134"/>
      <c r="DB1223" s="134"/>
      <c r="DC1223" s="134"/>
      <c r="DD1223" s="134"/>
      <c r="DE1223" s="134"/>
      <c r="DF1223" s="134"/>
      <c r="DG1223" s="134"/>
      <c r="DH1223" s="134"/>
      <c r="DI1223" s="134"/>
      <c r="DJ1223" s="134"/>
      <c r="DK1223" s="134"/>
      <c r="DL1223" s="134"/>
      <c r="DM1223" s="134"/>
      <c r="DN1223" s="134"/>
      <c r="DO1223" s="134"/>
      <c r="DP1223" s="134"/>
      <c r="DQ1223" s="134"/>
      <c r="DR1223" s="134"/>
      <c r="DS1223" s="134"/>
      <c r="DT1223" s="134"/>
      <c r="DU1223" s="134"/>
      <c r="DV1223" s="134"/>
      <c r="DW1223" s="134"/>
      <c r="DX1223" s="134"/>
      <c r="DY1223" s="134"/>
      <c r="DZ1223" s="134"/>
      <c r="EA1223" s="134"/>
      <c r="EB1223" s="134"/>
      <c r="EC1223" s="134"/>
      <c r="ED1223" s="134"/>
      <c r="EE1223" s="134"/>
      <c r="EF1223" s="134"/>
      <c r="EG1223" s="134"/>
      <c r="EH1223" s="134"/>
      <c r="EI1223" s="134"/>
      <c r="EJ1223" s="134"/>
    </row>
    <row r="1224" spans="4:140" x14ac:dyDescent="0.2">
      <c r="D1224" s="138"/>
      <c r="E1224" s="138"/>
      <c r="F1224" s="138"/>
      <c r="G1224" s="138"/>
      <c r="H1224" s="138"/>
      <c r="I1224" s="138"/>
      <c r="J1224" s="138"/>
      <c r="K1224" s="138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134"/>
      <c r="AZ1224" s="134"/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  <c r="CS1224" s="134"/>
      <c r="CT1224" s="134"/>
      <c r="CU1224" s="134"/>
      <c r="CV1224" s="134"/>
      <c r="CW1224" s="134"/>
      <c r="CX1224" s="134"/>
      <c r="CY1224" s="134"/>
      <c r="CZ1224" s="134"/>
      <c r="DA1224" s="134"/>
      <c r="DB1224" s="134"/>
      <c r="DC1224" s="134"/>
      <c r="DD1224" s="134"/>
      <c r="DE1224" s="134"/>
      <c r="DF1224" s="134"/>
      <c r="DG1224" s="134"/>
      <c r="DH1224" s="134"/>
      <c r="DI1224" s="134"/>
      <c r="DJ1224" s="134"/>
      <c r="DK1224" s="134"/>
      <c r="DL1224" s="134"/>
      <c r="DM1224" s="134"/>
      <c r="DN1224" s="134"/>
      <c r="DO1224" s="134"/>
      <c r="DP1224" s="134"/>
      <c r="DQ1224" s="134"/>
      <c r="DR1224" s="134"/>
      <c r="DS1224" s="134"/>
      <c r="DT1224" s="134"/>
      <c r="DU1224" s="134"/>
      <c r="DV1224" s="134"/>
      <c r="DW1224" s="134"/>
      <c r="DX1224" s="134"/>
      <c r="DY1224" s="134"/>
      <c r="DZ1224" s="134"/>
      <c r="EA1224" s="134"/>
      <c r="EB1224" s="134"/>
      <c r="EC1224" s="134"/>
      <c r="ED1224" s="134"/>
      <c r="EE1224" s="134"/>
      <c r="EF1224" s="134"/>
      <c r="EG1224" s="134"/>
      <c r="EH1224" s="134"/>
      <c r="EI1224" s="134"/>
      <c r="EJ1224" s="134"/>
    </row>
    <row r="1225" spans="4:140" x14ac:dyDescent="0.2">
      <c r="D1225" s="138"/>
      <c r="E1225" s="138"/>
      <c r="F1225" s="138"/>
      <c r="G1225" s="138"/>
      <c r="H1225" s="138"/>
      <c r="I1225" s="138"/>
      <c r="J1225" s="138"/>
      <c r="K1225" s="138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134"/>
      <c r="AZ1225" s="134"/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  <c r="CS1225" s="134"/>
      <c r="CT1225" s="134"/>
      <c r="CU1225" s="134"/>
      <c r="CV1225" s="134"/>
      <c r="CW1225" s="134"/>
      <c r="CX1225" s="134"/>
      <c r="CY1225" s="134"/>
      <c r="CZ1225" s="134"/>
      <c r="DA1225" s="134"/>
      <c r="DB1225" s="134"/>
      <c r="DC1225" s="134"/>
      <c r="DD1225" s="134"/>
      <c r="DE1225" s="134"/>
      <c r="DF1225" s="134"/>
      <c r="DG1225" s="134"/>
      <c r="DH1225" s="134"/>
      <c r="DI1225" s="134"/>
      <c r="DJ1225" s="134"/>
      <c r="DK1225" s="134"/>
      <c r="DL1225" s="134"/>
      <c r="DM1225" s="134"/>
      <c r="DN1225" s="134"/>
      <c r="DO1225" s="134"/>
      <c r="DP1225" s="134"/>
      <c r="DQ1225" s="134"/>
      <c r="DR1225" s="134"/>
      <c r="DS1225" s="134"/>
      <c r="DT1225" s="134"/>
      <c r="DU1225" s="134"/>
      <c r="DV1225" s="134"/>
      <c r="DW1225" s="134"/>
      <c r="DX1225" s="134"/>
      <c r="DY1225" s="134"/>
      <c r="DZ1225" s="134"/>
      <c r="EA1225" s="134"/>
      <c r="EB1225" s="134"/>
      <c r="EC1225" s="134"/>
      <c r="ED1225" s="134"/>
      <c r="EE1225" s="134"/>
      <c r="EF1225" s="134"/>
      <c r="EG1225" s="134"/>
      <c r="EH1225" s="134"/>
      <c r="EI1225" s="134"/>
      <c r="EJ1225" s="134"/>
    </row>
    <row r="1226" spans="4:140" x14ac:dyDescent="0.2">
      <c r="D1226" s="138"/>
      <c r="E1226" s="138"/>
      <c r="F1226" s="138"/>
      <c r="G1226" s="138"/>
      <c r="H1226" s="138"/>
      <c r="I1226" s="138"/>
      <c r="J1226" s="138"/>
      <c r="K1226" s="138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134"/>
      <c r="AZ1226" s="134"/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  <c r="CS1226" s="134"/>
      <c r="CT1226" s="134"/>
      <c r="CU1226" s="134"/>
      <c r="CV1226" s="134"/>
      <c r="CW1226" s="134"/>
      <c r="CX1226" s="134"/>
      <c r="CY1226" s="134"/>
      <c r="CZ1226" s="134"/>
      <c r="DA1226" s="134"/>
      <c r="DB1226" s="134"/>
      <c r="DC1226" s="134"/>
      <c r="DD1226" s="134"/>
      <c r="DE1226" s="134"/>
      <c r="DF1226" s="134"/>
      <c r="DG1226" s="134"/>
      <c r="DH1226" s="134"/>
      <c r="DI1226" s="134"/>
      <c r="DJ1226" s="134"/>
      <c r="DK1226" s="134"/>
      <c r="DL1226" s="134"/>
      <c r="DM1226" s="134"/>
      <c r="DN1226" s="134"/>
      <c r="DO1226" s="134"/>
      <c r="DP1226" s="134"/>
      <c r="DQ1226" s="134"/>
      <c r="DR1226" s="134"/>
      <c r="DS1226" s="134"/>
      <c r="DT1226" s="134"/>
      <c r="DU1226" s="134"/>
      <c r="DV1226" s="134"/>
      <c r="DW1226" s="134"/>
      <c r="DX1226" s="134"/>
      <c r="DY1226" s="134"/>
      <c r="DZ1226" s="134"/>
      <c r="EA1226" s="134"/>
      <c r="EB1226" s="134"/>
      <c r="EC1226" s="134"/>
      <c r="ED1226" s="134"/>
      <c r="EE1226" s="134"/>
      <c r="EF1226" s="134"/>
      <c r="EG1226" s="134"/>
      <c r="EH1226" s="134"/>
      <c r="EI1226" s="134"/>
      <c r="EJ1226" s="134"/>
    </row>
    <row r="1227" spans="4:140" x14ac:dyDescent="0.2">
      <c r="D1227" s="138"/>
      <c r="E1227" s="138"/>
      <c r="F1227" s="138"/>
      <c r="G1227" s="138"/>
      <c r="H1227" s="138"/>
      <c r="I1227" s="138"/>
      <c r="J1227" s="138"/>
      <c r="K1227" s="138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134"/>
      <c r="AZ1227" s="134"/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  <c r="CS1227" s="134"/>
      <c r="CT1227" s="134"/>
      <c r="CU1227" s="134"/>
      <c r="CV1227" s="134"/>
      <c r="CW1227" s="134"/>
      <c r="CX1227" s="134"/>
      <c r="CY1227" s="134"/>
      <c r="CZ1227" s="134"/>
      <c r="DA1227" s="134"/>
      <c r="DB1227" s="134"/>
      <c r="DC1227" s="134"/>
      <c r="DD1227" s="134"/>
      <c r="DE1227" s="134"/>
      <c r="DF1227" s="134"/>
      <c r="DG1227" s="134"/>
      <c r="DH1227" s="134"/>
      <c r="DI1227" s="134"/>
      <c r="DJ1227" s="134"/>
      <c r="DK1227" s="134"/>
      <c r="DL1227" s="134"/>
      <c r="DM1227" s="134"/>
      <c r="DN1227" s="134"/>
      <c r="DO1227" s="134"/>
      <c r="DP1227" s="134"/>
      <c r="DQ1227" s="134"/>
      <c r="DR1227" s="134"/>
      <c r="DS1227" s="134"/>
      <c r="DT1227" s="134"/>
      <c r="DU1227" s="134"/>
      <c r="DV1227" s="134"/>
      <c r="DW1227" s="134"/>
      <c r="DX1227" s="134"/>
      <c r="DY1227" s="134"/>
      <c r="DZ1227" s="134"/>
      <c r="EA1227" s="134"/>
      <c r="EB1227" s="134"/>
      <c r="EC1227" s="134"/>
      <c r="ED1227" s="134"/>
      <c r="EE1227" s="134"/>
      <c r="EF1227" s="134"/>
      <c r="EG1227" s="134"/>
      <c r="EH1227" s="134"/>
      <c r="EI1227" s="134"/>
      <c r="EJ1227" s="134"/>
    </row>
    <row r="1228" spans="4:140" x14ac:dyDescent="0.2">
      <c r="D1228" s="138"/>
      <c r="E1228" s="138"/>
      <c r="F1228" s="138"/>
      <c r="G1228" s="138"/>
      <c r="H1228" s="138"/>
      <c r="I1228" s="138"/>
      <c r="J1228" s="138"/>
      <c r="K1228" s="138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134"/>
      <c r="AZ1228" s="134"/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  <c r="CS1228" s="134"/>
      <c r="CT1228" s="134"/>
      <c r="CU1228" s="134"/>
      <c r="CV1228" s="134"/>
      <c r="CW1228" s="134"/>
      <c r="CX1228" s="134"/>
      <c r="CY1228" s="134"/>
      <c r="CZ1228" s="134"/>
      <c r="DA1228" s="134"/>
      <c r="DB1228" s="134"/>
      <c r="DC1228" s="134"/>
      <c r="DD1228" s="134"/>
      <c r="DE1228" s="134"/>
      <c r="DF1228" s="134"/>
      <c r="DG1228" s="134"/>
      <c r="DH1228" s="134"/>
      <c r="DI1228" s="134"/>
      <c r="DJ1228" s="134"/>
      <c r="DK1228" s="134"/>
      <c r="DL1228" s="134"/>
      <c r="DM1228" s="134"/>
      <c r="DN1228" s="134"/>
      <c r="DO1228" s="134"/>
      <c r="DP1228" s="134"/>
      <c r="DQ1228" s="134"/>
      <c r="DR1228" s="134"/>
      <c r="DS1228" s="134"/>
      <c r="DT1228" s="134"/>
      <c r="DU1228" s="134"/>
      <c r="DV1228" s="134"/>
      <c r="DW1228" s="134"/>
      <c r="DX1228" s="134"/>
      <c r="DY1228" s="134"/>
      <c r="DZ1228" s="134"/>
      <c r="EA1228" s="134"/>
      <c r="EB1228" s="134"/>
      <c r="EC1228" s="134"/>
      <c r="ED1228" s="134"/>
      <c r="EE1228" s="134"/>
      <c r="EF1228" s="134"/>
      <c r="EG1228" s="134"/>
      <c r="EH1228" s="134"/>
      <c r="EI1228" s="134"/>
      <c r="EJ1228" s="134"/>
    </row>
    <row r="1229" spans="4:140" x14ac:dyDescent="0.2">
      <c r="D1229" s="138"/>
      <c r="E1229" s="138"/>
      <c r="F1229" s="138"/>
      <c r="G1229" s="138"/>
      <c r="H1229" s="138"/>
      <c r="I1229" s="138"/>
      <c r="J1229" s="138"/>
      <c r="K1229" s="138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134"/>
      <c r="AZ1229" s="134"/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  <c r="CS1229" s="134"/>
      <c r="CT1229" s="134"/>
      <c r="CU1229" s="134"/>
      <c r="CV1229" s="134"/>
      <c r="CW1229" s="134"/>
      <c r="CX1229" s="134"/>
      <c r="CY1229" s="134"/>
      <c r="CZ1229" s="134"/>
      <c r="DA1229" s="134"/>
      <c r="DB1229" s="134"/>
      <c r="DC1229" s="134"/>
      <c r="DD1229" s="134"/>
      <c r="DE1229" s="134"/>
      <c r="DF1229" s="134"/>
      <c r="DG1229" s="134"/>
      <c r="DH1229" s="134"/>
      <c r="DI1229" s="134"/>
      <c r="DJ1229" s="134"/>
      <c r="DK1229" s="134"/>
      <c r="DL1229" s="134"/>
      <c r="DM1229" s="134"/>
      <c r="DN1229" s="134"/>
      <c r="DO1229" s="134"/>
      <c r="DP1229" s="134"/>
      <c r="DQ1229" s="134"/>
      <c r="DR1229" s="134"/>
      <c r="DS1229" s="134"/>
      <c r="DT1229" s="134"/>
      <c r="DU1229" s="134"/>
      <c r="DV1229" s="134"/>
      <c r="DW1229" s="134"/>
      <c r="DX1229" s="134"/>
      <c r="DY1229" s="134"/>
      <c r="DZ1229" s="134"/>
      <c r="EA1229" s="134"/>
      <c r="EB1229" s="134"/>
      <c r="EC1229" s="134"/>
      <c r="ED1229" s="134"/>
      <c r="EE1229" s="134"/>
      <c r="EF1229" s="134"/>
      <c r="EG1229" s="134"/>
      <c r="EH1229" s="134"/>
      <c r="EI1229" s="134"/>
      <c r="EJ1229" s="134"/>
    </row>
    <row r="1230" spans="4:140" x14ac:dyDescent="0.2">
      <c r="D1230" s="138"/>
      <c r="E1230" s="138"/>
      <c r="F1230" s="138"/>
      <c r="G1230" s="138"/>
      <c r="H1230" s="138"/>
      <c r="I1230" s="138"/>
      <c r="J1230" s="138"/>
      <c r="K1230" s="138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134"/>
      <c r="AZ1230" s="134"/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  <c r="CS1230" s="134"/>
      <c r="CT1230" s="134"/>
      <c r="CU1230" s="134"/>
      <c r="CV1230" s="134"/>
      <c r="CW1230" s="134"/>
      <c r="CX1230" s="134"/>
      <c r="CY1230" s="134"/>
      <c r="CZ1230" s="134"/>
      <c r="DA1230" s="134"/>
      <c r="DB1230" s="134"/>
      <c r="DC1230" s="134"/>
      <c r="DD1230" s="134"/>
      <c r="DE1230" s="134"/>
      <c r="DF1230" s="134"/>
      <c r="DG1230" s="134"/>
      <c r="DH1230" s="134"/>
      <c r="DI1230" s="134"/>
      <c r="DJ1230" s="134"/>
      <c r="DK1230" s="134"/>
      <c r="DL1230" s="134"/>
      <c r="DM1230" s="134"/>
      <c r="DN1230" s="134"/>
      <c r="DO1230" s="134"/>
      <c r="DP1230" s="134"/>
      <c r="DQ1230" s="134"/>
      <c r="DR1230" s="134"/>
      <c r="DS1230" s="134"/>
      <c r="DT1230" s="134"/>
      <c r="DU1230" s="134"/>
      <c r="DV1230" s="134"/>
      <c r="DW1230" s="134"/>
      <c r="DX1230" s="134"/>
      <c r="DY1230" s="134"/>
      <c r="DZ1230" s="134"/>
      <c r="EA1230" s="134"/>
      <c r="EB1230" s="134"/>
      <c r="EC1230" s="134"/>
      <c r="ED1230" s="134"/>
      <c r="EE1230" s="134"/>
      <c r="EF1230" s="134"/>
      <c r="EG1230" s="134"/>
      <c r="EH1230" s="134"/>
      <c r="EI1230" s="134"/>
      <c r="EJ1230" s="134"/>
    </row>
    <row r="1231" spans="4:140" x14ac:dyDescent="0.2">
      <c r="D1231" s="138"/>
      <c r="E1231" s="138"/>
      <c r="F1231" s="138"/>
      <c r="G1231" s="138"/>
      <c r="H1231" s="138"/>
      <c r="I1231" s="138"/>
      <c r="J1231" s="138"/>
      <c r="K1231" s="138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134"/>
      <c r="AZ1231" s="134"/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  <c r="CS1231" s="134"/>
      <c r="CT1231" s="134"/>
      <c r="CU1231" s="134"/>
      <c r="CV1231" s="134"/>
      <c r="CW1231" s="134"/>
      <c r="CX1231" s="134"/>
      <c r="CY1231" s="134"/>
      <c r="CZ1231" s="134"/>
      <c r="DA1231" s="134"/>
      <c r="DB1231" s="134"/>
      <c r="DC1231" s="134"/>
      <c r="DD1231" s="134"/>
      <c r="DE1231" s="134"/>
      <c r="DF1231" s="134"/>
      <c r="DG1231" s="134"/>
      <c r="DH1231" s="134"/>
      <c r="DI1231" s="134"/>
      <c r="DJ1231" s="134"/>
      <c r="DK1231" s="134"/>
      <c r="DL1231" s="134"/>
      <c r="DM1231" s="134"/>
      <c r="DN1231" s="134"/>
      <c r="DO1231" s="134"/>
      <c r="DP1231" s="134"/>
      <c r="DQ1231" s="134"/>
      <c r="DR1231" s="134"/>
      <c r="DS1231" s="134"/>
      <c r="DT1231" s="134"/>
      <c r="DU1231" s="134"/>
      <c r="DV1231" s="134"/>
      <c r="DW1231" s="134"/>
      <c r="DX1231" s="134"/>
      <c r="DY1231" s="134"/>
      <c r="DZ1231" s="134"/>
      <c r="EA1231" s="134"/>
      <c r="EB1231" s="134"/>
      <c r="EC1231" s="134"/>
      <c r="ED1231" s="134"/>
      <c r="EE1231" s="134"/>
      <c r="EF1231" s="134"/>
      <c r="EG1231" s="134"/>
      <c r="EH1231" s="134"/>
      <c r="EI1231" s="134"/>
      <c r="EJ1231" s="134"/>
    </row>
    <row r="1232" spans="4:140" x14ac:dyDescent="0.2">
      <c r="D1232" s="138"/>
      <c r="E1232" s="138"/>
      <c r="F1232" s="138"/>
      <c r="G1232" s="138"/>
      <c r="H1232" s="138"/>
      <c r="I1232" s="138"/>
      <c r="J1232" s="138"/>
      <c r="K1232" s="138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134"/>
      <c r="AZ1232" s="134"/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  <c r="CS1232" s="134"/>
      <c r="CT1232" s="134"/>
      <c r="CU1232" s="134"/>
      <c r="CV1232" s="134"/>
      <c r="CW1232" s="134"/>
      <c r="CX1232" s="134"/>
      <c r="CY1232" s="134"/>
      <c r="CZ1232" s="134"/>
      <c r="DA1232" s="134"/>
      <c r="DB1232" s="134"/>
      <c r="DC1232" s="134"/>
      <c r="DD1232" s="134"/>
      <c r="DE1232" s="134"/>
      <c r="DF1232" s="134"/>
      <c r="DG1232" s="134"/>
      <c r="DH1232" s="134"/>
      <c r="DI1232" s="134"/>
      <c r="DJ1232" s="134"/>
      <c r="DK1232" s="134"/>
      <c r="DL1232" s="134"/>
      <c r="DM1232" s="134"/>
      <c r="DN1232" s="134"/>
      <c r="DO1232" s="134"/>
      <c r="DP1232" s="134"/>
      <c r="DQ1232" s="134"/>
      <c r="DR1232" s="134"/>
      <c r="DS1232" s="134"/>
      <c r="DT1232" s="134"/>
      <c r="DU1232" s="134"/>
      <c r="DV1232" s="134"/>
      <c r="DW1232" s="134"/>
      <c r="DX1232" s="134"/>
      <c r="DY1232" s="134"/>
      <c r="DZ1232" s="134"/>
      <c r="EA1232" s="134"/>
      <c r="EB1232" s="134"/>
      <c r="EC1232" s="134"/>
      <c r="ED1232" s="134"/>
      <c r="EE1232" s="134"/>
      <c r="EF1232" s="134"/>
      <c r="EG1232" s="134"/>
      <c r="EH1232" s="134"/>
      <c r="EI1232" s="134"/>
      <c r="EJ1232" s="134"/>
    </row>
    <row r="1233" spans="4:140" x14ac:dyDescent="0.2">
      <c r="D1233" s="138"/>
      <c r="E1233" s="138"/>
      <c r="F1233" s="138"/>
      <c r="G1233" s="138"/>
      <c r="H1233" s="138"/>
      <c r="I1233" s="138"/>
      <c r="J1233" s="138"/>
      <c r="K1233" s="138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134"/>
      <c r="AZ1233" s="134"/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  <c r="CS1233" s="134"/>
      <c r="CT1233" s="134"/>
      <c r="CU1233" s="134"/>
      <c r="CV1233" s="134"/>
      <c r="CW1233" s="134"/>
      <c r="CX1233" s="134"/>
      <c r="CY1233" s="134"/>
      <c r="CZ1233" s="134"/>
      <c r="DA1233" s="134"/>
      <c r="DB1233" s="134"/>
      <c r="DC1233" s="134"/>
      <c r="DD1233" s="134"/>
      <c r="DE1233" s="134"/>
      <c r="DF1233" s="134"/>
      <c r="DG1233" s="134"/>
      <c r="DH1233" s="134"/>
      <c r="DI1233" s="134"/>
      <c r="DJ1233" s="134"/>
      <c r="DK1233" s="134"/>
      <c r="DL1233" s="134"/>
      <c r="DM1233" s="134"/>
      <c r="DN1233" s="134"/>
      <c r="DO1233" s="134"/>
      <c r="DP1233" s="134"/>
      <c r="DQ1233" s="134"/>
      <c r="DR1233" s="134"/>
      <c r="DS1233" s="134"/>
      <c r="DT1233" s="134"/>
      <c r="DU1233" s="134"/>
      <c r="DV1233" s="134"/>
      <c r="DW1233" s="134"/>
      <c r="DX1233" s="134"/>
      <c r="DY1233" s="134"/>
      <c r="DZ1233" s="134"/>
      <c r="EA1233" s="134"/>
      <c r="EB1233" s="134"/>
      <c r="EC1233" s="134"/>
      <c r="ED1233" s="134"/>
      <c r="EE1233" s="134"/>
      <c r="EF1233" s="134"/>
      <c r="EG1233" s="134"/>
      <c r="EH1233" s="134"/>
      <c r="EI1233" s="134"/>
      <c r="EJ1233" s="134"/>
    </row>
    <row r="1234" spans="4:140" x14ac:dyDescent="0.2">
      <c r="D1234" s="138"/>
      <c r="E1234" s="138"/>
      <c r="F1234" s="138"/>
      <c r="G1234" s="138"/>
      <c r="H1234" s="138"/>
      <c r="I1234" s="138"/>
      <c r="J1234" s="138"/>
      <c r="K1234" s="138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134"/>
      <c r="AZ1234" s="134"/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  <c r="CS1234" s="134"/>
      <c r="CT1234" s="134"/>
      <c r="CU1234" s="134"/>
      <c r="CV1234" s="134"/>
      <c r="CW1234" s="134"/>
      <c r="CX1234" s="134"/>
      <c r="CY1234" s="134"/>
      <c r="CZ1234" s="134"/>
      <c r="DA1234" s="134"/>
      <c r="DB1234" s="134"/>
      <c r="DC1234" s="134"/>
      <c r="DD1234" s="134"/>
      <c r="DE1234" s="134"/>
      <c r="DF1234" s="134"/>
      <c r="DG1234" s="134"/>
      <c r="DH1234" s="134"/>
      <c r="DI1234" s="134"/>
      <c r="DJ1234" s="134"/>
      <c r="DK1234" s="134"/>
      <c r="DL1234" s="134"/>
      <c r="DM1234" s="134"/>
      <c r="DN1234" s="134"/>
      <c r="DO1234" s="134"/>
      <c r="DP1234" s="134"/>
      <c r="DQ1234" s="134"/>
      <c r="DR1234" s="134"/>
      <c r="DS1234" s="134"/>
      <c r="DT1234" s="134"/>
      <c r="DU1234" s="134"/>
      <c r="DV1234" s="134"/>
      <c r="DW1234" s="134"/>
      <c r="DX1234" s="134"/>
      <c r="DY1234" s="134"/>
      <c r="DZ1234" s="134"/>
      <c r="EA1234" s="134"/>
      <c r="EB1234" s="134"/>
      <c r="EC1234" s="134"/>
      <c r="ED1234" s="134"/>
      <c r="EE1234" s="134"/>
      <c r="EF1234" s="134"/>
      <c r="EG1234" s="134"/>
      <c r="EH1234" s="134"/>
      <c r="EI1234" s="134"/>
      <c r="EJ1234" s="134"/>
    </row>
    <row r="1235" spans="4:140" x14ac:dyDescent="0.2">
      <c r="D1235" s="138"/>
      <c r="E1235" s="138"/>
      <c r="F1235" s="138"/>
      <c r="G1235" s="138"/>
      <c r="H1235" s="138"/>
      <c r="I1235" s="138"/>
      <c r="J1235" s="138"/>
      <c r="K1235" s="138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134"/>
      <c r="AZ1235" s="134"/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  <c r="CS1235" s="134"/>
      <c r="CT1235" s="134"/>
      <c r="CU1235" s="134"/>
      <c r="CV1235" s="134"/>
      <c r="CW1235" s="134"/>
      <c r="CX1235" s="134"/>
      <c r="CY1235" s="134"/>
      <c r="CZ1235" s="134"/>
      <c r="DA1235" s="134"/>
      <c r="DB1235" s="134"/>
      <c r="DC1235" s="134"/>
      <c r="DD1235" s="134"/>
      <c r="DE1235" s="134"/>
      <c r="DF1235" s="134"/>
      <c r="DG1235" s="134"/>
      <c r="DH1235" s="134"/>
      <c r="DI1235" s="134"/>
      <c r="DJ1235" s="134"/>
      <c r="DK1235" s="134"/>
      <c r="DL1235" s="134"/>
      <c r="DM1235" s="134"/>
      <c r="DN1235" s="134"/>
      <c r="DO1235" s="134"/>
      <c r="DP1235" s="134"/>
      <c r="DQ1235" s="134"/>
      <c r="DR1235" s="134"/>
      <c r="DS1235" s="134"/>
      <c r="DT1235" s="134"/>
      <c r="DU1235" s="134"/>
      <c r="DV1235" s="134"/>
      <c r="DW1235" s="134"/>
      <c r="DX1235" s="134"/>
      <c r="DY1235" s="134"/>
      <c r="DZ1235" s="134"/>
      <c r="EA1235" s="134"/>
      <c r="EB1235" s="134"/>
      <c r="EC1235" s="134"/>
      <c r="ED1235" s="134"/>
      <c r="EE1235" s="134"/>
      <c r="EF1235" s="134"/>
      <c r="EG1235" s="134"/>
      <c r="EH1235" s="134"/>
      <c r="EI1235" s="134"/>
      <c r="EJ1235" s="134"/>
    </row>
    <row r="1236" spans="4:140" x14ac:dyDescent="0.2">
      <c r="D1236" s="138"/>
      <c r="E1236" s="138"/>
      <c r="F1236" s="138"/>
      <c r="G1236" s="138"/>
      <c r="H1236" s="138"/>
      <c r="I1236" s="138"/>
      <c r="J1236" s="138"/>
      <c r="K1236" s="138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134"/>
      <c r="AZ1236" s="134"/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  <c r="CS1236" s="134"/>
      <c r="CT1236" s="134"/>
      <c r="CU1236" s="134"/>
      <c r="CV1236" s="134"/>
      <c r="CW1236" s="134"/>
      <c r="CX1236" s="134"/>
      <c r="CY1236" s="134"/>
      <c r="CZ1236" s="134"/>
      <c r="DA1236" s="134"/>
      <c r="DB1236" s="134"/>
      <c r="DC1236" s="134"/>
      <c r="DD1236" s="134"/>
      <c r="DE1236" s="134"/>
      <c r="DF1236" s="134"/>
      <c r="DG1236" s="134"/>
      <c r="DH1236" s="134"/>
      <c r="DI1236" s="134"/>
      <c r="DJ1236" s="134"/>
      <c r="DK1236" s="134"/>
      <c r="DL1236" s="134"/>
      <c r="DM1236" s="134"/>
      <c r="DN1236" s="134"/>
      <c r="DO1236" s="134"/>
      <c r="DP1236" s="134"/>
      <c r="DQ1236" s="134"/>
      <c r="DR1236" s="134"/>
      <c r="DS1236" s="134"/>
      <c r="DT1236" s="134"/>
      <c r="DU1236" s="134"/>
      <c r="DV1236" s="134"/>
      <c r="DW1236" s="134"/>
      <c r="DX1236" s="134"/>
      <c r="DY1236" s="134"/>
      <c r="DZ1236" s="134"/>
      <c r="EA1236" s="134"/>
      <c r="EB1236" s="134"/>
      <c r="EC1236" s="134"/>
      <c r="ED1236" s="134"/>
      <c r="EE1236" s="134"/>
      <c r="EF1236" s="134"/>
      <c r="EG1236" s="134"/>
      <c r="EH1236" s="134"/>
      <c r="EI1236" s="134"/>
      <c r="EJ1236" s="134"/>
    </row>
    <row r="1237" spans="4:140" x14ac:dyDescent="0.2">
      <c r="D1237" s="138"/>
      <c r="E1237" s="138"/>
      <c r="F1237" s="138"/>
      <c r="G1237" s="138"/>
      <c r="H1237" s="138"/>
      <c r="I1237" s="138"/>
      <c r="J1237" s="138"/>
      <c r="K1237" s="138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134"/>
      <c r="AZ1237" s="134"/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  <c r="CS1237" s="134"/>
      <c r="CT1237" s="134"/>
      <c r="CU1237" s="134"/>
      <c r="CV1237" s="134"/>
      <c r="CW1237" s="134"/>
      <c r="CX1237" s="134"/>
      <c r="CY1237" s="134"/>
      <c r="CZ1237" s="134"/>
      <c r="DA1237" s="134"/>
      <c r="DB1237" s="134"/>
      <c r="DC1237" s="134"/>
      <c r="DD1237" s="134"/>
      <c r="DE1237" s="134"/>
      <c r="DF1237" s="134"/>
      <c r="DG1237" s="134"/>
      <c r="DH1237" s="134"/>
      <c r="DI1237" s="134"/>
      <c r="DJ1237" s="134"/>
      <c r="DK1237" s="134"/>
      <c r="DL1237" s="134"/>
      <c r="DM1237" s="134"/>
      <c r="DN1237" s="134"/>
      <c r="DO1237" s="134"/>
      <c r="DP1237" s="134"/>
      <c r="DQ1237" s="134"/>
      <c r="DR1237" s="134"/>
      <c r="DS1237" s="134"/>
      <c r="DT1237" s="134"/>
      <c r="DU1237" s="134"/>
      <c r="DV1237" s="134"/>
      <c r="DW1237" s="134"/>
      <c r="DX1237" s="134"/>
      <c r="DY1237" s="134"/>
      <c r="DZ1237" s="134"/>
      <c r="EA1237" s="134"/>
      <c r="EB1237" s="134"/>
      <c r="EC1237" s="134"/>
      <c r="ED1237" s="134"/>
      <c r="EE1237" s="134"/>
      <c r="EF1237" s="134"/>
      <c r="EG1237" s="134"/>
      <c r="EH1237" s="134"/>
      <c r="EI1237" s="134"/>
      <c r="EJ1237" s="134"/>
    </row>
    <row r="1238" spans="4:140" x14ac:dyDescent="0.2">
      <c r="D1238" s="138"/>
      <c r="E1238" s="138"/>
      <c r="F1238" s="138"/>
      <c r="G1238" s="138"/>
      <c r="H1238" s="138"/>
      <c r="I1238" s="138"/>
      <c r="J1238" s="138"/>
      <c r="K1238" s="138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134"/>
      <c r="AZ1238" s="134"/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  <c r="CS1238" s="134"/>
      <c r="CT1238" s="134"/>
      <c r="CU1238" s="134"/>
      <c r="CV1238" s="134"/>
      <c r="CW1238" s="134"/>
      <c r="CX1238" s="134"/>
      <c r="CY1238" s="134"/>
      <c r="CZ1238" s="134"/>
      <c r="DA1238" s="134"/>
      <c r="DB1238" s="134"/>
      <c r="DC1238" s="134"/>
      <c r="DD1238" s="134"/>
      <c r="DE1238" s="134"/>
      <c r="DF1238" s="134"/>
      <c r="DG1238" s="134"/>
      <c r="DH1238" s="134"/>
      <c r="DI1238" s="134"/>
      <c r="DJ1238" s="134"/>
      <c r="DK1238" s="134"/>
      <c r="DL1238" s="134"/>
      <c r="DM1238" s="134"/>
      <c r="DN1238" s="134"/>
      <c r="DO1238" s="134"/>
      <c r="DP1238" s="134"/>
      <c r="DQ1238" s="134"/>
      <c r="DR1238" s="134"/>
      <c r="DS1238" s="134"/>
      <c r="DT1238" s="134"/>
      <c r="DU1238" s="134"/>
      <c r="DV1238" s="134"/>
      <c r="DW1238" s="134"/>
      <c r="DX1238" s="134"/>
      <c r="DY1238" s="134"/>
      <c r="DZ1238" s="134"/>
      <c r="EA1238" s="134"/>
      <c r="EB1238" s="134"/>
      <c r="EC1238" s="134"/>
      <c r="ED1238" s="134"/>
      <c r="EE1238" s="134"/>
      <c r="EF1238" s="134"/>
      <c r="EG1238" s="134"/>
      <c r="EH1238" s="134"/>
      <c r="EI1238" s="134"/>
      <c r="EJ1238" s="134"/>
    </row>
    <row r="1239" spans="4:140" x14ac:dyDescent="0.2">
      <c r="D1239" s="138"/>
      <c r="E1239" s="138"/>
      <c r="F1239" s="138"/>
      <c r="G1239" s="138"/>
      <c r="H1239" s="138"/>
      <c r="I1239" s="138"/>
      <c r="J1239" s="138"/>
      <c r="K1239" s="138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134"/>
      <c r="AZ1239" s="134"/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  <c r="CS1239" s="134"/>
      <c r="CT1239" s="134"/>
      <c r="CU1239" s="134"/>
      <c r="CV1239" s="134"/>
      <c r="CW1239" s="134"/>
      <c r="CX1239" s="134"/>
      <c r="CY1239" s="134"/>
      <c r="CZ1239" s="134"/>
      <c r="DA1239" s="134"/>
      <c r="DB1239" s="134"/>
      <c r="DC1239" s="134"/>
      <c r="DD1239" s="134"/>
      <c r="DE1239" s="134"/>
      <c r="DF1239" s="134"/>
      <c r="DG1239" s="134"/>
      <c r="DH1239" s="134"/>
      <c r="DI1239" s="134"/>
      <c r="DJ1239" s="134"/>
      <c r="DK1239" s="134"/>
      <c r="DL1239" s="134"/>
      <c r="DM1239" s="134"/>
      <c r="DN1239" s="134"/>
      <c r="DO1239" s="134"/>
      <c r="DP1239" s="134"/>
      <c r="DQ1239" s="134"/>
      <c r="DR1239" s="134"/>
      <c r="DS1239" s="134"/>
      <c r="DT1239" s="134"/>
      <c r="DU1239" s="134"/>
      <c r="DV1239" s="134"/>
      <c r="DW1239" s="134"/>
      <c r="DX1239" s="134"/>
      <c r="DY1239" s="134"/>
      <c r="DZ1239" s="134"/>
      <c r="EA1239" s="134"/>
      <c r="EB1239" s="134"/>
      <c r="EC1239" s="134"/>
      <c r="ED1239" s="134"/>
      <c r="EE1239" s="134"/>
      <c r="EF1239" s="134"/>
      <c r="EG1239" s="134"/>
      <c r="EH1239" s="134"/>
      <c r="EI1239" s="134"/>
      <c r="EJ1239" s="134"/>
    </row>
    <row r="1240" spans="4:140" x14ac:dyDescent="0.2">
      <c r="D1240" s="138"/>
      <c r="E1240" s="138"/>
      <c r="F1240" s="138"/>
      <c r="G1240" s="138"/>
      <c r="H1240" s="138"/>
      <c r="I1240" s="138"/>
      <c r="J1240" s="138"/>
      <c r="K1240" s="138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134"/>
      <c r="AZ1240" s="134"/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  <c r="CS1240" s="134"/>
      <c r="CT1240" s="134"/>
      <c r="CU1240" s="134"/>
      <c r="CV1240" s="134"/>
      <c r="CW1240" s="134"/>
      <c r="CX1240" s="134"/>
      <c r="CY1240" s="134"/>
      <c r="CZ1240" s="134"/>
      <c r="DA1240" s="134"/>
      <c r="DB1240" s="134"/>
      <c r="DC1240" s="134"/>
      <c r="DD1240" s="134"/>
      <c r="DE1240" s="134"/>
      <c r="DF1240" s="134"/>
      <c r="DG1240" s="134"/>
      <c r="DH1240" s="134"/>
      <c r="DI1240" s="134"/>
      <c r="DJ1240" s="134"/>
      <c r="DK1240" s="134"/>
      <c r="DL1240" s="134"/>
      <c r="DM1240" s="134"/>
      <c r="DN1240" s="134"/>
      <c r="DO1240" s="134"/>
      <c r="DP1240" s="134"/>
      <c r="DQ1240" s="134"/>
      <c r="DR1240" s="134"/>
      <c r="DS1240" s="134"/>
      <c r="DT1240" s="134"/>
      <c r="DU1240" s="134"/>
      <c r="DV1240" s="134"/>
      <c r="DW1240" s="134"/>
      <c r="DX1240" s="134"/>
      <c r="DY1240" s="134"/>
      <c r="DZ1240" s="134"/>
      <c r="EA1240" s="134"/>
      <c r="EB1240" s="134"/>
      <c r="EC1240" s="134"/>
      <c r="ED1240" s="134"/>
      <c r="EE1240" s="134"/>
      <c r="EF1240" s="134"/>
      <c r="EG1240" s="134"/>
      <c r="EH1240" s="134"/>
      <c r="EI1240" s="134"/>
      <c r="EJ1240" s="134"/>
    </row>
    <row r="1241" spans="4:140" x14ac:dyDescent="0.2">
      <c r="D1241" s="138"/>
      <c r="E1241" s="138"/>
      <c r="F1241" s="138"/>
      <c r="G1241" s="138"/>
      <c r="H1241" s="138"/>
      <c r="I1241" s="138"/>
      <c r="J1241" s="138"/>
      <c r="K1241" s="138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134"/>
      <c r="AZ1241" s="134"/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  <c r="CS1241" s="134"/>
      <c r="CT1241" s="134"/>
      <c r="CU1241" s="134"/>
      <c r="CV1241" s="134"/>
      <c r="CW1241" s="134"/>
      <c r="CX1241" s="134"/>
      <c r="CY1241" s="134"/>
      <c r="CZ1241" s="134"/>
      <c r="DA1241" s="134"/>
      <c r="DB1241" s="134"/>
      <c r="DC1241" s="134"/>
      <c r="DD1241" s="134"/>
      <c r="DE1241" s="134"/>
      <c r="DF1241" s="134"/>
      <c r="DG1241" s="134"/>
      <c r="DH1241" s="134"/>
      <c r="DI1241" s="134"/>
      <c r="DJ1241" s="134"/>
      <c r="DK1241" s="134"/>
      <c r="DL1241" s="134"/>
      <c r="DM1241" s="134"/>
      <c r="DN1241" s="134"/>
      <c r="DO1241" s="134"/>
      <c r="DP1241" s="134"/>
      <c r="DQ1241" s="134"/>
      <c r="DR1241" s="134"/>
      <c r="DS1241" s="134"/>
      <c r="DT1241" s="134"/>
      <c r="DU1241" s="134"/>
      <c r="DV1241" s="134"/>
      <c r="DW1241" s="134"/>
      <c r="DX1241" s="134"/>
      <c r="DY1241" s="134"/>
      <c r="DZ1241" s="134"/>
      <c r="EA1241" s="134"/>
      <c r="EB1241" s="134"/>
      <c r="EC1241" s="134"/>
      <c r="ED1241" s="134"/>
      <c r="EE1241" s="134"/>
      <c r="EF1241" s="134"/>
      <c r="EG1241" s="134"/>
      <c r="EH1241" s="134"/>
      <c r="EI1241" s="134"/>
      <c r="EJ1241" s="134"/>
    </row>
    <row r="1242" spans="4:140" x14ac:dyDescent="0.2">
      <c r="D1242" s="138"/>
      <c r="E1242" s="138"/>
      <c r="F1242" s="138"/>
      <c r="G1242" s="138"/>
      <c r="H1242" s="138"/>
      <c r="I1242" s="138"/>
      <c r="J1242" s="138"/>
      <c r="K1242" s="138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134"/>
      <c r="AZ1242" s="134"/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  <c r="CS1242" s="134"/>
      <c r="CT1242" s="134"/>
      <c r="CU1242" s="134"/>
      <c r="CV1242" s="134"/>
      <c r="CW1242" s="134"/>
      <c r="CX1242" s="134"/>
      <c r="CY1242" s="134"/>
      <c r="CZ1242" s="134"/>
      <c r="DA1242" s="134"/>
      <c r="DB1242" s="134"/>
      <c r="DC1242" s="134"/>
      <c r="DD1242" s="134"/>
      <c r="DE1242" s="134"/>
      <c r="DF1242" s="134"/>
      <c r="DG1242" s="134"/>
      <c r="DH1242" s="134"/>
      <c r="DI1242" s="134"/>
      <c r="DJ1242" s="134"/>
      <c r="DK1242" s="134"/>
      <c r="DL1242" s="134"/>
      <c r="DM1242" s="134"/>
      <c r="DN1242" s="134"/>
      <c r="DO1242" s="134"/>
      <c r="DP1242" s="134"/>
      <c r="DQ1242" s="134"/>
      <c r="DR1242" s="134"/>
      <c r="DS1242" s="134"/>
      <c r="DT1242" s="134"/>
      <c r="DU1242" s="134"/>
      <c r="DV1242" s="134"/>
      <c r="DW1242" s="134"/>
      <c r="DX1242" s="134"/>
      <c r="DY1242" s="134"/>
      <c r="DZ1242" s="134"/>
      <c r="EA1242" s="134"/>
      <c r="EB1242" s="134"/>
      <c r="EC1242" s="134"/>
      <c r="ED1242" s="134"/>
      <c r="EE1242" s="134"/>
      <c r="EF1242" s="134"/>
      <c r="EG1242" s="134"/>
      <c r="EH1242" s="134"/>
      <c r="EI1242" s="134"/>
      <c r="EJ1242" s="134"/>
    </row>
    <row r="1243" spans="4:140" x14ac:dyDescent="0.2">
      <c r="D1243" s="138"/>
      <c r="E1243" s="138"/>
      <c r="F1243" s="138"/>
      <c r="G1243" s="138"/>
      <c r="H1243" s="138"/>
      <c r="I1243" s="138"/>
      <c r="J1243" s="138"/>
      <c r="K1243" s="138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134"/>
      <c r="AZ1243" s="134"/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  <c r="CS1243" s="134"/>
      <c r="CT1243" s="134"/>
      <c r="CU1243" s="134"/>
      <c r="CV1243" s="134"/>
      <c r="CW1243" s="134"/>
      <c r="CX1243" s="134"/>
      <c r="CY1243" s="134"/>
      <c r="CZ1243" s="134"/>
      <c r="DA1243" s="134"/>
      <c r="DB1243" s="134"/>
      <c r="DC1243" s="134"/>
      <c r="DD1243" s="134"/>
      <c r="DE1243" s="134"/>
      <c r="DF1243" s="134"/>
      <c r="DG1243" s="134"/>
      <c r="DH1243" s="134"/>
      <c r="DI1243" s="134"/>
      <c r="DJ1243" s="134"/>
      <c r="DK1243" s="134"/>
      <c r="DL1243" s="134"/>
      <c r="DM1243" s="134"/>
      <c r="DN1243" s="134"/>
      <c r="DO1243" s="134"/>
      <c r="DP1243" s="134"/>
      <c r="DQ1243" s="134"/>
      <c r="DR1243" s="134"/>
      <c r="DS1243" s="134"/>
      <c r="DT1243" s="134"/>
      <c r="DU1243" s="134"/>
      <c r="DV1243" s="134"/>
      <c r="DW1243" s="134"/>
      <c r="DX1243" s="134"/>
      <c r="DY1243" s="134"/>
      <c r="DZ1243" s="134"/>
      <c r="EA1243" s="134"/>
      <c r="EB1243" s="134"/>
      <c r="EC1243" s="134"/>
      <c r="ED1243" s="134"/>
      <c r="EE1243" s="134"/>
      <c r="EF1243" s="134"/>
      <c r="EG1243" s="134"/>
      <c r="EH1243" s="134"/>
      <c r="EI1243" s="134"/>
      <c r="EJ1243" s="134"/>
    </row>
    <row r="1244" spans="4:140" x14ac:dyDescent="0.2">
      <c r="D1244" s="138"/>
      <c r="E1244" s="138"/>
      <c r="F1244" s="138"/>
      <c r="G1244" s="138"/>
      <c r="H1244" s="138"/>
      <c r="I1244" s="138"/>
      <c r="J1244" s="138"/>
      <c r="K1244" s="138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  <c r="CS1244" s="134"/>
      <c r="CT1244" s="134"/>
      <c r="CU1244" s="134"/>
      <c r="CV1244" s="134"/>
      <c r="CW1244" s="134"/>
      <c r="CX1244" s="134"/>
      <c r="CY1244" s="134"/>
      <c r="CZ1244" s="134"/>
      <c r="DA1244" s="134"/>
      <c r="DB1244" s="134"/>
      <c r="DC1244" s="134"/>
      <c r="DD1244" s="134"/>
      <c r="DE1244" s="134"/>
      <c r="DF1244" s="134"/>
      <c r="DG1244" s="134"/>
      <c r="DH1244" s="134"/>
      <c r="DI1244" s="134"/>
      <c r="DJ1244" s="134"/>
      <c r="DK1244" s="134"/>
      <c r="DL1244" s="134"/>
      <c r="DM1244" s="134"/>
      <c r="DN1244" s="134"/>
      <c r="DO1244" s="134"/>
      <c r="DP1244" s="134"/>
      <c r="DQ1244" s="134"/>
      <c r="DR1244" s="134"/>
      <c r="DS1244" s="134"/>
      <c r="DT1244" s="134"/>
      <c r="DU1244" s="134"/>
      <c r="DV1244" s="134"/>
      <c r="DW1244" s="134"/>
      <c r="DX1244" s="134"/>
      <c r="DY1244" s="134"/>
      <c r="DZ1244" s="134"/>
      <c r="EA1244" s="134"/>
      <c r="EB1244" s="134"/>
      <c r="EC1244" s="134"/>
      <c r="ED1244" s="134"/>
      <c r="EE1244" s="134"/>
      <c r="EF1244" s="134"/>
      <c r="EG1244" s="134"/>
      <c r="EH1244" s="134"/>
      <c r="EI1244" s="134"/>
      <c r="EJ1244" s="134"/>
    </row>
    <row r="1245" spans="4:140" x14ac:dyDescent="0.2">
      <c r="D1245" s="138"/>
      <c r="E1245" s="138"/>
      <c r="F1245" s="138"/>
      <c r="G1245" s="138"/>
      <c r="H1245" s="138"/>
      <c r="I1245" s="138"/>
      <c r="J1245" s="138"/>
      <c r="K1245" s="138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  <c r="CS1245" s="134"/>
      <c r="CT1245" s="134"/>
      <c r="CU1245" s="134"/>
      <c r="CV1245" s="134"/>
      <c r="CW1245" s="134"/>
      <c r="CX1245" s="134"/>
      <c r="CY1245" s="134"/>
      <c r="CZ1245" s="134"/>
      <c r="DA1245" s="134"/>
      <c r="DB1245" s="134"/>
      <c r="DC1245" s="134"/>
      <c r="DD1245" s="134"/>
      <c r="DE1245" s="134"/>
      <c r="DF1245" s="134"/>
      <c r="DG1245" s="134"/>
      <c r="DH1245" s="134"/>
      <c r="DI1245" s="134"/>
      <c r="DJ1245" s="134"/>
      <c r="DK1245" s="134"/>
      <c r="DL1245" s="134"/>
      <c r="DM1245" s="134"/>
      <c r="DN1245" s="134"/>
      <c r="DO1245" s="134"/>
      <c r="DP1245" s="134"/>
      <c r="DQ1245" s="134"/>
      <c r="DR1245" s="134"/>
      <c r="DS1245" s="134"/>
      <c r="DT1245" s="134"/>
      <c r="DU1245" s="134"/>
      <c r="DV1245" s="134"/>
      <c r="DW1245" s="134"/>
      <c r="DX1245" s="134"/>
      <c r="DY1245" s="134"/>
      <c r="DZ1245" s="134"/>
      <c r="EA1245" s="134"/>
      <c r="EB1245" s="134"/>
      <c r="EC1245" s="134"/>
      <c r="ED1245" s="134"/>
      <c r="EE1245" s="134"/>
      <c r="EF1245" s="134"/>
      <c r="EG1245" s="134"/>
      <c r="EH1245" s="134"/>
      <c r="EI1245" s="134"/>
      <c r="EJ1245" s="134"/>
    </row>
    <row r="1246" spans="4:140" x14ac:dyDescent="0.2">
      <c r="D1246" s="138"/>
      <c r="E1246" s="138"/>
      <c r="F1246" s="138"/>
      <c r="G1246" s="138"/>
      <c r="H1246" s="138"/>
      <c r="I1246" s="138"/>
      <c r="J1246" s="138"/>
      <c r="K1246" s="138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  <c r="CS1246" s="134"/>
      <c r="CT1246" s="134"/>
      <c r="CU1246" s="134"/>
      <c r="CV1246" s="134"/>
      <c r="CW1246" s="134"/>
      <c r="CX1246" s="134"/>
      <c r="CY1246" s="134"/>
      <c r="CZ1246" s="134"/>
      <c r="DA1246" s="134"/>
      <c r="DB1246" s="134"/>
      <c r="DC1246" s="134"/>
      <c r="DD1246" s="134"/>
      <c r="DE1246" s="134"/>
      <c r="DF1246" s="134"/>
      <c r="DG1246" s="134"/>
      <c r="DH1246" s="134"/>
      <c r="DI1246" s="134"/>
      <c r="DJ1246" s="134"/>
      <c r="DK1246" s="134"/>
      <c r="DL1246" s="134"/>
      <c r="DM1246" s="134"/>
      <c r="DN1246" s="134"/>
      <c r="DO1246" s="134"/>
      <c r="DP1246" s="134"/>
      <c r="DQ1246" s="134"/>
      <c r="DR1246" s="134"/>
      <c r="DS1246" s="134"/>
      <c r="DT1246" s="134"/>
      <c r="DU1246" s="134"/>
      <c r="DV1246" s="134"/>
      <c r="DW1246" s="134"/>
      <c r="DX1246" s="134"/>
      <c r="DY1246" s="134"/>
      <c r="DZ1246" s="134"/>
      <c r="EA1246" s="134"/>
      <c r="EB1246" s="134"/>
      <c r="EC1246" s="134"/>
      <c r="ED1246" s="134"/>
      <c r="EE1246" s="134"/>
      <c r="EF1246" s="134"/>
      <c r="EG1246" s="134"/>
      <c r="EH1246" s="134"/>
      <c r="EI1246" s="134"/>
      <c r="EJ1246" s="134"/>
    </row>
    <row r="1247" spans="4:140" x14ac:dyDescent="0.2">
      <c r="D1247" s="138"/>
      <c r="E1247" s="138"/>
      <c r="F1247" s="138"/>
      <c r="G1247" s="138"/>
      <c r="H1247" s="138"/>
      <c r="I1247" s="138"/>
      <c r="J1247" s="138"/>
      <c r="K1247" s="138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  <c r="CS1247" s="134"/>
      <c r="CT1247" s="134"/>
      <c r="CU1247" s="134"/>
      <c r="CV1247" s="134"/>
      <c r="CW1247" s="134"/>
      <c r="CX1247" s="134"/>
      <c r="CY1247" s="134"/>
      <c r="CZ1247" s="134"/>
      <c r="DA1247" s="134"/>
      <c r="DB1247" s="134"/>
      <c r="DC1247" s="134"/>
      <c r="DD1247" s="134"/>
      <c r="DE1247" s="134"/>
      <c r="DF1247" s="134"/>
      <c r="DG1247" s="134"/>
      <c r="DH1247" s="134"/>
      <c r="DI1247" s="134"/>
      <c r="DJ1247" s="134"/>
      <c r="DK1247" s="134"/>
      <c r="DL1247" s="134"/>
      <c r="DM1247" s="134"/>
      <c r="DN1247" s="134"/>
      <c r="DO1247" s="134"/>
      <c r="DP1247" s="134"/>
      <c r="DQ1247" s="134"/>
      <c r="DR1247" s="134"/>
      <c r="DS1247" s="134"/>
      <c r="DT1247" s="134"/>
      <c r="DU1247" s="134"/>
      <c r="DV1247" s="134"/>
      <c r="DW1247" s="134"/>
      <c r="DX1247" s="134"/>
      <c r="DY1247" s="134"/>
      <c r="DZ1247" s="134"/>
      <c r="EA1247" s="134"/>
      <c r="EB1247" s="134"/>
      <c r="EC1247" s="134"/>
      <c r="ED1247" s="134"/>
      <c r="EE1247" s="134"/>
      <c r="EF1247" s="134"/>
      <c r="EG1247" s="134"/>
      <c r="EH1247" s="134"/>
      <c r="EI1247" s="134"/>
      <c r="EJ1247" s="134"/>
    </row>
    <row r="1248" spans="4:140" x14ac:dyDescent="0.2">
      <c r="D1248" s="138"/>
      <c r="E1248" s="138"/>
      <c r="F1248" s="138"/>
      <c r="G1248" s="138"/>
      <c r="H1248" s="138"/>
      <c r="I1248" s="138"/>
      <c r="J1248" s="138"/>
      <c r="K1248" s="138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  <c r="CS1248" s="134"/>
      <c r="CT1248" s="134"/>
      <c r="CU1248" s="134"/>
      <c r="CV1248" s="134"/>
      <c r="CW1248" s="134"/>
      <c r="CX1248" s="134"/>
      <c r="CY1248" s="134"/>
      <c r="CZ1248" s="134"/>
      <c r="DA1248" s="134"/>
      <c r="DB1248" s="134"/>
      <c r="DC1248" s="134"/>
      <c r="DD1248" s="134"/>
      <c r="DE1248" s="134"/>
      <c r="DF1248" s="134"/>
      <c r="DG1248" s="134"/>
      <c r="DH1248" s="134"/>
      <c r="DI1248" s="134"/>
      <c r="DJ1248" s="134"/>
      <c r="DK1248" s="134"/>
      <c r="DL1248" s="134"/>
      <c r="DM1248" s="134"/>
      <c r="DN1248" s="134"/>
      <c r="DO1248" s="134"/>
      <c r="DP1248" s="134"/>
      <c r="DQ1248" s="134"/>
      <c r="DR1248" s="134"/>
      <c r="DS1248" s="134"/>
      <c r="DT1248" s="134"/>
      <c r="DU1248" s="134"/>
      <c r="DV1248" s="134"/>
      <c r="DW1248" s="134"/>
      <c r="DX1248" s="134"/>
      <c r="DY1248" s="134"/>
      <c r="DZ1248" s="134"/>
      <c r="EA1248" s="134"/>
      <c r="EB1248" s="134"/>
      <c r="EC1248" s="134"/>
      <c r="ED1248" s="134"/>
      <c r="EE1248" s="134"/>
      <c r="EF1248" s="134"/>
      <c r="EG1248" s="134"/>
      <c r="EH1248" s="134"/>
      <c r="EI1248" s="134"/>
      <c r="EJ1248" s="134"/>
    </row>
    <row r="1249" spans="4:140" x14ac:dyDescent="0.2">
      <c r="D1249" s="138"/>
      <c r="E1249" s="138"/>
      <c r="F1249" s="138"/>
      <c r="G1249" s="138"/>
      <c r="H1249" s="138"/>
      <c r="I1249" s="138"/>
      <c r="J1249" s="138"/>
      <c r="K1249" s="138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  <c r="CS1249" s="134"/>
      <c r="CT1249" s="134"/>
      <c r="CU1249" s="134"/>
      <c r="CV1249" s="134"/>
      <c r="CW1249" s="134"/>
      <c r="CX1249" s="134"/>
      <c r="CY1249" s="134"/>
      <c r="CZ1249" s="134"/>
      <c r="DA1249" s="134"/>
      <c r="DB1249" s="134"/>
      <c r="DC1249" s="134"/>
      <c r="DD1249" s="134"/>
      <c r="DE1249" s="134"/>
      <c r="DF1249" s="134"/>
      <c r="DG1249" s="134"/>
      <c r="DH1249" s="134"/>
      <c r="DI1249" s="134"/>
      <c r="DJ1249" s="134"/>
      <c r="DK1249" s="134"/>
      <c r="DL1249" s="134"/>
      <c r="DM1249" s="134"/>
      <c r="DN1249" s="134"/>
      <c r="DO1249" s="134"/>
      <c r="DP1249" s="134"/>
      <c r="DQ1249" s="134"/>
      <c r="DR1249" s="134"/>
      <c r="DS1249" s="134"/>
      <c r="DT1249" s="134"/>
      <c r="DU1249" s="134"/>
      <c r="DV1249" s="134"/>
      <c r="DW1249" s="134"/>
      <c r="DX1249" s="134"/>
      <c r="DY1249" s="134"/>
      <c r="DZ1249" s="134"/>
      <c r="EA1249" s="134"/>
      <c r="EB1249" s="134"/>
      <c r="EC1249" s="134"/>
      <c r="ED1249" s="134"/>
      <c r="EE1249" s="134"/>
      <c r="EF1249" s="134"/>
      <c r="EG1249" s="134"/>
      <c r="EH1249" s="134"/>
      <c r="EI1249" s="134"/>
      <c r="EJ1249" s="134"/>
    </row>
    <row r="1250" spans="4:140" x14ac:dyDescent="0.2">
      <c r="D1250" s="138"/>
      <c r="E1250" s="138"/>
      <c r="F1250" s="138"/>
      <c r="G1250" s="138"/>
      <c r="H1250" s="138"/>
      <c r="I1250" s="138"/>
      <c r="J1250" s="138"/>
      <c r="K1250" s="138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  <c r="CS1250" s="134"/>
      <c r="CT1250" s="134"/>
      <c r="CU1250" s="134"/>
      <c r="CV1250" s="134"/>
      <c r="CW1250" s="134"/>
      <c r="CX1250" s="134"/>
      <c r="CY1250" s="134"/>
      <c r="CZ1250" s="134"/>
      <c r="DA1250" s="134"/>
      <c r="DB1250" s="134"/>
      <c r="DC1250" s="134"/>
      <c r="DD1250" s="134"/>
      <c r="DE1250" s="134"/>
      <c r="DF1250" s="134"/>
      <c r="DG1250" s="134"/>
      <c r="DH1250" s="134"/>
      <c r="DI1250" s="134"/>
      <c r="DJ1250" s="134"/>
      <c r="DK1250" s="134"/>
      <c r="DL1250" s="134"/>
      <c r="DM1250" s="134"/>
      <c r="DN1250" s="134"/>
      <c r="DO1250" s="134"/>
      <c r="DP1250" s="134"/>
      <c r="DQ1250" s="134"/>
      <c r="DR1250" s="134"/>
      <c r="DS1250" s="134"/>
      <c r="DT1250" s="134"/>
      <c r="DU1250" s="134"/>
      <c r="DV1250" s="134"/>
      <c r="DW1250" s="134"/>
      <c r="DX1250" s="134"/>
      <c r="DY1250" s="134"/>
      <c r="DZ1250" s="134"/>
      <c r="EA1250" s="134"/>
      <c r="EB1250" s="134"/>
      <c r="EC1250" s="134"/>
      <c r="ED1250" s="134"/>
      <c r="EE1250" s="134"/>
      <c r="EF1250" s="134"/>
      <c r="EG1250" s="134"/>
      <c r="EH1250" s="134"/>
      <c r="EI1250" s="134"/>
      <c r="EJ1250" s="134"/>
    </row>
    <row r="1251" spans="4:140" x14ac:dyDescent="0.2">
      <c r="D1251" s="138"/>
      <c r="E1251" s="138"/>
      <c r="F1251" s="138"/>
      <c r="G1251" s="138"/>
      <c r="H1251" s="138"/>
      <c r="I1251" s="138"/>
      <c r="J1251" s="138"/>
      <c r="K1251" s="138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  <c r="CS1251" s="134"/>
      <c r="CT1251" s="134"/>
      <c r="CU1251" s="134"/>
      <c r="CV1251" s="134"/>
      <c r="CW1251" s="134"/>
      <c r="CX1251" s="134"/>
      <c r="CY1251" s="134"/>
      <c r="CZ1251" s="134"/>
      <c r="DA1251" s="134"/>
      <c r="DB1251" s="134"/>
      <c r="DC1251" s="134"/>
      <c r="DD1251" s="134"/>
      <c r="DE1251" s="134"/>
      <c r="DF1251" s="134"/>
      <c r="DG1251" s="134"/>
      <c r="DH1251" s="134"/>
      <c r="DI1251" s="134"/>
      <c r="DJ1251" s="134"/>
      <c r="DK1251" s="134"/>
      <c r="DL1251" s="134"/>
      <c r="DM1251" s="134"/>
      <c r="DN1251" s="134"/>
      <c r="DO1251" s="134"/>
      <c r="DP1251" s="134"/>
      <c r="DQ1251" s="134"/>
      <c r="DR1251" s="134"/>
      <c r="DS1251" s="134"/>
      <c r="DT1251" s="134"/>
      <c r="DU1251" s="134"/>
      <c r="DV1251" s="134"/>
      <c r="DW1251" s="134"/>
      <c r="DX1251" s="134"/>
      <c r="DY1251" s="134"/>
      <c r="DZ1251" s="134"/>
      <c r="EA1251" s="134"/>
      <c r="EB1251" s="134"/>
      <c r="EC1251" s="134"/>
      <c r="ED1251" s="134"/>
      <c r="EE1251" s="134"/>
      <c r="EF1251" s="134"/>
      <c r="EG1251" s="134"/>
      <c r="EH1251" s="134"/>
      <c r="EI1251" s="134"/>
      <c r="EJ1251" s="134"/>
    </row>
    <row r="1252" spans="4:140" x14ac:dyDescent="0.2">
      <c r="D1252" s="138"/>
      <c r="E1252" s="138"/>
      <c r="F1252" s="138"/>
      <c r="G1252" s="138"/>
      <c r="H1252" s="138"/>
      <c r="I1252" s="138"/>
      <c r="J1252" s="138"/>
      <c r="K1252" s="138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  <c r="CS1252" s="134"/>
      <c r="CT1252" s="134"/>
      <c r="CU1252" s="134"/>
      <c r="CV1252" s="134"/>
      <c r="CW1252" s="134"/>
      <c r="CX1252" s="134"/>
      <c r="CY1252" s="134"/>
      <c r="CZ1252" s="134"/>
      <c r="DA1252" s="134"/>
      <c r="DB1252" s="134"/>
      <c r="DC1252" s="134"/>
      <c r="DD1252" s="134"/>
      <c r="DE1252" s="134"/>
      <c r="DF1252" s="134"/>
      <c r="DG1252" s="134"/>
      <c r="DH1252" s="134"/>
      <c r="DI1252" s="134"/>
      <c r="DJ1252" s="134"/>
      <c r="DK1252" s="134"/>
      <c r="DL1252" s="134"/>
      <c r="DM1252" s="134"/>
      <c r="DN1252" s="134"/>
      <c r="DO1252" s="134"/>
      <c r="DP1252" s="134"/>
      <c r="DQ1252" s="134"/>
      <c r="DR1252" s="134"/>
      <c r="DS1252" s="134"/>
      <c r="DT1252" s="134"/>
      <c r="DU1252" s="134"/>
      <c r="DV1252" s="134"/>
      <c r="DW1252" s="134"/>
      <c r="DX1252" s="134"/>
      <c r="DY1252" s="134"/>
      <c r="DZ1252" s="134"/>
      <c r="EA1252" s="134"/>
      <c r="EB1252" s="134"/>
      <c r="EC1252" s="134"/>
      <c r="ED1252" s="134"/>
      <c r="EE1252" s="134"/>
      <c r="EF1252" s="134"/>
      <c r="EG1252" s="134"/>
      <c r="EH1252" s="134"/>
      <c r="EI1252" s="134"/>
      <c r="EJ1252" s="134"/>
    </row>
    <row r="1253" spans="4:140" x14ac:dyDescent="0.2">
      <c r="D1253" s="138"/>
      <c r="E1253" s="138"/>
      <c r="F1253" s="138"/>
      <c r="G1253" s="138"/>
      <c r="H1253" s="138"/>
      <c r="I1253" s="138"/>
      <c r="J1253" s="138"/>
      <c r="K1253" s="138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  <c r="CS1253" s="134"/>
      <c r="CT1253" s="134"/>
      <c r="CU1253" s="134"/>
      <c r="CV1253" s="134"/>
      <c r="CW1253" s="134"/>
      <c r="CX1253" s="134"/>
      <c r="CY1253" s="134"/>
      <c r="CZ1253" s="134"/>
      <c r="DA1253" s="134"/>
      <c r="DB1253" s="134"/>
      <c r="DC1253" s="134"/>
      <c r="DD1253" s="134"/>
      <c r="DE1253" s="134"/>
      <c r="DF1253" s="134"/>
      <c r="DG1253" s="134"/>
      <c r="DH1253" s="134"/>
      <c r="DI1253" s="134"/>
      <c r="DJ1253" s="134"/>
      <c r="DK1253" s="134"/>
      <c r="DL1253" s="134"/>
      <c r="DM1253" s="134"/>
      <c r="DN1253" s="134"/>
      <c r="DO1253" s="134"/>
      <c r="DP1253" s="134"/>
      <c r="DQ1253" s="134"/>
      <c r="DR1253" s="134"/>
      <c r="DS1253" s="134"/>
      <c r="DT1253" s="134"/>
      <c r="DU1253" s="134"/>
      <c r="DV1253" s="134"/>
      <c r="DW1253" s="134"/>
      <c r="DX1253" s="134"/>
      <c r="DY1253" s="134"/>
      <c r="DZ1253" s="134"/>
      <c r="EA1253" s="134"/>
      <c r="EB1253" s="134"/>
      <c r="EC1253" s="134"/>
      <c r="ED1253" s="134"/>
      <c r="EE1253" s="134"/>
      <c r="EF1253" s="134"/>
      <c r="EG1253" s="134"/>
      <c r="EH1253" s="134"/>
      <c r="EI1253" s="134"/>
      <c r="EJ1253" s="134"/>
    </row>
    <row r="1254" spans="4:140" x14ac:dyDescent="0.2">
      <c r="D1254" s="138"/>
      <c r="E1254" s="138"/>
      <c r="F1254" s="138"/>
      <c r="G1254" s="138"/>
      <c r="H1254" s="138"/>
      <c r="I1254" s="138"/>
      <c r="J1254" s="138"/>
      <c r="K1254" s="138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  <c r="CS1254" s="134"/>
      <c r="CT1254" s="134"/>
      <c r="CU1254" s="134"/>
      <c r="CV1254" s="134"/>
      <c r="CW1254" s="134"/>
      <c r="CX1254" s="134"/>
      <c r="CY1254" s="134"/>
      <c r="CZ1254" s="134"/>
      <c r="DA1254" s="134"/>
      <c r="DB1254" s="134"/>
      <c r="DC1254" s="134"/>
      <c r="DD1254" s="134"/>
      <c r="DE1254" s="134"/>
      <c r="DF1254" s="134"/>
      <c r="DG1254" s="134"/>
      <c r="DH1254" s="134"/>
      <c r="DI1254" s="134"/>
      <c r="DJ1254" s="134"/>
      <c r="DK1254" s="134"/>
      <c r="DL1254" s="134"/>
      <c r="DM1254" s="134"/>
      <c r="DN1254" s="134"/>
      <c r="DO1254" s="134"/>
      <c r="DP1254" s="134"/>
      <c r="DQ1254" s="134"/>
      <c r="DR1254" s="134"/>
      <c r="DS1254" s="134"/>
      <c r="DT1254" s="134"/>
      <c r="DU1254" s="134"/>
      <c r="DV1254" s="134"/>
      <c r="DW1254" s="134"/>
      <c r="DX1254" s="134"/>
      <c r="DY1254" s="134"/>
      <c r="DZ1254" s="134"/>
      <c r="EA1254" s="134"/>
      <c r="EB1254" s="134"/>
      <c r="EC1254" s="134"/>
      <c r="ED1254" s="134"/>
      <c r="EE1254" s="134"/>
      <c r="EF1254" s="134"/>
      <c r="EG1254" s="134"/>
      <c r="EH1254" s="134"/>
      <c r="EI1254" s="134"/>
      <c r="EJ1254" s="134"/>
    </row>
    <row r="1255" spans="4:140" x14ac:dyDescent="0.2">
      <c r="D1255" s="138"/>
      <c r="E1255" s="138"/>
      <c r="F1255" s="138"/>
      <c r="G1255" s="138"/>
      <c r="H1255" s="138"/>
      <c r="I1255" s="138"/>
      <c r="J1255" s="138"/>
      <c r="K1255" s="138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  <c r="CS1255" s="134"/>
      <c r="CT1255" s="134"/>
      <c r="CU1255" s="134"/>
      <c r="CV1255" s="134"/>
      <c r="CW1255" s="134"/>
      <c r="CX1255" s="134"/>
      <c r="CY1255" s="134"/>
      <c r="CZ1255" s="134"/>
      <c r="DA1255" s="134"/>
      <c r="DB1255" s="134"/>
      <c r="DC1255" s="134"/>
      <c r="DD1255" s="134"/>
      <c r="DE1255" s="134"/>
      <c r="DF1255" s="134"/>
      <c r="DG1255" s="134"/>
      <c r="DH1255" s="134"/>
      <c r="DI1255" s="134"/>
      <c r="DJ1255" s="134"/>
      <c r="DK1255" s="134"/>
      <c r="DL1255" s="134"/>
      <c r="DM1255" s="134"/>
      <c r="DN1255" s="134"/>
      <c r="DO1255" s="134"/>
      <c r="DP1255" s="134"/>
      <c r="DQ1255" s="134"/>
      <c r="DR1255" s="134"/>
      <c r="DS1255" s="134"/>
      <c r="DT1255" s="134"/>
      <c r="DU1255" s="134"/>
      <c r="DV1255" s="134"/>
      <c r="DW1255" s="134"/>
      <c r="DX1255" s="134"/>
      <c r="DY1255" s="134"/>
      <c r="DZ1255" s="134"/>
      <c r="EA1255" s="134"/>
      <c r="EB1255" s="134"/>
      <c r="EC1255" s="134"/>
      <c r="ED1255" s="134"/>
      <c r="EE1255" s="134"/>
      <c r="EF1255" s="134"/>
      <c r="EG1255" s="134"/>
      <c r="EH1255" s="134"/>
      <c r="EI1255" s="134"/>
      <c r="EJ1255" s="134"/>
    </row>
    <row r="1256" spans="4:140" x14ac:dyDescent="0.2">
      <c r="D1256" s="138"/>
      <c r="E1256" s="138"/>
      <c r="F1256" s="138"/>
      <c r="G1256" s="138"/>
      <c r="H1256" s="138"/>
      <c r="I1256" s="138"/>
      <c r="J1256" s="138"/>
      <c r="K1256" s="138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  <c r="CS1256" s="134"/>
      <c r="CT1256" s="134"/>
      <c r="CU1256" s="134"/>
      <c r="CV1256" s="134"/>
      <c r="CW1256" s="134"/>
      <c r="CX1256" s="134"/>
      <c r="CY1256" s="134"/>
      <c r="CZ1256" s="134"/>
      <c r="DA1256" s="134"/>
      <c r="DB1256" s="134"/>
      <c r="DC1256" s="134"/>
      <c r="DD1256" s="134"/>
      <c r="DE1256" s="134"/>
      <c r="DF1256" s="134"/>
      <c r="DG1256" s="134"/>
      <c r="DH1256" s="134"/>
      <c r="DI1256" s="134"/>
      <c r="DJ1256" s="134"/>
      <c r="DK1256" s="134"/>
      <c r="DL1256" s="134"/>
      <c r="DM1256" s="134"/>
      <c r="DN1256" s="134"/>
      <c r="DO1256" s="134"/>
      <c r="DP1256" s="134"/>
      <c r="DQ1256" s="134"/>
      <c r="DR1256" s="134"/>
      <c r="DS1256" s="134"/>
      <c r="DT1256" s="134"/>
      <c r="DU1256" s="134"/>
      <c r="DV1256" s="134"/>
      <c r="DW1256" s="134"/>
      <c r="DX1256" s="134"/>
      <c r="DY1256" s="134"/>
      <c r="DZ1256" s="134"/>
      <c r="EA1256" s="134"/>
      <c r="EB1256" s="134"/>
      <c r="EC1256" s="134"/>
      <c r="ED1256" s="134"/>
      <c r="EE1256" s="134"/>
      <c r="EF1256" s="134"/>
      <c r="EG1256" s="134"/>
      <c r="EH1256" s="134"/>
      <c r="EI1256" s="134"/>
      <c r="EJ1256" s="134"/>
    </row>
    <row r="1257" spans="4:140" x14ac:dyDescent="0.2">
      <c r="D1257" s="138"/>
      <c r="E1257" s="138"/>
      <c r="F1257" s="138"/>
      <c r="G1257" s="138"/>
      <c r="H1257" s="138"/>
      <c r="I1257" s="138"/>
      <c r="J1257" s="138"/>
      <c r="K1257" s="138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134"/>
      <c r="AZ1257" s="134"/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  <c r="CS1257" s="134"/>
      <c r="CT1257" s="134"/>
      <c r="CU1257" s="134"/>
      <c r="CV1257" s="134"/>
      <c r="CW1257" s="134"/>
      <c r="CX1257" s="134"/>
      <c r="CY1257" s="134"/>
      <c r="CZ1257" s="134"/>
      <c r="DA1257" s="134"/>
      <c r="DB1257" s="134"/>
      <c r="DC1257" s="134"/>
      <c r="DD1257" s="134"/>
      <c r="DE1257" s="134"/>
      <c r="DF1257" s="134"/>
      <c r="DG1257" s="134"/>
      <c r="DH1257" s="134"/>
      <c r="DI1257" s="134"/>
      <c r="DJ1257" s="134"/>
      <c r="DK1257" s="134"/>
      <c r="DL1257" s="134"/>
      <c r="DM1257" s="134"/>
      <c r="DN1257" s="134"/>
      <c r="DO1257" s="134"/>
      <c r="DP1257" s="134"/>
      <c r="DQ1257" s="134"/>
      <c r="DR1257" s="134"/>
      <c r="DS1257" s="134"/>
      <c r="DT1257" s="134"/>
      <c r="DU1257" s="134"/>
      <c r="DV1257" s="134"/>
      <c r="DW1257" s="134"/>
      <c r="DX1257" s="134"/>
      <c r="DY1257" s="134"/>
      <c r="DZ1257" s="134"/>
      <c r="EA1257" s="134"/>
      <c r="EB1257" s="134"/>
      <c r="EC1257" s="134"/>
      <c r="ED1257" s="134"/>
      <c r="EE1257" s="134"/>
      <c r="EF1257" s="134"/>
      <c r="EG1257" s="134"/>
      <c r="EH1257" s="134"/>
      <c r="EI1257" s="134"/>
      <c r="EJ1257" s="134"/>
    </row>
    <row r="1258" spans="4:140" x14ac:dyDescent="0.2">
      <c r="D1258" s="138"/>
      <c r="E1258" s="138"/>
      <c r="F1258" s="138"/>
      <c r="G1258" s="138"/>
      <c r="H1258" s="138"/>
      <c r="I1258" s="138"/>
      <c r="J1258" s="138"/>
      <c r="K1258" s="138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134"/>
      <c r="AZ1258" s="134"/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  <c r="CS1258" s="134"/>
      <c r="CT1258" s="134"/>
      <c r="CU1258" s="134"/>
      <c r="CV1258" s="134"/>
      <c r="CW1258" s="134"/>
      <c r="CX1258" s="134"/>
      <c r="CY1258" s="134"/>
      <c r="CZ1258" s="134"/>
      <c r="DA1258" s="134"/>
      <c r="DB1258" s="134"/>
      <c r="DC1258" s="134"/>
      <c r="DD1258" s="134"/>
      <c r="DE1258" s="134"/>
      <c r="DF1258" s="134"/>
      <c r="DG1258" s="134"/>
      <c r="DH1258" s="134"/>
      <c r="DI1258" s="134"/>
      <c r="DJ1258" s="134"/>
      <c r="DK1258" s="134"/>
      <c r="DL1258" s="134"/>
      <c r="DM1258" s="134"/>
      <c r="DN1258" s="134"/>
      <c r="DO1258" s="134"/>
      <c r="DP1258" s="134"/>
      <c r="DQ1258" s="134"/>
      <c r="DR1258" s="134"/>
      <c r="DS1258" s="134"/>
      <c r="DT1258" s="134"/>
      <c r="DU1258" s="134"/>
      <c r="DV1258" s="134"/>
      <c r="DW1258" s="134"/>
      <c r="DX1258" s="134"/>
      <c r="DY1258" s="134"/>
      <c r="DZ1258" s="134"/>
      <c r="EA1258" s="134"/>
      <c r="EB1258" s="134"/>
      <c r="EC1258" s="134"/>
      <c r="ED1258" s="134"/>
      <c r="EE1258" s="134"/>
      <c r="EF1258" s="134"/>
      <c r="EG1258" s="134"/>
      <c r="EH1258" s="134"/>
      <c r="EI1258" s="134"/>
      <c r="EJ1258" s="134"/>
    </row>
    <row r="1259" spans="4:140" x14ac:dyDescent="0.2">
      <c r="D1259" s="138"/>
      <c r="E1259" s="138"/>
      <c r="F1259" s="138"/>
      <c r="G1259" s="138"/>
      <c r="H1259" s="138"/>
      <c r="I1259" s="138"/>
      <c r="J1259" s="138"/>
      <c r="K1259" s="138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134"/>
      <c r="AZ1259" s="134"/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  <c r="CS1259" s="134"/>
      <c r="CT1259" s="134"/>
      <c r="CU1259" s="134"/>
      <c r="CV1259" s="134"/>
      <c r="CW1259" s="134"/>
      <c r="CX1259" s="134"/>
      <c r="CY1259" s="134"/>
      <c r="CZ1259" s="134"/>
      <c r="DA1259" s="134"/>
      <c r="DB1259" s="134"/>
      <c r="DC1259" s="134"/>
      <c r="DD1259" s="134"/>
      <c r="DE1259" s="134"/>
      <c r="DF1259" s="134"/>
      <c r="DG1259" s="134"/>
      <c r="DH1259" s="134"/>
      <c r="DI1259" s="134"/>
      <c r="DJ1259" s="134"/>
      <c r="DK1259" s="134"/>
      <c r="DL1259" s="134"/>
      <c r="DM1259" s="134"/>
      <c r="DN1259" s="134"/>
      <c r="DO1259" s="134"/>
      <c r="DP1259" s="134"/>
      <c r="DQ1259" s="134"/>
      <c r="DR1259" s="134"/>
      <c r="DS1259" s="134"/>
      <c r="DT1259" s="134"/>
      <c r="DU1259" s="134"/>
      <c r="DV1259" s="134"/>
      <c r="DW1259" s="134"/>
      <c r="DX1259" s="134"/>
      <c r="DY1259" s="134"/>
      <c r="DZ1259" s="134"/>
      <c r="EA1259" s="134"/>
      <c r="EB1259" s="134"/>
      <c r="EC1259" s="134"/>
      <c r="ED1259" s="134"/>
      <c r="EE1259" s="134"/>
      <c r="EF1259" s="134"/>
      <c r="EG1259" s="134"/>
      <c r="EH1259" s="134"/>
      <c r="EI1259" s="134"/>
      <c r="EJ1259" s="134"/>
    </row>
    <row r="1260" spans="4:140" x14ac:dyDescent="0.2">
      <c r="D1260" s="138"/>
      <c r="E1260" s="138"/>
      <c r="F1260" s="138"/>
      <c r="G1260" s="138"/>
      <c r="H1260" s="138"/>
      <c r="I1260" s="138"/>
      <c r="J1260" s="138"/>
      <c r="K1260" s="138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134"/>
      <c r="AZ1260" s="134"/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  <c r="CS1260" s="134"/>
      <c r="CT1260" s="134"/>
      <c r="CU1260" s="134"/>
      <c r="CV1260" s="134"/>
      <c r="CW1260" s="134"/>
      <c r="CX1260" s="134"/>
      <c r="CY1260" s="134"/>
      <c r="CZ1260" s="134"/>
      <c r="DA1260" s="134"/>
      <c r="DB1260" s="134"/>
      <c r="DC1260" s="134"/>
      <c r="DD1260" s="134"/>
      <c r="DE1260" s="134"/>
      <c r="DF1260" s="134"/>
      <c r="DG1260" s="134"/>
      <c r="DH1260" s="134"/>
      <c r="DI1260" s="134"/>
      <c r="DJ1260" s="134"/>
      <c r="DK1260" s="134"/>
      <c r="DL1260" s="134"/>
      <c r="DM1260" s="134"/>
      <c r="DN1260" s="134"/>
      <c r="DO1260" s="134"/>
      <c r="DP1260" s="134"/>
      <c r="DQ1260" s="134"/>
      <c r="DR1260" s="134"/>
      <c r="DS1260" s="134"/>
      <c r="DT1260" s="134"/>
      <c r="DU1260" s="134"/>
      <c r="DV1260" s="134"/>
      <c r="DW1260" s="134"/>
      <c r="DX1260" s="134"/>
      <c r="DY1260" s="134"/>
      <c r="DZ1260" s="134"/>
      <c r="EA1260" s="134"/>
      <c r="EB1260" s="134"/>
      <c r="EC1260" s="134"/>
      <c r="ED1260" s="134"/>
      <c r="EE1260" s="134"/>
      <c r="EF1260" s="134"/>
      <c r="EG1260" s="134"/>
      <c r="EH1260" s="134"/>
      <c r="EI1260" s="134"/>
      <c r="EJ1260" s="134"/>
    </row>
    <row r="1261" spans="4:140" x14ac:dyDescent="0.2">
      <c r="D1261" s="138"/>
      <c r="E1261" s="138"/>
      <c r="F1261" s="138"/>
      <c r="G1261" s="138"/>
      <c r="H1261" s="138"/>
      <c r="I1261" s="138"/>
      <c r="J1261" s="138"/>
      <c r="K1261" s="138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134"/>
      <c r="AZ1261" s="134"/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  <c r="CS1261" s="134"/>
      <c r="CT1261" s="134"/>
      <c r="CU1261" s="134"/>
      <c r="CV1261" s="134"/>
      <c r="CW1261" s="134"/>
      <c r="CX1261" s="134"/>
      <c r="CY1261" s="134"/>
      <c r="CZ1261" s="134"/>
      <c r="DA1261" s="134"/>
      <c r="DB1261" s="134"/>
      <c r="DC1261" s="134"/>
      <c r="DD1261" s="134"/>
      <c r="DE1261" s="134"/>
      <c r="DF1261" s="134"/>
      <c r="DG1261" s="134"/>
      <c r="DH1261" s="134"/>
      <c r="DI1261" s="134"/>
      <c r="DJ1261" s="134"/>
      <c r="DK1261" s="134"/>
      <c r="DL1261" s="134"/>
      <c r="DM1261" s="134"/>
      <c r="DN1261" s="134"/>
      <c r="DO1261" s="134"/>
      <c r="DP1261" s="134"/>
      <c r="DQ1261" s="134"/>
      <c r="DR1261" s="134"/>
      <c r="DS1261" s="134"/>
      <c r="DT1261" s="134"/>
      <c r="DU1261" s="134"/>
      <c r="DV1261" s="134"/>
      <c r="DW1261" s="134"/>
      <c r="DX1261" s="134"/>
      <c r="DY1261" s="134"/>
      <c r="DZ1261" s="134"/>
      <c r="EA1261" s="134"/>
      <c r="EB1261" s="134"/>
      <c r="EC1261" s="134"/>
      <c r="ED1261" s="134"/>
      <c r="EE1261" s="134"/>
      <c r="EF1261" s="134"/>
      <c r="EG1261" s="134"/>
      <c r="EH1261" s="134"/>
      <c r="EI1261" s="134"/>
      <c r="EJ1261" s="134"/>
    </row>
    <row r="1262" spans="4:140" x14ac:dyDescent="0.2">
      <c r="D1262" s="138"/>
      <c r="E1262" s="138"/>
      <c r="F1262" s="138"/>
      <c r="G1262" s="138"/>
      <c r="H1262" s="138"/>
      <c r="I1262" s="138"/>
      <c r="J1262" s="138"/>
      <c r="K1262" s="138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134"/>
      <c r="AZ1262" s="134"/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  <c r="CS1262" s="134"/>
      <c r="CT1262" s="134"/>
      <c r="CU1262" s="134"/>
      <c r="CV1262" s="134"/>
      <c r="CW1262" s="134"/>
      <c r="CX1262" s="134"/>
      <c r="CY1262" s="134"/>
      <c r="CZ1262" s="134"/>
      <c r="DA1262" s="134"/>
      <c r="DB1262" s="134"/>
      <c r="DC1262" s="134"/>
      <c r="DD1262" s="134"/>
      <c r="DE1262" s="134"/>
      <c r="DF1262" s="134"/>
      <c r="DG1262" s="134"/>
      <c r="DH1262" s="134"/>
      <c r="DI1262" s="134"/>
      <c r="DJ1262" s="134"/>
      <c r="DK1262" s="134"/>
      <c r="DL1262" s="134"/>
      <c r="DM1262" s="134"/>
      <c r="DN1262" s="134"/>
      <c r="DO1262" s="134"/>
      <c r="DP1262" s="134"/>
      <c r="DQ1262" s="134"/>
      <c r="DR1262" s="134"/>
      <c r="DS1262" s="134"/>
      <c r="DT1262" s="134"/>
      <c r="DU1262" s="134"/>
      <c r="DV1262" s="134"/>
      <c r="DW1262" s="134"/>
      <c r="DX1262" s="134"/>
      <c r="DY1262" s="134"/>
      <c r="DZ1262" s="134"/>
      <c r="EA1262" s="134"/>
      <c r="EB1262" s="134"/>
      <c r="EC1262" s="134"/>
      <c r="ED1262" s="134"/>
      <c r="EE1262" s="134"/>
      <c r="EF1262" s="134"/>
      <c r="EG1262" s="134"/>
      <c r="EH1262" s="134"/>
      <c r="EI1262" s="134"/>
      <c r="EJ1262" s="134"/>
    </row>
    <row r="1263" spans="4:140" x14ac:dyDescent="0.2">
      <c r="D1263" s="138"/>
      <c r="E1263" s="138"/>
      <c r="F1263" s="138"/>
      <c r="G1263" s="138"/>
      <c r="H1263" s="138"/>
      <c r="I1263" s="138"/>
      <c r="J1263" s="138"/>
      <c r="K1263" s="138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134"/>
      <c r="AZ1263" s="134"/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  <c r="CS1263" s="134"/>
      <c r="CT1263" s="134"/>
      <c r="CU1263" s="134"/>
      <c r="CV1263" s="134"/>
      <c r="CW1263" s="134"/>
      <c r="CX1263" s="134"/>
      <c r="CY1263" s="134"/>
      <c r="CZ1263" s="134"/>
      <c r="DA1263" s="134"/>
      <c r="DB1263" s="134"/>
      <c r="DC1263" s="134"/>
      <c r="DD1263" s="134"/>
      <c r="DE1263" s="134"/>
      <c r="DF1263" s="134"/>
      <c r="DG1263" s="134"/>
      <c r="DH1263" s="134"/>
      <c r="DI1263" s="134"/>
      <c r="DJ1263" s="134"/>
      <c r="DK1263" s="134"/>
      <c r="DL1263" s="134"/>
      <c r="DM1263" s="134"/>
      <c r="DN1263" s="134"/>
      <c r="DO1263" s="134"/>
      <c r="DP1263" s="134"/>
      <c r="DQ1263" s="134"/>
      <c r="DR1263" s="134"/>
      <c r="DS1263" s="134"/>
      <c r="DT1263" s="134"/>
      <c r="DU1263" s="134"/>
      <c r="DV1263" s="134"/>
      <c r="DW1263" s="134"/>
      <c r="DX1263" s="134"/>
      <c r="DY1263" s="134"/>
      <c r="DZ1263" s="134"/>
      <c r="EA1263" s="134"/>
      <c r="EB1263" s="134"/>
      <c r="EC1263" s="134"/>
      <c r="ED1263" s="134"/>
      <c r="EE1263" s="134"/>
      <c r="EF1263" s="134"/>
      <c r="EG1263" s="134"/>
      <c r="EH1263" s="134"/>
      <c r="EI1263" s="134"/>
      <c r="EJ1263" s="134"/>
    </row>
    <row r="1264" spans="4:140" x14ac:dyDescent="0.2">
      <c r="D1264" s="138"/>
      <c r="E1264" s="138"/>
      <c r="F1264" s="138"/>
      <c r="G1264" s="138"/>
      <c r="H1264" s="138"/>
      <c r="I1264" s="138"/>
      <c r="J1264" s="138"/>
      <c r="K1264" s="138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134"/>
      <c r="AZ1264" s="134"/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  <c r="CS1264" s="134"/>
      <c r="CT1264" s="134"/>
      <c r="CU1264" s="134"/>
      <c r="CV1264" s="134"/>
      <c r="CW1264" s="134"/>
      <c r="CX1264" s="134"/>
      <c r="CY1264" s="134"/>
      <c r="CZ1264" s="134"/>
      <c r="DA1264" s="134"/>
      <c r="DB1264" s="134"/>
      <c r="DC1264" s="134"/>
      <c r="DD1264" s="134"/>
      <c r="DE1264" s="134"/>
      <c r="DF1264" s="134"/>
      <c r="DG1264" s="134"/>
      <c r="DH1264" s="134"/>
      <c r="DI1264" s="134"/>
      <c r="DJ1264" s="134"/>
      <c r="DK1264" s="134"/>
      <c r="DL1264" s="134"/>
      <c r="DM1264" s="134"/>
      <c r="DN1264" s="134"/>
      <c r="DO1264" s="134"/>
      <c r="DP1264" s="134"/>
      <c r="DQ1264" s="134"/>
      <c r="DR1264" s="134"/>
      <c r="DS1264" s="134"/>
      <c r="DT1264" s="134"/>
      <c r="DU1264" s="134"/>
      <c r="DV1264" s="134"/>
      <c r="DW1264" s="134"/>
      <c r="DX1264" s="134"/>
      <c r="DY1264" s="134"/>
      <c r="DZ1264" s="134"/>
      <c r="EA1264" s="134"/>
      <c r="EB1264" s="134"/>
      <c r="EC1264" s="134"/>
      <c r="ED1264" s="134"/>
      <c r="EE1264" s="134"/>
      <c r="EF1264" s="134"/>
      <c r="EG1264" s="134"/>
      <c r="EH1264" s="134"/>
      <c r="EI1264" s="134"/>
      <c r="EJ1264" s="134"/>
    </row>
    <row r="1265" spans="4:140" x14ac:dyDescent="0.2">
      <c r="D1265" s="138"/>
      <c r="E1265" s="138"/>
      <c r="F1265" s="138"/>
      <c r="G1265" s="138"/>
      <c r="H1265" s="138"/>
      <c r="I1265" s="138"/>
      <c r="J1265" s="138"/>
      <c r="K1265" s="138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134"/>
      <c r="AZ1265" s="134"/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  <c r="CS1265" s="134"/>
      <c r="CT1265" s="134"/>
      <c r="CU1265" s="134"/>
      <c r="CV1265" s="134"/>
      <c r="CW1265" s="134"/>
      <c r="CX1265" s="134"/>
      <c r="CY1265" s="134"/>
      <c r="CZ1265" s="134"/>
      <c r="DA1265" s="134"/>
      <c r="DB1265" s="134"/>
      <c r="DC1265" s="134"/>
      <c r="DD1265" s="134"/>
      <c r="DE1265" s="134"/>
      <c r="DF1265" s="134"/>
      <c r="DG1265" s="134"/>
      <c r="DH1265" s="134"/>
      <c r="DI1265" s="134"/>
      <c r="DJ1265" s="134"/>
      <c r="DK1265" s="134"/>
      <c r="DL1265" s="134"/>
      <c r="DM1265" s="134"/>
      <c r="DN1265" s="134"/>
      <c r="DO1265" s="134"/>
      <c r="DP1265" s="134"/>
      <c r="DQ1265" s="134"/>
      <c r="DR1265" s="134"/>
      <c r="DS1265" s="134"/>
      <c r="DT1265" s="134"/>
      <c r="DU1265" s="134"/>
      <c r="DV1265" s="134"/>
      <c r="DW1265" s="134"/>
      <c r="DX1265" s="134"/>
      <c r="DY1265" s="134"/>
      <c r="DZ1265" s="134"/>
      <c r="EA1265" s="134"/>
      <c r="EB1265" s="134"/>
      <c r="EC1265" s="134"/>
      <c r="ED1265" s="134"/>
      <c r="EE1265" s="134"/>
      <c r="EF1265" s="134"/>
      <c r="EG1265" s="134"/>
      <c r="EH1265" s="134"/>
      <c r="EI1265" s="134"/>
      <c r="EJ1265" s="134"/>
    </row>
    <row r="1266" spans="4:140" x14ac:dyDescent="0.2">
      <c r="D1266" s="138"/>
      <c r="E1266" s="138"/>
      <c r="F1266" s="138"/>
      <c r="G1266" s="138"/>
      <c r="H1266" s="138"/>
      <c r="I1266" s="138"/>
      <c r="J1266" s="138"/>
      <c r="K1266" s="138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134"/>
      <c r="AZ1266" s="134"/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  <c r="CS1266" s="134"/>
      <c r="CT1266" s="134"/>
      <c r="CU1266" s="134"/>
      <c r="CV1266" s="134"/>
      <c r="CW1266" s="134"/>
      <c r="CX1266" s="134"/>
      <c r="CY1266" s="134"/>
      <c r="CZ1266" s="134"/>
      <c r="DA1266" s="134"/>
      <c r="DB1266" s="134"/>
      <c r="DC1266" s="134"/>
      <c r="DD1266" s="134"/>
      <c r="DE1266" s="134"/>
      <c r="DF1266" s="134"/>
      <c r="DG1266" s="134"/>
      <c r="DH1266" s="134"/>
      <c r="DI1266" s="134"/>
      <c r="DJ1266" s="134"/>
      <c r="DK1266" s="134"/>
      <c r="DL1266" s="134"/>
      <c r="DM1266" s="134"/>
      <c r="DN1266" s="134"/>
      <c r="DO1266" s="134"/>
      <c r="DP1266" s="134"/>
      <c r="DQ1266" s="134"/>
      <c r="DR1266" s="134"/>
      <c r="DS1266" s="134"/>
      <c r="DT1266" s="134"/>
      <c r="DU1266" s="134"/>
      <c r="DV1266" s="134"/>
      <c r="DW1266" s="134"/>
      <c r="DX1266" s="134"/>
      <c r="DY1266" s="134"/>
      <c r="DZ1266" s="134"/>
      <c r="EA1266" s="134"/>
      <c r="EB1266" s="134"/>
      <c r="EC1266" s="134"/>
      <c r="ED1266" s="134"/>
      <c r="EE1266" s="134"/>
      <c r="EF1266" s="134"/>
      <c r="EG1266" s="134"/>
      <c r="EH1266" s="134"/>
      <c r="EI1266" s="134"/>
      <c r="EJ1266" s="134"/>
    </row>
    <row r="1267" spans="4:140" x14ac:dyDescent="0.2">
      <c r="D1267" s="138"/>
      <c r="E1267" s="138"/>
      <c r="F1267" s="138"/>
      <c r="G1267" s="138"/>
      <c r="H1267" s="138"/>
      <c r="I1267" s="138"/>
      <c r="J1267" s="138"/>
      <c r="K1267" s="138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134"/>
      <c r="AZ1267" s="134"/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  <c r="CS1267" s="134"/>
      <c r="CT1267" s="134"/>
      <c r="CU1267" s="134"/>
      <c r="CV1267" s="134"/>
      <c r="CW1267" s="134"/>
      <c r="CX1267" s="134"/>
      <c r="CY1267" s="134"/>
      <c r="CZ1267" s="134"/>
      <c r="DA1267" s="134"/>
      <c r="DB1267" s="134"/>
      <c r="DC1267" s="134"/>
      <c r="DD1267" s="134"/>
      <c r="DE1267" s="134"/>
      <c r="DF1267" s="134"/>
      <c r="DG1267" s="134"/>
      <c r="DH1267" s="134"/>
      <c r="DI1267" s="134"/>
      <c r="DJ1267" s="134"/>
      <c r="DK1267" s="134"/>
      <c r="DL1267" s="134"/>
      <c r="DM1267" s="134"/>
      <c r="DN1267" s="134"/>
      <c r="DO1267" s="134"/>
      <c r="DP1267" s="134"/>
      <c r="DQ1267" s="134"/>
      <c r="DR1267" s="134"/>
      <c r="DS1267" s="134"/>
      <c r="DT1267" s="134"/>
      <c r="DU1267" s="134"/>
      <c r="DV1267" s="134"/>
      <c r="DW1267" s="134"/>
      <c r="DX1267" s="134"/>
      <c r="DY1267" s="134"/>
      <c r="DZ1267" s="134"/>
      <c r="EA1267" s="134"/>
      <c r="EB1267" s="134"/>
      <c r="EC1267" s="134"/>
      <c r="ED1267" s="134"/>
      <c r="EE1267" s="134"/>
      <c r="EF1267" s="134"/>
      <c r="EG1267" s="134"/>
      <c r="EH1267" s="134"/>
      <c r="EI1267" s="134"/>
      <c r="EJ1267" s="134"/>
    </row>
    <row r="1268" spans="4:140" x14ac:dyDescent="0.2">
      <c r="D1268" s="138"/>
      <c r="E1268" s="138"/>
      <c r="F1268" s="138"/>
      <c r="G1268" s="138"/>
      <c r="H1268" s="138"/>
      <c r="I1268" s="138"/>
      <c r="J1268" s="138"/>
      <c r="K1268" s="138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134"/>
      <c r="AZ1268" s="134"/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  <c r="CS1268" s="134"/>
      <c r="CT1268" s="134"/>
      <c r="CU1268" s="134"/>
      <c r="CV1268" s="134"/>
      <c r="CW1268" s="134"/>
      <c r="CX1268" s="134"/>
      <c r="CY1268" s="134"/>
      <c r="CZ1268" s="134"/>
      <c r="DA1268" s="134"/>
      <c r="DB1268" s="134"/>
      <c r="DC1268" s="134"/>
      <c r="DD1268" s="134"/>
      <c r="DE1268" s="134"/>
      <c r="DF1268" s="134"/>
      <c r="DG1268" s="134"/>
      <c r="DH1268" s="134"/>
      <c r="DI1268" s="134"/>
      <c r="DJ1268" s="134"/>
      <c r="DK1268" s="134"/>
      <c r="DL1268" s="134"/>
      <c r="DM1268" s="134"/>
      <c r="DN1268" s="134"/>
      <c r="DO1268" s="134"/>
      <c r="DP1268" s="134"/>
      <c r="DQ1268" s="134"/>
      <c r="DR1268" s="134"/>
      <c r="DS1268" s="134"/>
      <c r="DT1268" s="134"/>
      <c r="DU1268" s="134"/>
      <c r="DV1268" s="134"/>
      <c r="DW1268" s="134"/>
      <c r="DX1268" s="134"/>
      <c r="DY1268" s="134"/>
      <c r="DZ1268" s="134"/>
      <c r="EA1268" s="134"/>
      <c r="EB1268" s="134"/>
      <c r="EC1268" s="134"/>
      <c r="ED1268" s="134"/>
      <c r="EE1268" s="134"/>
      <c r="EF1268" s="134"/>
      <c r="EG1268" s="134"/>
      <c r="EH1268" s="134"/>
      <c r="EI1268" s="134"/>
      <c r="EJ1268" s="134"/>
    </row>
    <row r="1269" spans="4:140" x14ac:dyDescent="0.2">
      <c r="D1269" s="138"/>
      <c r="E1269" s="138"/>
      <c r="F1269" s="138"/>
      <c r="G1269" s="138"/>
      <c r="H1269" s="138"/>
      <c r="I1269" s="138"/>
      <c r="J1269" s="138"/>
      <c r="K1269" s="138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134"/>
      <c r="AZ1269" s="134"/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  <c r="CS1269" s="134"/>
      <c r="CT1269" s="134"/>
      <c r="CU1269" s="134"/>
      <c r="CV1269" s="134"/>
      <c r="CW1269" s="134"/>
      <c r="CX1269" s="134"/>
      <c r="CY1269" s="134"/>
      <c r="CZ1269" s="134"/>
      <c r="DA1269" s="134"/>
      <c r="DB1269" s="134"/>
      <c r="DC1269" s="134"/>
      <c r="DD1269" s="134"/>
      <c r="DE1269" s="134"/>
      <c r="DF1269" s="134"/>
      <c r="DG1269" s="134"/>
      <c r="DH1269" s="134"/>
      <c r="DI1269" s="134"/>
      <c r="DJ1269" s="134"/>
      <c r="DK1269" s="134"/>
      <c r="DL1269" s="134"/>
      <c r="DM1269" s="134"/>
      <c r="DN1269" s="134"/>
      <c r="DO1269" s="134"/>
      <c r="DP1269" s="134"/>
      <c r="DQ1269" s="134"/>
      <c r="DR1269" s="134"/>
      <c r="DS1269" s="134"/>
      <c r="DT1269" s="134"/>
      <c r="DU1269" s="134"/>
      <c r="DV1269" s="134"/>
      <c r="DW1269" s="134"/>
      <c r="DX1269" s="134"/>
      <c r="DY1269" s="134"/>
      <c r="DZ1269" s="134"/>
      <c r="EA1269" s="134"/>
      <c r="EB1269" s="134"/>
      <c r="EC1269" s="134"/>
      <c r="ED1269" s="134"/>
      <c r="EE1269" s="134"/>
      <c r="EF1269" s="134"/>
      <c r="EG1269" s="134"/>
      <c r="EH1269" s="134"/>
      <c r="EI1269" s="134"/>
      <c r="EJ1269" s="134"/>
    </row>
    <row r="1270" spans="4:140" x14ac:dyDescent="0.2">
      <c r="D1270" s="138"/>
      <c r="E1270" s="138"/>
      <c r="F1270" s="138"/>
      <c r="G1270" s="138"/>
      <c r="H1270" s="138"/>
      <c r="I1270" s="138"/>
      <c r="J1270" s="138"/>
      <c r="K1270" s="138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134"/>
      <c r="AZ1270" s="134"/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  <c r="CS1270" s="134"/>
      <c r="CT1270" s="134"/>
      <c r="CU1270" s="134"/>
      <c r="CV1270" s="134"/>
      <c r="CW1270" s="134"/>
      <c r="CX1270" s="134"/>
      <c r="CY1270" s="134"/>
      <c r="CZ1270" s="134"/>
      <c r="DA1270" s="134"/>
      <c r="DB1270" s="134"/>
      <c r="DC1270" s="134"/>
      <c r="DD1270" s="134"/>
      <c r="DE1270" s="134"/>
      <c r="DF1270" s="134"/>
      <c r="DG1270" s="134"/>
      <c r="DH1270" s="134"/>
      <c r="DI1270" s="134"/>
      <c r="DJ1270" s="134"/>
      <c r="DK1270" s="134"/>
      <c r="DL1270" s="134"/>
      <c r="DM1270" s="134"/>
      <c r="DN1270" s="134"/>
      <c r="DO1270" s="134"/>
      <c r="DP1270" s="134"/>
      <c r="DQ1270" s="134"/>
      <c r="DR1270" s="134"/>
      <c r="DS1270" s="134"/>
      <c r="DT1270" s="134"/>
      <c r="DU1270" s="134"/>
      <c r="DV1270" s="134"/>
      <c r="DW1270" s="134"/>
      <c r="DX1270" s="134"/>
      <c r="DY1270" s="134"/>
      <c r="DZ1270" s="134"/>
      <c r="EA1270" s="134"/>
      <c r="EB1270" s="134"/>
      <c r="EC1270" s="134"/>
      <c r="ED1270" s="134"/>
      <c r="EE1270" s="134"/>
      <c r="EF1270" s="134"/>
      <c r="EG1270" s="134"/>
      <c r="EH1270" s="134"/>
      <c r="EI1270" s="134"/>
      <c r="EJ1270" s="134"/>
    </row>
    <row r="1271" spans="4:140" x14ac:dyDescent="0.2">
      <c r="D1271" s="138"/>
      <c r="E1271" s="138"/>
      <c r="F1271" s="138"/>
      <c r="G1271" s="138"/>
      <c r="H1271" s="138"/>
      <c r="I1271" s="138"/>
      <c r="J1271" s="138"/>
      <c r="K1271" s="138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134"/>
      <c r="AZ1271" s="134"/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  <c r="CS1271" s="134"/>
      <c r="CT1271" s="134"/>
      <c r="CU1271" s="134"/>
      <c r="CV1271" s="134"/>
      <c r="CW1271" s="134"/>
      <c r="CX1271" s="134"/>
      <c r="CY1271" s="134"/>
      <c r="CZ1271" s="134"/>
      <c r="DA1271" s="134"/>
      <c r="DB1271" s="134"/>
      <c r="DC1271" s="134"/>
      <c r="DD1271" s="134"/>
      <c r="DE1271" s="134"/>
      <c r="DF1271" s="134"/>
      <c r="DG1271" s="134"/>
      <c r="DH1271" s="134"/>
      <c r="DI1271" s="134"/>
      <c r="DJ1271" s="134"/>
      <c r="DK1271" s="134"/>
      <c r="DL1271" s="134"/>
      <c r="DM1271" s="134"/>
      <c r="DN1271" s="134"/>
      <c r="DO1271" s="134"/>
      <c r="DP1271" s="134"/>
      <c r="DQ1271" s="134"/>
      <c r="DR1271" s="134"/>
      <c r="DS1271" s="134"/>
      <c r="DT1271" s="134"/>
      <c r="DU1271" s="134"/>
      <c r="DV1271" s="134"/>
      <c r="DW1271" s="134"/>
      <c r="DX1271" s="134"/>
      <c r="DY1271" s="134"/>
      <c r="DZ1271" s="134"/>
      <c r="EA1271" s="134"/>
      <c r="EB1271" s="134"/>
      <c r="EC1271" s="134"/>
      <c r="ED1271" s="134"/>
      <c r="EE1271" s="134"/>
      <c r="EF1271" s="134"/>
      <c r="EG1271" s="134"/>
      <c r="EH1271" s="134"/>
      <c r="EI1271" s="134"/>
      <c r="EJ1271" s="134"/>
    </row>
    <row r="1272" spans="4:140" x14ac:dyDescent="0.2">
      <c r="D1272" s="138"/>
      <c r="E1272" s="138"/>
      <c r="F1272" s="138"/>
      <c r="G1272" s="138"/>
      <c r="H1272" s="138"/>
      <c r="I1272" s="138"/>
      <c r="J1272" s="138"/>
      <c r="K1272" s="138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134"/>
      <c r="AZ1272" s="134"/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  <c r="CS1272" s="134"/>
      <c r="CT1272" s="134"/>
      <c r="CU1272" s="134"/>
      <c r="CV1272" s="134"/>
      <c r="CW1272" s="134"/>
      <c r="CX1272" s="134"/>
      <c r="CY1272" s="134"/>
      <c r="CZ1272" s="134"/>
      <c r="DA1272" s="134"/>
      <c r="DB1272" s="134"/>
      <c r="DC1272" s="134"/>
      <c r="DD1272" s="134"/>
      <c r="DE1272" s="134"/>
      <c r="DF1272" s="134"/>
      <c r="DG1272" s="134"/>
      <c r="DH1272" s="134"/>
      <c r="DI1272" s="134"/>
      <c r="DJ1272" s="134"/>
      <c r="DK1272" s="134"/>
      <c r="DL1272" s="134"/>
      <c r="DM1272" s="134"/>
      <c r="DN1272" s="134"/>
      <c r="DO1272" s="134"/>
      <c r="DP1272" s="134"/>
      <c r="DQ1272" s="134"/>
      <c r="DR1272" s="134"/>
      <c r="DS1272" s="134"/>
      <c r="DT1272" s="134"/>
      <c r="DU1272" s="134"/>
      <c r="DV1272" s="134"/>
      <c r="DW1272" s="134"/>
      <c r="DX1272" s="134"/>
      <c r="DY1272" s="134"/>
      <c r="DZ1272" s="134"/>
      <c r="EA1272" s="134"/>
      <c r="EB1272" s="134"/>
      <c r="EC1272" s="134"/>
      <c r="ED1272" s="134"/>
      <c r="EE1272" s="134"/>
      <c r="EF1272" s="134"/>
      <c r="EG1272" s="134"/>
      <c r="EH1272" s="134"/>
      <c r="EI1272" s="134"/>
      <c r="EJ1272" s="134"/>
    </row>
    <row r="1273" spans="4:140" x14ac:dyDescent="0.2">
      <c r="D1273" s="138"/>
      <c r="E1273" s="138"/>
      <c r="F1273" s="138"/>
      <c r="G1273" s="138"/>
      <c r="H1273" s="138"/>
      <c r="I1273" s="138"/>
      <c r="J1273" s="138"/>
      <c r="K1273" s="138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134"/>
      <c r="AZ1273" s="134"/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  <c r="CS1273" s="134"/>
      <c r="CT1273" s="134"/>
      <c r="CU1273" s="134"/>
      <c r="CV1273" s="134"/>
      <c r="CW1273" s="134"/>
      <c r="CX1273" s="134"/>
      <c r="CY1273" s="134"/>
      <c r="CZ1273" s="134"/>
      <c r="DA1273" s="134"/>
      <c r="DB1273" s="134"/>
      <c r="DC1273" s="134"/>
      <c r="DD1273" s="134"/>
      <c r="DE1273" s="134"/>
      <c r="DF1273" s="134"/>
      <c r="DG1273" s="134"/>
      <c r="DH1273" s="134"/>
      <c r="DI1273" s="134"/>
      <c r="DJ1273" s="134"/>
      <c r="DK1273" s="134"/>
      <c r="DL1273" s="134"/>
      <c r="DM1273" s="134"/>
      <c r="DN1273" s="134"/>
      <c r="DO1273" s="134"/>
      <c r="DP1273" s="134"/>
      <c r="DQ1273" s="134"/>
      <c r="DR1273" s="134"/>
      <c r="DS1273" s="134"/>
      <c r="DT1273" s="134"/>
      <c r="DU1273" s="134"/>
      <c r="DV1273" s="134"/>
      <c r="DW1273" s="134"/>
      <c r="DX1273" s="134"/>
      <c r="DY1273" s="134"/>
      <c r="DZ1273" s="134"/>
      <c r="EA1273" s="134"/>
      <c r="EB1273" s="134"/>
      <c r="EC1273" s="134"/>
      <c r="ED1273" s="134"/>
      <c r="EE1273" s="134"/>
      <c r="EF1273" s="134"/>
      <c r="EG1273" s="134"/>
      <c r="EH1273" s="134"/>
      <c r="EI1273" s="134"/>
      <c r="EJ1273" s="134"/>
    </row>
    <row r="1274" spans="4:140" x14ac:dyDescent="0.2">
      <c r="D1274" s="138"/>
      <c r="E1274" s="138"/>
      <c r="F1274" s="138"/>
      <c r="G1274" s="138"/>
      <c r="H1274" s="138"/>
      <c r="I1274" s="138"/>
      <c r="J1274" s="138"/>
      <c r="K1274" s="138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134"/>
      <c r="AZ1274" s="134"/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  <c r="CS1274" s="134"/>
      <c r="CT1274" s="134"/>
      <c r="CU1274" s="134"/>
      <c r="CV1274" s="134"/>
      <c r="CW1274" s="134"/>
      <c r="CX1274" s="134"/>
      <c r="CY1274" s="134"/>
      <c r="CZ1274" s="134"/>
      <c r="DA1274" s="134"/>
      <c r="DB1274" s="134"/>
      <c r="DC1274" s="134"/>
      <c r="DD1274" s="134"/>
      <c r="DE1274" s="134"/>
      <c r="DF1274" s="134"/>
      <c r="DG1274" s="134"/>
      <c r="DH1274" s="134"/>
      <c r="DI1274" s="134"/>
      <c r="DJ1274" s="134"/>
      <c r="DK1274" s="134"/>
      <c r="DL1274" s="134"/>
      <c r="DM1274" s="134"/>
      <c r="DN1274" s="134"/>
      <c r="DO1274" s="134"/>
      <c r="DP1274" s="134"/>
      <c r="DQ1274" s="134"/>
      <c r="DR1274" s="134"/>
      <c r="DS1274" s="134"/>
      <c r="DT1274" s="134"/>
      <c r="DU1274" s="134"/>
      <c r="DV1274" s="134"/>
      <c r="DW1274" s="134"/>
      <c r="DX1274" s="134"/>
      <c r="DY1274" s="134"/>
      <c r="DZ1274" s="134"/>
      <c r="EA1274" s="134"/>
      <c r="EB1274" s="134"/>
      <c r="EC1274" s="134"/>
      <c r="ED1274" s="134"/>
      <c r="EE1274" s="134"/>
      <c r="EF1274" s="134"/>
      <c r="EG1274" s="134"/>
      <c r="EH1274" s="134"/>
      <c r="EI1274" s="134"/>
      <c r="EJ1274" s="134"/>
    </row>
    <row r="1275" spans="4:140" x14ac:dyDescent="0.2">
      <c r="D1275" s="138"/>
      <c r="E1275" s="138"/>
      <c r="F1275" s="138"/>
      <c r="G1275" s="138"/>
      <c r="H1275" s="138"/>
      <c r="I1275" s="138"/>
      <c r="J1275" s="138"/>
      <c r="K1275" s="138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134"/>
      <c r="AZ1275" s="134"/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  <c r="CS1275" s="134"/>
      <c r="CT1275" s="134"/>
      <c r="CU1275" s="134"/>
      <c r="CV1275" s="134"/>
      <c r="CW1275" s="134"/>
      <c r="CX1275" s="134"/>
      <c r="CY1275" s="134"/>
      <c r="CZ1275" s="134"/>
      <c r="DA1275" s="134"/>
      <c r="DB1275" s="134"/>
      <c r="DC1275" s="134"/>
      <c r="DD1275" s="134"/>
      <c r="DE1275" s="134"/>
      <c r="DF1275" s="134"/>
      <c r="DG1275" s="134"/>
      <c r="DH1275" s="134"/>
      <c r="DI1275" s="134"/>
      <c r="DJ1275" s="134"/>
      <c r="DK1275" s="134"/>
      <c r="DL1275" s="134"/>
      <c r="DM1275" s="134"/>
      <c r="DN1275" s="134"/>
      <c r="DO1275" s="134"/>
      <c r="DP1275" s="134"/>
      <c r="DQ1275" s="134"/>
      <c r="DR1275" s="134"/>
      <c r="DS1275" s="134"/>
      <c r="DT1275" s="134"/>
      <c r="DU1275" s="134"/>
      <c r="DV1275" s="134"/>
      <c r="DW1275" s="134"/>
      <c r="DX1275" s="134"/>
      <c r="DY1275" s="134"/>
      <c r="DZ1275" s="134"/>
      <c r="EA1275" s="134"/>
      <c r="EB1275" s="134"/>
      <c r="EC1275" s="134"/>
      <c r="ED1275" s="134"/>
      <c r="EE1275" s="134"/>
      <c r="EF1275" s="134"/>
      <c r="EG1275" s="134"/>
      <c r="EH1275" s="134"/>
      <c r="EI1275" s="134"/>
      <c r="EJ1275" s="134"/>
    </row>
    <row r="1276" spans="4:140" x14ac:dyDescent="0.2">
      <c r="D1276" s="138"/>
      <c r="E1276" s="138"/>
      <c r="F1276" s="138"/>
      <c r="G1276" s="138"/>
      <c r="H1276" s="138"/>
      <c r="I1276" s="138"/>
      <c r="J1276" s="138"/>
      <c r="K1276" s="138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134"/>
      <c r="AZ1276" s="134"/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  <c r="CS1276" s="134"/>
      <c r="CT1276" s="134"/>
      <c r="CU1276" s="134"/>
      <c r="CV1276" s="134"/>
      <c r="CW1276" s="134"/>
      <c r="CX1276" s="134"/>
      <c r="CY1276" s="134"/>
      <c r="CZ1276" s="134"/>
      <c r="DA1276" s="134"/>
      <c r="DB1276" s="134"/>
      <c r="DC1276" s="134"/>
      <c r="DD1276" s="134"/>
      <c r="DE1276" s="134"/>
      <c r="DF1276" s="134"/>
      <c r="DG1276" s="134"/>
      <c r="DH1276" s="134"/>
      <c r="DI1276" s="134"/>
      <c r="DJ1276" s="134"/>
      <c r="DK1276" s="134"/>
      <c r="DL1276" s="134"/>
      <c r="DM1276" s="134"/>
      <c r="DN1276" s="134"/>
      <c r="DO1276" s="134"/>
      <c r="DP1276" s="134"/>
      <c r="DQ1276" s="134"/>
      <c r="DR1276" s="134"/>
      <c r="DS1276" s="134"/>
      <c r="DT1276" s="134"/>
      <c r="DU1276" s="134"/>
      <c r="DV1276" s="134"/>
      <c r="DW1276" s="134"/>
      <c r="DX1276" s="134"/>
      <c r="DY1276" s="134"/>
      <c r="DZ1276" s="134"/>
      <c r="EA1276" s="134"/>
      <c r="EB1276" s="134"/>
      <c r="EC1276" s="134"/>
      <c r="ED1276" s="134"/>
      <c r="EE1276" s="134"/>
      <c r="EF1276" s="134"/>
      <c r="EG1276" s="134"/>
      <c r="EH1276" s="134"/>
      <c r="EI1276" s="134"/>
      <c r="EJ1276" s="134"/>
    </row>
    <row r="1277" spans="4:140" x14ac:dyDescent="0.2">
      <c r="D1277" s="138"/>
      <c r="E1277" s="138"/>
      <c r="F1277" s="138"/>
      <c r="G1277" s="138"/>
      <c r="H1277" s="138"/>
      <c r="I1277" s="138"/>
      <c r="J1277" s="138"/>
      <c r="K1277" s="138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134"/>
      <c r="AZ1277" s="134"/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  <c r="CS1277" s="134"/>
      <c r="CT1277" s="134"/>
      <c r="CU1277" s="134"/>
      <c r="CV1277" s="134"/>
      <c r="CW1277" s="134"/>
      <c r="CX1277" s="134"/>
      <c r="CY1277" s="134"/>
      <c r="CZ1277" s="134"/>
      <c r="DA1277" s="134"/>
      <c r="DB1277" s="134"/>
      <c r="DC1277" s="134"/>
      <c r="DD1277" s="134"/>
      <c r="DE1277" s="134"/>
      <c r="DF1277" s="134"/>
      <c r="DG1277" s="134"/>
      <c r="DH1277" s="134"/>
      <c r="DI1277" s="134"/>
      <c r="DJ1277" s="134"/>
      <c r="DK1277" s="134"/>
      <c r="DL1277" s="134"/>
      <c r="DM1277" s="134"/>
      <c r="DN1277" s="134"/>
      <c r="DO1277" s="134"/>
      <c r="DP1277" s="134"/>
      <c r="DQ1277" s="134"/>
      <c r="DR1277" s="134"/>
      <c r="DS1277" s="134"/>
      <c r="DT1277" s="134"/>
      <c r="DU1277" s="134"/>
      <c r="DV1277" s="134"/>
      <c r="DW1277" s="134"/>
      <c r="DX1277" s="134"/>
      <c r="DY1277" s="134"/>
      <c r="DZ1277" s="134"/>
      <c r="EA1277" s="134"/>
      <c r="EB1277" s="134"/>
      <c r="EC1277" s="134"/>
      <c r="ED1277" s="134"/>
      <c r="EE1277" s="134"/>
      <c r="EF1277" s="134"/>
      <c r="EG1277" s="134"/>
      <c r="EH1277" s="134"/>
      <c r="EI1277" s="134"/>
      <c r="EJ1277" s="134"/>
    </row>
    <row r="1278" spans="4:140" x14ac:dyDescent="0.2">
      <c r="D1278" s="138"/>
      <c r="E1278" s="138"/>
      <c r="F1278" s="138"/>
      <c r="G1278" s="138"/>
      <c r="H1278" s="138"/>
      <c r="I1278" s="138"/>
      <c r="J1278" s="138"/>
      <c r="K1278" s="138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134"/>
      <c r="AZ1278" s="134"/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  <c r="CS1278" s="134"/>
      <c r="CT1278" s="134"/>
      <c r="CU1278" s="134"/>
      <c r="CV1278" s="134"/>
      <c r="CW1278" s="134"/>
      <c r="CX1278" s="134"/>
      <c r="CY1278" s="134"/>
      <c r="CZ1278" s="134"/>
      <c r="DA1278" s="134"/>
      <c r="DB1278" s="134"/>
      <c r="DC1278" s="134"/>
      <c r="DD1278" s="134"/>
      <c r="DE1278" s="134"/>
      <c r="DF1278" s="134"/>
      <c r="DG1278" s="134"/>
      <c r="DH1278" s="134"/>
      <c r="DI1278" s="134"/>
      <c r="DJ1278" s="134"/>
      <c r="DK1278" s="134"/>
      <c r="DL1278" s="134"/>
      <c r="DM1278" s="134"/>
      <c r="DN1278" s="134"/>
      <c r="DO1278" s="134"/>
      <c r="DP1278" s="134"/>
      <c r="DQ1278" s="134"/>
      <c r="DR1278" s="134"/>
      <c r="DS1278" s="134"/>
      <c r="DT1278" s="134"/>
      <c r="DU1278" s="134"/>
      <c r="DV1278" s="134"/>
      <c r="DW1278" s="134"/>
      <c r="DX1278" s="134"/>
      <c r="DY1278" s="134"/>
      <c r="DZ1278" s="134"/>
      <c r="EA1278" s="134"/>
      <c r="EB1278" s="134"/>
      <c r="EC1278" s="134"/>
      <c r="ED1278" s="134"/>
      <c r="EE1278" s="134"/>
      <c r="EF1278" s="134"/>
      <c r="EG1278" s="134"/>
      <c r="EH1278" s="134"/>
      <c r="EI1278" s="134"/>
      <c r="EJ1278" s="134"/>
    </row>
    <row r="1279" spans="4:140" x14ac:dyDescent="0.2">
      <c r="D1279" s="138"/>
      <c r="E1279" s="138"/>
      <c r="F1279" s="138"/>
      <c r="G1279" s="138"/>
      <c r="H1279" s="138"/>
      <c r="I1279" s="138"/>
      <c r="J1279" s="138"/>
      <c r="K1279" s="138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134"/>
      <c r="AZ1279" s="134"/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  <c r="CS1279" s="134"/>
      <c r="CT1279" s="134"/>
      <c r="CU1279" s="134"/>
      <c r="CV1279" s="134"/>
      <c r="CW1279" s="134"/>
      <c r="CX1279" s="134"/>
      <c r="CY1279" s="134"/>
      <c r="CZ1279" s="134"/>
      <c r="DA1279" s="134"/>
      <c r="DB1279" s="134"/>
      <c r="DC1279" s="134"/>
      <c r="DD1279" s="134"/>
      <c r="DE1279" s="134"/>
      <c r="DF1279" s="134"/>
      <c r="DG1279" s="134"/>
      <c r="DH1279" s="134"/>
      <c r="DI1279" s="134"/>
      <c r="DJ1279" s="134"/>
      <c r="DK1279" s="134"/>
      <c r="DL1279" s="134"/>
      <c r="DM1279" s="134"/>
      <c r="DN1279" s="134"/>
      <c r="DO1279" s="134"/>
      <c r="DP1279" s="134"/>
      <c r="DQ1279" s="134"/>
      <c r="DR1279" s="134"/>
      <c r="DS1279" s="134"/>
      <c r="DT1279" s="134"/>
      <c r="DU1279" s="134"/>
      <c r="DV1279" s="134"/>
      <c r="DW1279" s="134"/>
      <c r="DX1279" s="134"/>
      <c r="DY1279" s="134"/>
      <c r="DZ1279" s="134"/>
      <c r="EA1279" s="134"/>
      <c r="EB1279" s="134"/>
      <c r="EC1279" s="134"/>
      <c r="ED1279" s="134"/>
      <c r="EE1279" s="134"/>
      <c r="EF1279" s="134"/>
      <c r="EG1279" s="134"/>
      <c r="EH1279" s="134"/>
      <c r="EI1279" s="134"/>
      <c r="EJ1279" s="134"/>
    </row>
    <row r="1280" spans="4:140" x14ac:dyDescent="0.2">
      <c r="D1280" s="138"/>
      <c r="E1280" s="138"/>
      <c r="F1280" s="138"/>
      <c r="G1280" s="138"/>
      <c r="H1280" s="138"/>
      <c r="I1280" s="138"/>
      <c r="J1280" s="138"/>
      <c r="K1280" s="138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134"/>
      <c r="AZ1280" s="134"/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  <c r="CS1280" s="134"/>
      <c r="CT1280" s="134"/>
      <c r="CU1280" s="134"/>
      <c r="CV1280" s="134"/>
      <c r="CW1280" s="134"/>
      <c r="CX1280" s="134"/>
      <c r="CY1280" s="134"/>
      <c r="CZ1280" s="134"/>
      <c r="DA1280" s="134"/>
      <c r="DB1280" s="134"/>
      <c r="DC1280" s="134"/>
      <c r="DD1280" s="134"/>
      <c r="DE1280" s="134"/>
      <c r="DF1280" s="134"/>
      <c r="DG1280" s="134"/>
      <c r="DH1280" s="134"/>
      <c r="DI1280" s="134"/>
      <c r="DJ1280" s="134"/>
      <c r="DK1280" s="134"/>
      <c r="DL1280" s="134"/>
      <c r="DM1280" s="134"/>
      <c r="DN1280" s="134"/>
      <c r="DO1280" s="134"/>
      <c r="DP1280" s="134"/>
      <c r="DQ1280" s="134"/>
      <c r="DR1280" s="134"/>
      <c r="DS1280" s="134"/>
      <c r="DT1280" s="134"/>
      <c r="DU1280" s="134"/>
      <c r="DV1280" s="134"/>
      <c r="DW1280" s="134"/>
      <c r="DX1280" s="134"/>
      <c r="DY1280" s="134"/>
      <c r="DZ1280" s="134"/>
      <c r="EA1280" s="134"/>
      <c r="EB1280" s="134"/>
      <c r="EC1280" s="134"/>
      <c r="ED1280" s="134"/>
      <c r="EE1280" s="134"/>
      <c r="EF1280" s="134"/>
      <c r="EG1280" s="134"/>
      <c r="EH1280" s="134"/>
      <c r="EI1280" s="134"/>
      <c r="EJ1280" s="134"/>
    </row>
    <row r="1281" spans="4:140" x14ac:dyDescent="0.2">
      <c r="D1281" s="138"/>
      <c r="E1281" s="138"/>
      <c r="F1281" s="138"/>
      <c r="G1281" s="138"/>
      <c r="H1281" s="138"/>
      <c r="I1281" s="138"/>
      <c r="J1281" s="138"/>
      <c r="K1281" s="138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134"/>
      <c r="AZ1281" s="134"/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  <c r="CS1281" s="134"/>
      <c r="CT1281" s="134"/>
      <c r="CU1281" s="134"/>
      <c r="CV1281" s="134"/>
      <c r="CW1281" s="134"/>
      <c r="CX1281" s="134"/>
      <c r="CY1281" s="134"/>
      <c r="CZ1281" s="134"/>
      <c r="DA1281" s="134"/>
      <c r="DB1281" s="134"/>
      <c r="DC1281" s="134"/>
      <c r="DD1281" s="134"/>
      <c r="DE1281" s="134"/>
      <c r="DF1281" s="134"/>
      <c r="DG1281" s="134"/>
      <c r="DH1281" s="134"/>
      <c r="DI1281" s="134"/>
      <c r="DJ1281" s="134"/>
      <c r="DK1281" s="134"/>
      <c r="DL1281" s="134"/>
      <c r="DM1281" s="134"/>
      <c r="DN1281" s="134"/>
      <c r="DO1281" s="134"/>
      <c r="DP1281" s="134"/>
      <c r="DQ1281" s="134"/>
      <c r="DR1281" s="134"/>
      <c r="DS1281" s="134"/>
      <c r="DT1281" s="134"/>
      <c r="DU1281" s="134"/>
      <c r="DV1281" s="134"/>
      <c r="DW1281" s="134"/>
      <c r="DX1281" s="134"/>
      <c r="DY1281" s="134"/>
      <c r="DZ1281" s="134"/>
      <c r="EA1281" s="134"/>
      <c r="EB1281" s="134"/>
      <c r="EC1281" s="134"/>
      <c r="ED1281" s="134"/>
      <c r="EE1281" s="134"/>
      <c r="EF1281" s="134"/>
      <c r="EG1281" s="134"/>
      <c r="EH1281" s="134"/>
      <c r="EI1281" s="134"/>
      <c r="EJ1281" s="134"/>
    </row>
    <row r="1282" spans="4:140" x14ac:dyDescent="0.2">
      <c r="D1282" s="138"/>
      <c r="E1282" s="138"/>
      <c r="F1282" s="138"/>
      <c r="G1282" s="138"/>
      <c r="H1282" s="138"/>
      <c r="I1282" s="138"/>
      <c r="J1282" s="138"/>
      <c r="K1282" s="138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134"/>
      <c r="AZ1282" s="134"/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  <c r="CS1282" s="134"/>
      <c r="CT1282" s="134"/>
      <c r="CU1282" s="134"/>
      <c r="CV1282" s="134"/>
      <c r="CW1282" s="134"/>
      <c r="CX1282" s="134"/>
      <c r="CY1282" s="134"/>
      <c r="CZ1282" s="134"/>
      <c r="DA1282" s="134"/>
      <c r="DB1282" s="134"/>
      <c r="DC1282" s="134"/>
      <c r="DD1282" s="134"/>
      <c r="DE1282" s="134"/>
      <c r="DF1282" s="134"/>
      <c r="DG1282" s="134"/>
      <c r="DH1282" s="134"/>
      <c r="DI1282" s="134"/>
      <c r="DJ1282" s="134"/>
      <c r="DK1282" s="134"/>
      <c r="DL1282" s="134"/>
      <c r="DM1282" s="134"/>
      <c r="DN1282" s="134"/>
      <c r="DO1282" s="134"/>
      <c r="DP1282" s="134"/>
      <c r="DQ1282" s="134"/>
      <c r="DR1282" s="134"/>
      <c r="DS1282" s="134"/>
      <c r="DT1282" s="134"/>
      <c r="DU1282" s="134"/>
      <c r="DV1282" s="134"/>
      <c r="DW1282" s="134"/>
      <c r="DX1282" s="134"/>
      <c r="DY1282" s="134"/>
      <c r="DZ1282" s="134"/>
      <c r="EA1282" s="134"/>
      <c r="EB1282" s="134"/>
      <c r="EC1282" s="134"/>
      <c r="ED1282" s="134"/>
      <c r="EE1282" s="134"/>
      <c r="EF1282" s="134"/>
      <c r="EG1282" s="134"/>
      <c r="EH1282" s="134"/>
      <c r="EI1282" s="134"/>
      <c r="EJ1282" s="134"/>
    </row>
    <row r="1283" spans="4:140" x14ac:dyDescent="0.2">
      <c r="D1283" s="138"/>
      <c r="E1283" s="138"/>
      <c r="F1283" s="138"/>
      <c r="G1283" s="138"/>
      <c r="H1283" s="138"/>
      <c r="I1283" s="138"/>
      <c r="J1283" s="138"/>
      <c r="K1283" s="138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134"/>
      <c r="AZ1283" s="134"/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  <c r="CS1283" s="134"/>
      <c r="CT1283" s="134"/>
      <c r="CU1283" s="134"/>
      <c r="CV1283" s="134"/>
      <c r="CW1283" s="134"/>
      <c r="CX1283" s="134"/>
      <c r="CY1283" s="134"/>
      <c r="CZ1283" s="134"/>
      <c r="DA1283" s="134"/>
      <c r="DB1283" s="134"/>
      <c r="DC1283" s="134"/>
      <c r="DD1283" s="134"/>
      <c r="DE1283" s="134"/>
      <c r="DF1283" s="134"/>
      <c r="DG1283" s="134"/>
      <c r="DH1283" s="134"/>
      <c r="DI1283" s="134"/>
      <c r="DJ1283" s="134"/>
      <c r="DK1283" s="134"/>
      <c r="DL1283" s="134"/>
      <c r="DM1283" s="134"/>
      <c r="DN1283" s="134"/>
      <c r="DO1283" s="134"/>
      <c r="DP1283" s="134"/>
      <c r="DQ1283" s="134"/>
      <c r="DR1283" s="134"/>
      <c r="DS1283" s="134"/>
      <c r="DT1283" s="134"/>
      <c r="DU1283" s="134"/>
      <c r="DV1283" s="134"/>
      <c r="DW1283" s="134"/>
      <c r="DX1283" s="134"/>
      <c r="DY1283" s="134"/>
      <c r="DZ1283" s="134"/>
      <c r="EA1283" s="134"/>
      <c r="EB1283" s="134"/>
      <c r="EC1283" s="134"/>
      <c r="ED1283" s="134"/>
      <c r="EE1283" s="134"/>
      <c r="EF1283" s="134"/>
      <c r="EG1283" s="134"/>
      <c r="EH1283" s="134"/>
      <c r="EI1283" s="134"/>
      <c r="EJ1283" s="134"/>
    </row>
    <row r="1284" spans="4:140" x14ac:dyDescent="0.2">
      <c r="D1284" s="138"/>
      <c r="E1284" s="138"/>
      <c r="F1284" s="138"/>
      <c r="G1284" s="138"/>
      <c r="H1284" s="138"/>
      <c r="I1284" s="138"/>
      <c r="J1284" s="138"/>
      <c r="K1284" s="138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134"/>
      <c r="AZ1284" s="134"/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  <c r="CS1284" s="134"/>
      <c r="CT1284" s="134"/>
      <c r="CU1284" s="134"/>
      <c r="CV1284" s="134"/>
      <c r="CW1284" s="134"/>
      <c r="CX1284" s="134"/>
      <c r="CY1284" s="134"/>
      <c r="CZ1284" s="134"/>
      <c r="DA1284" s="134"/>
      <c r="DB1284" s="134"/>
      <c r="DC1284" s="134"/>
      <c r="DD1284" s="134"/>
      <c r="DE1284" s="134"/>
      <c r="DF1284" s="134"/>
      <c r="DG1284" s="134"/>
      <c r="DH1284" s="134"/>
      <c r="DI1284" s="134"/>
      <c r="DJ1284" s="134"/>
      <c r="DK1284" s="134"/>
      <c r="DL1284" s="134"/>
      <c r="DM1284" s="134"/>
      <c r="DN1284" s="134"/>
      <c r="DO1284" s="134"/>
      <c r="DP1284" s="134"/>
      <c r="DQ1284" s="134"/>
      <c r="DR1284" s="134"/>
      <c r="DS1284" s="134"/>
      <c r="DT1284" s="134"/>
      <c r="DU1284" s="134"/>
      <c r="DV1284" s="134"/>
      <c r="DW1284" s="134"/>
      <c r="DX1284" s="134"/>
      <c r="DY1284" s="134"/>
      <c r="DZ1284" s="134"/>
      <c r="EA1284" s="134"/>
      <c r="EB1284" s="134"/>
      <c r="EC1284" s="134"/>
      <c r="ED1284" s="134"/>
      <c r="EE1284" s="134"/>
      <c r="EF1284" s="134"/>
      <c r="EG1284" s="134"/>
      <c r="EH1284" s="134"/>
      <c r="EI1284" s="134"/>
      <c r="EJ1284" s="134"/>
    </row>
    <row r="1285" spans="4:140" x14ac:dyDescent="0.2">
      <c r="D1285" s="138"/>
      <c r="E1285" s="138"/>
      <c r="F1285" s="138"/>
      <c r="G1285" s="138"/>
      <c r="H1285" s="138"/>
      <c r="I1285" s="138"/>
      <c r="J1285" s="138"/>
      <c r="K1285" s="138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134"/>
      <c r="AZ1285" s="134"/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  <c r="CS1285" s="134"/>
      <c r="CT1285" s="134"/>
      <c r="CU1285" s="134"/>
      <c r="CV1285" s="134"/>
      <c r="CW1285" s="134"/>
      <c r="CX1285" s="134"/>
      <c r="CY1285" s="134"/>
      <c r="CZ1285" s="134"/>
      <c r="DA1285" s="134"/>
      <c r="DB1285" s="134"/>
      <c r="DC1285" s="134"/>
      <c r="DD1285" s="134"/>
      <c r="DE1285" s="134"/>
      <c r="DF1285" s="134"/>
      <c r="DG1285" s="134"/>
      <c r="DH1285" s="134"/>
      <c r="DI1285" s="134"/>
      <c r="DJ1285" s="134"/>
      <c r="DK1285" s="134"/>
      <c r="DL1285" s="134"/>
      <c r="DM1285" s="134"/>
      <c r="DN1285" s="134"/>
      <c r="DO1285" s="134"/>
      <c r="DP1285" s="134"/>
      <c r="DQ1285" s="134"/>
      <c r="DR1285" s="134"/>
      <c r="DS1285" s="134"/>
      <c r="DT1285" s="134"/>
      <c r="DU1285" s="134"/>
      <c r="DV1285" s="134"/>
      <c r="DW1285" s="134"/>
      <c r="DX1285" s="134"/>
      <c r="DY1285" s="134"/>
      <c r="DZ1285" s="134"/>
      <c r="EA1285" s="134"/>
      <c r="EB1285" s="134"/>
      <c r="EC1285" s="134"/>
      <c r="ED1285" s="134"/>
      <c r="EE1285" s="134"/>
      <c r="EF1285" s="134"/>
      <c r="EG1285" s="134"/>
      <c r="EH1285" s="134"/>
      <c r="EI1285" s="134"/>
      <c r="EJ1285" s="134"/>
    </row>
    <row r="1286" spans="4:140" x14ac:dyDescent="0.2">
      <c r="D1286" s="138"/>
      <c r="E1286" s="138"/>
      <c r="F1286" s="138"/>
      <c r="G1286" s="138"/>
      <c r="H1286" s="138"/>
      <c r="I1286" s="138"/>
      <c r="J1286" s="138"/>
      <c r="K1286" s="138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134"/>
      <c r="AZ1286" s="134"/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  <c r="CS1286" s="134"/>
      <c r="CT1286" s="134"/>
      <c r="CU1286" s="134"/>
      <c r="CV1286" s="134"/>
      <c r="CW1286" s="134"/>
      <c r="CX1286" s="134"/>
      <c r="CY1286" s="134"/>
      <c r="CZ1286" s="134"/>
      <c r="DA1286" s="134"/>
      <c r="DB1286" s="134"/>
      <c r="DC1286" s="134"/>
      <c r="DD1286" s="134"/>
      <c r="DE1286" s="134"/>
      <c r="DF1286" s="134"/>
      <c r="DG1286" s="134"/>
      <c r="DH1286" s="134"/>
      <c r="DI1286" s="134"/>
      <c r="DJ1286" s="134"/>
      <c r="DK1286" s="134"/>
      <c r="DL1286" s="134"/>
      <c r="DM1286" s="134"/>
      <c r="DN1286" s="134"/>
      <c r="DO1286" s="134"/>
      <c r="DP1286" s="134"/>
      <c r="DQ1286" s="134"/>
      <c r="DR1286" s="134"/>
      <c r="DS1286" s="134"/>
      <c r="DT1286" s="134"/>
      <c r="DU1286" s="134"/>
      <c r="DV1286" s="134"/>
      <c r="DW1286" s="134"/>
      <c r="DX1286" s="134"/>
      <c r="DY1286" s="134"/>
      <c r="DZ1286" s="134"/>
      <c r="EA1286" s="134"/>
      <c r="EB1286" s="134"/>
      <c r="EC1286" s="134"/>
      <c r="ED1286" s="134"/>
      <c r="EE1286" s="134"/>
      <c r="EF1286" s="134"/>
      <c r="EG1286" s="134"/>
      <c r="EH1286" s="134"/>
      <c r="EI1286" s="134"/>
      <c r="EJ1286" s="134"/>
    </row>
    <row r="1287" spans="4:140" x14ac:dyDescent="0.2">
      <c r="D1287" s="138"/>
      <c r="E1287" s="138"/>
      <c r="F1287" s="138"/>
      <c r="G1287" s="138"/>
      <c r="H1287" s="138"/>
      <c r="I1287" s="138"/>
      <c r="J1287" s="138"/>
      <c r="K1287" s="138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134"/>
      <c r="AZ1287" s="134"/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  <c r="CS1287" s="134"/>
      <c r="CT1287" s="134"/>
      <c r="CU1287" s="134"/>
      <c r="CV1287" s="134"/>
      <c r="CW1287" s="134"/>
      <c r="CX1287" s="134"/>
      <c r="CY1287" s="134"/>
      <c r="CZ1287" s="134"/>
      <c r="DA1287" s="134"/>
      <c r="DB1287" s="134"/>
      <c r="DC1287" s="134"/>
      <c r="DD1287" s="134"/>
      <c r="DE1287" s="134"/>
      <c r="DF1287" s="134"/>
      <c r="DG1287" s="134"/>
      <c r="DH1287" s="134"/>
      <c r="DI1287" s="134"/>
      <c r="DJ1287" s="134"/>
      <c r="DK1287" s="134"/>
      <c r="DL1287" s="134"/>
      <c r="DM1287" s="134"/>
      <c r="DN1287" s="134"/>
      <c r="DO1287" s="134"/>
      <c r="DP1287" s="134"/>
      <c r="DQ1287" s="134"/>
      <c r="DR1287" s="134"/>
      <c r="DS1287" s="134"/>
      <c r="DT1287" s="134"/>
      <c r="DU1287" s="134"/>
      <c r="DV1287" s="134"/>
      <c r="DW1287" s="134"/>
      <c r="DX1287" s="134"/>
      <c r="DY1287" s="134"/>
      <c r="DZ1287" s="134"/>
      <c r="EA1287" s="134"/>
      <c r="EB1287" s="134"/>
      <c r="EC1287" s="134"/>
      <c r="ED1287" s="134"/>
      <c r="EE1287" s="134"/>
      <c r="EF1287" s="134"/>
      <c r="EG1287" s="134"/>
      <c r="EH1287" s="134"/>
      <c r="EI1287" s="134"/>
      <c r="EJ1287" s="134"/>
    </row>
    <row r="1288" spans="4:140" x14ac:dyDescent="0.2">
      <c r="D1288" s="138"/>
      <c r="E1288" s="138"/>
      <c r="F1288" s="138"/>
      <c r="G1288" s="138"/>
      <c r="H1288" s="138"/>
      <c r="I1288" s="138"/>
      <c r="J1288" s="138"/>
      <c r="K1288" s="138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134"/>
      <c r="AZ1288" s="134"/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  <c r="CS1288" s="134"/>
      <c r="CT1288" s="134"/>
      <c r="CU1288" s="134"/>
      <c r="CV1288" s="134"/>
      <c r="CW1288" s="134"/>
      <c r="CX1288" s="134"/>
      <c r="CY1288" s="134"/>
      <c r="CZ1288" s="134"/>
      <c r="DA1288" s="134"/>
      <c r="DB1288" s="134"/>
      <c r="DC1288" s="134"/>
      <c r="DD1288" s="134"/>
      <c r="DE1288" s="134"/>
      <c r="DF1288" s="134"/>
      <c r="DG1288" s="134"/>
      <c r="DH1288" s="134"/>
      <c r="DI1288" s="134"/>
      <c r="DJ1288" s="134"/>
      <c r="DK1288" s="134"/>
      <c r="DL1288" s="134"/>
      <c r="DM1288" s="134"/>
      <c r="DN1288" s="134"/>
      <c r="DO1288" s="134"/>
      <c r="DP1288" s="134"/>
      <c r="DQ1288" s="134"/>
      <c r="DR1288" s="134"/>
      <c r="DS1288" s="134"/>
      <c r="DT1288" s="134"/>
      <c r="DU1288" s="134"/>
      <c r="DV1288" s="134"/>
      <c r="DW1288" s="134"/>
      <c r="DX1288" s="134"/>
      <c r="DY1288" s="134"/>
      <c r="DZ1288" s="134"/>
      <c r="EA1288" s="134"/>
      <c r="EB1288" s="134"/>
      <c r="EC1288" s="134"/>
      <c r="ED1288" s="134"/>
      <c r="EE1288" s="134"/>
      <c r="EF1288" s="134"/>
      <c r="EG1288" s="134"/>
      <c r="EH1288" s="134"/>
      <c r="EI1288" s="134"/>
      <c r="EJ1288" s="134"/>
    </row>
    <row r="1289" spans="4:140" x14ac:dyDescent="0.2">
      <c r="D1289" s="138"/>
      <c r="E1289" s="138"/>
      <c r="F1289" s="138"/>
      <c r="G1289" s="138"/>
      <c r="H1289" s="138"/>
      <c r="I1289" s="138"/>
      <c r="J1289" s="138"/>
      <c r="K1289" s="138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134"/>
      <c r="AZ1289" s="134"/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  <c r="CS1289" s="134"/>
      <c r="CT1289" s="134"/>
      <c r="CU1289" s="134"/>
      <c r="CV1289" s="134"/>
      <c r="CW1289" s="134"/>
      <c r="CX1289" s="134"/>
      <c r="CY1289" s="134"/>
      <c r="CZ1289" s="134"/>
      <c r="DA1289" s="134"/>
      <c r="DB1289" s="134"/>
      <c r="DC1289" s="134"/>
      <c r="DD1289" s="134"/>
      <c r="DE1289" s="134"/>
      <c r="DF1289" s="134"/>
      <c r="DG1289" s="134"/>
      <c r="DH1289" s="134"/>
      <c r="DI1289" s="134"/>
      <c r="DJ1289" s="134"/>
      <c r="DK1289" s="134"/>
      <c r="DL1289" s="134"/>
      <c r="DM1289" s="134"/>
      <c r="DN1289" s="134"/>
      <c r="DO1289" s="134"/>
      <c r="DP1289" s="134"/>
      <c r="DQ1289" s="134"/>
      <c r="DR1289" s="134"/>
      <c r="DS1289" s="134"/>
      <c r="DT1289" s="134"/>
      <c r="DU1289" s="134"/>
      <c r="DV1289" s="134"/>
      <c r="DW1289" s="134"/>
      <c r="DX1289" s="134"/>
      <c r="DY1289" s="134"/>
      <c r="DZ1289" s="134"/>
      <c r="EA1289" s="134"/>
      <c r="EB1289" s="134"/>
      <c r="EC1289" s="134"/>
      <c r="ED1289" s="134"/>
      <c r="EE1289" s="134"/>
      <c r="EF1289" s="134"/>
      <c r="EG1289" s="134"/>
      <c r="EH1289" s="134"/>
      <c r="EI1289" s="134"/>
      <c r="EJ1289" s="134"/>
    </row>
    <row r="1290" spans="4:140" x14ac:dyDescent="0.2">
      <c r="D1290" s="138"/>
      <c r="E1290" s="138"/>
      <c r="F1290" s="138"/>
      <c r="G1290" s="138"/>
      <c r="H1290" s="138"/>
      <c r="I1290" s="138"/>
      <c r="J1290" s="138"/>
      <c r="K1290" s="138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134"/>
      <c r="AZ1290" s="134"/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  <c r="CS1290" s="134"/>
      <c r="CT1290" s="134"/>
      <c r="CU1290" s="134"/>
      <c r="CV1290" s="134"/>
      <c r="CW1290" s="134"/>
      <c r="CX1290" s="134"/>
      <c r="CY1290" s="134"/>
      <c r="CZ1290" s="134"/>
      <c r="DA1290" s="134"/>
      <c r="DB1290" s="134"/>
      <c r="DC1290" s="134"/>
      <c r="DD1290" s="134"/>
      <c r="DE1290" s="134"/>
      <c r="DF1290" s="134"/>
      <c r="DG1290" s="134"/>
      <c r="DH1290" s="134"/>
      <c r="DI1290" s="134"/>
      <c r="DJ1290" s="134"/>
      <c r="DK1290" s="134"/>
      <c r="DL1290" s="134"/>
      <c r="DM1290" s="134"/>
      <c r="DN1290" s="134"/>
      <c r="DO1290" s="134"/>
      <c r="DP1290" s="134"/>
      <c r="DQ1290" s="134"/>
      <c r="DR1290" s="134"/>
      <c r="DS1290" s="134"/>
      <c r="DT1290" s="134"/>
      <c r="DU1290" s="134"/>
      <c r="DV1290" s="134"/>
      <c r="DW1290" s="134"/>
      <c r="DX1290" s="134"/>
      <c r="DY1290" s="134"/>
      <c r="DZ1290" s="134"/>
      <c r="EA1290" s="134"/>
      <c r="EB1290" s="134"/>
      <c r="EC1290" s="134"/>
      <c r="ED1290" s="134"/>
      <c r="EE1290" s="134"/>
      <c r="EF1290" s="134"/>
      <c r="EG1290" s="134"/>
      <c r="EH1290" s="134"/>
      <c r="EI1290" s="134"/>
      <c r="EJ1290" s="134"/>
    </row>
    <row r="1291" spans="4:140" x14ac:dyDescent="0.2">
      <c r="D1291" s="138"/>
      <c r="E1291" s="138"/>
      <c r="F1291" s="138"/>
      <c r="G1291" s="138"/>
      <c r="H1291" s="138"/>
      <c r="I1291" s="138"/>
      <c r="J1291" s="138"/>
      <c r="K1291" s="138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134"/>
      <c r="AZ1291" s="134"/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  <c r="CS1291" s="134"/>
      <c r="CT1291" s="134"/>
      <c r="CU1291" s="134"/>
      <c r="CV1291" s="134"/>
      <c r="CW1291" s="134"/>
      <c r="CX1291" s="134"/>
      <c r="CY1291" s="134"/>
      <c r="CZ1291" s="134"/>
      <c r="DA1291" s="134"/>
      <c r="DB1291" s="134"/>
      <c r="DC1291" s="134"/>
      <c r="DD1291" s="134"/>
      <c r="DE1291" s="134"/>
      <c r="DF1291" s="134"/>
      <c r="DG1291" s="134"/>
      <c r="DH1291" s="134"/>
      <c r="DI1291" s="134"/>
      <c r="DJ1291" s="134"/>
      <c r="DK1291" s="134"/>
      <c r="DL1291" s="134"/>
      <c r="DM1291" s="134"/>
      <c r="DN1291" s="134"/>
      <c r="DO1291" s="134"/>
      <c r="DP1291" s="134"/>
      <c r="DQ1291" s="134"/>
      <c r="DR1291" s="134"/>
      <c r="DS1291" s="134"/>
      <c r="DT1291" s="134"/>
      <c r="DU1291" s="134"/>
      <c r="DV1291" s="134"/>
      <c r="DW1291" s="134"/>
      <c r="DX1291" s="134"/>
      <c r="DY1291" s="134"/>
      <c r="DZ1291" s="134"/>
      <c r="EA1291" s="134"/>
      <c r="EB1291" s="134"/>
      <c r="EC1291" s="134"/>
      <c r="ED1291" s="134"/>
      <c r="EE1291" s="134"/>
      <c r="EF1291" s="134"/>
      <c r="EG1291" s="134"/>
      <c r="EH1291" s="134"/>
      <c r="EI1291" s="134"/>
      <c r="EJ1291" s="134"/>
    </row>
    <row r="1292" spans="4:140" x14ac:dyDescent="0.2">
      <c r="D1292" s="138"/>
      <c r="E1292" s="138"/>
      <c r="F1292" s="138"/>
      <c r="G1292" s="138"/>
      <c r="H1292" s="138"/>
      <c r="I1292" s="138"/>
      <c r="J1292" s="138"/>
      <c r="K1292" s="138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134"/>
      <c r="AZ1292" s="134"/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  <c r="CS1292" s="134"/>
      <c r="CT1292" s="134"/>
      <c r="CU1292" s="134"/>
      <c r="CV1292" s="134"/>
      <c r="CW1292" s="134"/>
      <c r="CX1292" s="134"/>
      <c r="CY1292" s="134"/>
      <c r="CZ1292" s="134"/>
      <c r="DA1292" s="134"/>
      <c r="DB1292" s="134"/>
      <c r="DC1292" s="134"/>
      <c r="DD1292" s="134"/>
      <c r="DE1292" s="134"/>
      <c r="DF1292" s="134"/>
      <c r="DG1292" s="134"/>
      <c r="DH1292" s="134"/>
      <c r="DI1292" s="134"/>
      <c r="DJ1292" s="134"/>
      <c r="DK1292" s="134"/>
      <c r="DL1292" s="134"/>
      <c r="DM1292" s="134"/>
      <c r="DN1292" s="134"/>
      <c r="DO1292" s="134"/>
      <c r="DP1292" s="134"/>
      <c r="DQ1292" s="134"/>
      <c r="DR1292" s="134"/>
      <c r="DS1292" s="134"/>
      <c r="DT1292" s="134"/>
      <c r="DU1292" s="134"/>
      <c r="DV1292" s="134"/>
      <c r="DW1292" s="134"/>
      <c r="DX1292" s="134"/>
      <c r="DY1292" s="134"/>
      <c r="DZ1292" s="134"/>
      <c r="EA1292" s="134"/>
      <c r="EB1292" s="134"/>
      <c r="EC1292" s="134"/>
      <c r="ED1292" s="134"/>
      <c r="EE1292" s="134"/>
      <c r="EF1292" s="134"/>
      <c r="EG1292" s="134"/>
      <c r="EH1292" s="134"/>
      <c r="EI1292" s="134"/>
      <c r="EJ1292" s="134"/>
    </row>
    <row r="1293" spans="4:140" x14ac:dyDescent="0.2">
      <c r="D1293" s="138"/>
      <c r="E1293" s="138"/>
      <c r="F1293" s="138"/>
      <c r="G1293" s="138"/>
      <c r="H1293" s="138"/>
      <c r="I1293" s="138"/>
      <c r="J1293" s="138"/>
      <c r="K1293" s="138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134"/>
      <c r="AZ1293" s="134"/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  <c r="CS1293" s="134"/>
      <c r="CT1293" s="134"/>
      <c r="CU1293" s="134"/>
      <c r="CV1293" s="134"/>
      <c r="CW1293" s="134"/>
      <c r="CX1293" s="134"/>
      <c r="CY1293" s="134"/>
      <c r="CZ1293" s="134"/>
      <c r="DA1293" s="134"/>
      <c r="DB1293" s="134"/>
      <c r="DC1293" s="134"/>
      <c r="DD1293" s="134"/>
      <c r="DE1293" s="134"/>
      <c r="DF1293" s="134"/>
      <c r="DG1293" s="134"/>
      <c r="DH1293" s="134"/>
      <c r="DI1293" s="134"/>
      <c r="DJ1293" s="134"/>
      <c r="DK1293" s="134"/>
      <c r="DL1293" s="134"/>
      <c r="DM1293" s="134"/>
      <c r="DN1293" s="134"/>
      <c r="DO1293" s="134"/>
      <c r="DP1293" s="134"/>
      <c r="DQ1293" s="134"/>
      <c r="DR1293" s="134"/>
      <c r="DS1293" s="134"/>
      <c r="DT1293" s="134"/>
      <c r="DU1293" s="134"/>
      <c r="DV1293" s="134"/>
      <c r="DW1293" s="134"/>
      <c r="DX1293" s="134"/>
      <c r="DY1293" s="134"/>
      <c r="DZ1293" s="134"/>
      <c r="EA1293" s="134"/>
      <c r="EB1293" s="134"/>
      <c r="EC1293" s="134"/>
      <c r="ED1293" s="134"/>
      <c r="EE1293" s="134"/>
      <c r="EF1293" s="134"/>
      <c r="EG1293" s="134"/>
      <c r="EH1293" s="134"/>
      <c r="EI1293" s="134"/>
      <c r="EJ1293" s="134"/>
    </row>
    <row r="1294" spans="4:140" x14ac:dyDescent="0.2">
      <c r="D1294" s="138"/>
      <c r="E1294" s="138"/>
      <c r="F1294" s="138"/>
      <c r="G1294" s="138"/>
      <c r="H1294" s="138"/>
      <c r="I1294" s="138"/>
      <c r="J1294" s="138"/>
      <c r="K1294" s="138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134"/>
      <c r="AZ1294" s="134"/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  <c r="CS1294" s="134"/>
      <c r="CT1294" s="134"/>
      <c r="CU1294" s="134"/>
      <c r="CV1294" s="134"/>
      <c r="CW1294" s="134"/>
      <c r="CX1294" s="134"/>
      <c r="CY1294" s="134"/>
      <c r="CZ1294" s="134"/>
      <c r="DA1294" s="134"/>
      <c r="DB1294" s="134"/>
      <c r="DC1294" s="134"/>
      <c r="DD1294" s="134"/>
      <c r="DE1294" s="134"/>
      <c r="DF1294" s="134"/>
      <c r="DG1294" s="134"/>
      <c r="DH1294" s="134"/>
      <c r="DI1294" s="134"/>
      <c r="DJ1294" s="134"/>
      <c r="DK1294" s="134"/>
      <c r="DL1294" s="134"/>
      <c r="DM1294" s="134"/>
      <c r="DN1294" s="134"/>
      <c r="DO1294" s="134"/>
      <c r="DP1294" s="134"/>
      <c r="DQ1294" s="134"/>
      <c r="DR1294" s="134"/>
      <c r="DS1294" s="134"/>
      <c r="DT1294" s="134"/>
      <c r="DU1294" s="134"/>
      <c r="DV1294" s="134"/>
      <c r="DW1294" s="134"/>
      <c r="DX1294" s="134"/>
      <c r="DY1294" s="134"/>
      <c r="DZ1294" s="134"/>
      <c r="EA1294" s="134"/>
      <c r="EB1294" s="134"/>
      <c r="EC1294" s="134"/>
      <c r="ED1294" s="134"/>
      <c r="EE1294" s="134"/>
      <c r="EF1294" s="134"/>
      <c r="EG1294" s="134"/>
      <c r="EH1294" s="134"/>
      <c r="EI1294" s="134"/>
      <c r="EJ1294" s="134"/>
    </row>
    <row r="1295" spans="4:140" x14ac:dyDescent="0.2">
      <c r="D1295" s="138"/>
      <c r="E1295" s="138"/>
      <c r="F1295" s="138"/>
      <c r="G1295" s="138"/>
      <c r="H1295" s="138"/>
      <c r="I1295" s="138"/>
      <c r="J1295" s="138"/>
      <c r="K1295" s="138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134"/>
      <c r="AZ1295" s="134"/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  <c r="CS1295" s="134"/>
      <c r="CT1295" s="134"/>
      <c r="CU1295" s="134"/>
      <c r="CV1295" s="134"/>
      <c r="CW1295" s="134"/>
      <c r="CX1295" s="134"/>
      <c r="CY1295" s="134"/>
      <c r="CZ1295" s="134"/>
      <c r="DA1295" s="134"/>
      <c r="DB1295" s="134"/>
      <c r="DC1295" s="134"/>
      <c r="DD1295" s="134"/>
      <c r="DE1295" s="134"/>
      <c r="DF1295" s="134"/>
      <c r="DG1295" s="134"/>
      <c r="DH1295" s="134"/>
      <c r="DI1295" s="134"/>
      <c r="DJ1295" s="134"/>
      <c r="DK1295" s="134"/>
      <c r="DL1295" s="134"/>
      <c r="DM1295" s="134"/>
      <c r="DN1295" s="134"/>
      <c r="DO1295" s="134"/>
      <c r="DP1295" s="134"/>
      <c r="DQ1295" s="134"/>
      <c r="DR1295" s="134"/>
      <c r="DS1295" s="134"/>
      <c r="DT1295" s="134"/>
      <c r="DU1295" s="134"/>
      <c r="DV1295" s="134"/>
      <c r="DW1295" s="134"/>
      <c r="DX1295" s="134"/>
      <c r="DY1295" s="134"/>
      <c r="DZ1295" s="134"/>
      <c r="EA1295" s="134"/>
      <c r="EB1295" s="134"/>
      <c r="EC1295" s="134"/>
      <c r="ED1295" s="134"/>
      <c r="EE1295" s="134"/>
      <c r="EF1295" s="134"/>
      <c r="EG1295" s="134"/>
      <c r="EH1295" s="134"/>
      <c r="EI1295" s="134"/>
      <c r="EJ1295" s="134"/>
    </row>
    <row r="1296" spans="4:140" x14ac:dyDescent="0.2">
      <c r="D1296" s="138"/>
      <c r="E1296" s="138"/>
      <c r="F1296" s="138"/>
      <c r="G1296" s="138"/>
      <c r="H1296" s="138"/>
      <c r="I1296" s="138"/>
      <c r="J1296" s="138"/>
      <c r="K1296" s="138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134"/>
      <c r="AZ1296" s="134"/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  <c r="CS1296" s="134"/>
      <c r="CT1296" s="134"/>
      <c r="CU1296" s="134"/>
      <c r="CV1296" s="134"/>
      <c r="CW1296" s="134"/>
      <c r="CX1296" s="134"/>
      <c r="CY1296" s="134"/>
      <c r="CZ1296" s="134"/>
      <c r="DA1296" s="134"/>
      <c r="DB1296" s="134"/>
      <c r="DC1296" s="134"/>
      <c r="DD1296" s="134"/>
      <c r="DE1296" s="134"/>
      <c r="DF1296" s="134"/>
      <c r="DG1296" s="134"/>
      <c r="DH1296" s="134"/>
      <c r="DI1296" s="134"/>
      <c r="DJ1296" s="134"/>
      <c r="DK1296" s="134"/>
      <c r="DL1296" s="134"/>
      <c r="DM1296" s="134"/>
      <c r="DN1296" s="134"/>
      <c r="DO1296" s="134"/>
      <c r="DP1296" s="134"/>
      <c r="DQ1296" s="134"/>
      <c r="DR1296" s="134"/>
      <c r="DS1296" s="134"/>
      <c r="DT1296" s="134"/>
      <c r="DU1296" s="134"/>
      <c r="DV1296" s="134"/>
      <c r="DW1296" s="134"/>
      <c r="DX1296" s="134"/>
      <c r="DY1296" s="134"/>
      <c r="DZ1296" s="134"/>
      <c r="EA1296" s="134"/>
      <c r="EB1296" s="134"/>
      <c r="EC1296" s="134"/>
      <c r="ED1296" s="134"/>
      <c r="EE1296" s="134"/>
      <c r="EF1296" s="134"/>
      <c r="EG1296" s="134"/>
      <c r="EH1296" s="134"/>
      <c r="EI1296" s="134"/>
      <c r="EJ1296" s="134"/>
    </row>
    <row r="1297" spans="4:140" x14ac:dyDescent="0.2">
      <c r="D1297" s="138"/>
      <c r="E1297" s="138"/>
      <c r="F1297" s="138"/>
      <c r="G1297" s="138"/>
      <c r="H1297" s="138"/>
      <c r="I1297" s="138"/>
      <c r="J1297" s="138"/>
      <c r="K1297" s="138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134"/>
      <c r="AZ1297" s="134"/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  <c r="CS1297" s="134"/>
      <c r="CT1297" s="134"/>
      <c r="CU1297" s="134"/>
      <c r="CV1297" s="134"/>
      <c r="CW1297" s="134"/>
      <c r="CX1297" s="134"/>
      <c r="CY1297" s="134"/>
      <c r="CZ1297" s="134"/>
      <c r="DA1297" s="134"/>
      <c r="DB1297" s="134"/>
      <c r="DC1297" s="134"/>
      <c r="DD1297" s="134"/>
      <c r="DE1297" s="134"/>
      <c r="DF1297" s="134"/>
      <c r="DG1297" s="134"/>
      <c r="DH1297" s="134"/>
      <c r="DI1297" s="134"/>
      <c r="DJ1297" s="134"/>
      <c r="DK1297" s="134"/>
      <c r="DL1297" s="134"/>
      <c r="DM1297" s="134"/>
      <c r="DN1297" s="134"/>
      <c r="DO1297" s="134"/>
      <c r="DP1297" s="134"/>
      <c r="DQ1297" s="134"/>
      <c r="DR1297" s="134"/>
      <c r="DS1297" s="134"/>
      <c r="DT1297" s="134"/>
      <c r="DU1297" s="134"/>
      <c r="DV1297" s="134"/>
      <c r="DW1297" s="134"/>
      <c r="DX1297" s="134"/>
      <c r="DY1297" s="134"/>
      <c r="DZ1297" s="134"/>
      <c r="EA1297" s="134"/>
      <c r="EB1297" s="134"/>
      <c r="EC1297" s="134"/>
      <c r="ED1297" s="134"/>
      <c r="EE1297" s="134"/>
      <c r="EF1297" s="134"/>
      <c r="EG1297" s="134"/>
      <c r="EH1297" s="134"/>
      <c r="EI1297" s="134"/>
      <c r="EJ1297" s="134"/>
    </row>
    <row r="1298" spans="4:140" x14ac:dyDescent="0.2">
      <c r="D1298" s="138"/>
      <c r="E1298" s="138"/>
      <c r="F1298" s="138"/>
      <c r="G1298" s="138"/>
      <c r="H1298" s="138"/>
      <c r="I1298" s="138"/>
      <c r="J1298" s="138"/>
      <c r="K1298" s="138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134"/>
      <c r="AZ1298" s="134"/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  <c r="CS1298" s="134"/>
      <c r="CT1298" s="134"/>
      <c r="CU1298" s="134"/>
      <c r="CV1298" s="134"/>
      <c r="CW1298" s="134"/>
      <c r="CX1298" s="134"/>
      <c r="CY1298" s="134"/>
      <c r="CZ1298" s="134"/>
      <c r="DA1298" s="134"/>
      <c r="DB1298" s="134"/>
      <c r="DC1298" s="134"/>
      <c r="DD1298" s="134"/>
      <c r="DE1298" s="134"/>
      <c r="DF1298" s="134"/>
      <c r="DG1298" s="134"/>
      <c r="DH1298" s="134"/>
      <c r="DI1298" s="134"/>
      <c r="DJ1298" s="134"/>
      <c r="DK1298" s="134"/>
      <c r="DL1298" s="134"/>
      <c r="DM1298" s="134"/>
      <c r="DN1298" s="134"/>
      <c r="DO1298" s="134"/>
      <c r="DP1298" s="134"/>
      <c r="DQ1298" s="134"/>
      <c r="DR1298" s="134"/>
      <c r="DS1298" s="134"/>
      <c r="DT1298" s="134"/>
      <c r="DU1298" s="134"/>
      <c r="DV1298" s="134"/>
      <c r="DW1298" s="134"/>
      <c r="DX1298" s="134"/>
      <c r="DY1298" s="134"/>
      <c r="DZ1298" s="134"/>
      <c r="EA1298" s="134"/>
      <c r="EB1298" s="134"/>
      <c r="EC1298" s="134"/>
      <c r="ED1298" s="134"/>
      <c r="EE1298" s="134"/>
      <c r="EF1298" s="134"/>
      <c r="EG1298" s="134"/>
      <c r="EH1298" s="134"/>
      <c r="EI1298" s="134"/>
      <c r="EJ1298" s="134"/>
    </row>
    <row r="1299" spans="4:140" x14ac:dyDescent="0.2">
      <c r="D1299" s="138"/>
      <c r="E1299" s="138"/>
      <c r="F1299" s="138"/>
      <c r="G1299" s="138"/>
      <c r="H1299" s="138"/>
      <c r="I1299" s="138"/>
      <c r="J1299" s="138"/>
      <c r="K1299" s="138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134"/>
      <c r="AZ1299" s="134"/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  <c r="CS1299" s="134"/>
      <c r="CT1299" s="134"/>
      <c r="CU1299" s="134"/>
      <c r="CV1299" s="134"/>
      <c r="CW1299" s="134"/>
      <c r="CX1299" s="134"/>
      <c r="CY1299" s="134"/>
      <c r="CZ1299" s="134"/>
      <c r="DA1299" s="134"/>
      <c r="DB1299" s="134"/>
      <c r="DC1299" s="134"/>
      <c r="DD1299" s="134"/>
      <c r="DE1299" s="134"/>
      <c r="DF1299" s="134"/>
      <c r="DG1299" s="134"/>
      <c r="DH1299" s="134"/>
      <c r="DI1299" s="134"/>
      <c r="DJ1299" s="134"/>
      <c r="DK1299" s="134"/>
      <c r="DL1299" s="134"/>
      <c r="DM1299" s="134"/>
      <c r="DN1299" s="134"/>
      <c r="DO1299" s="134"/>
      <c r="DP1299" s="134"/>
      <c r="DQ1299" s="134"/>
      <c r="DR1299" s="134"/>
      <c r="DS1299" s="134"/>
      <c r="DT1299" s="134"/>
      <c r="DU1299" s="134"/>
      <c r="DV1299" s="134"/>
      <c r="DW1299" s="134"/>
      <c r="DX1299" s="134"/>
      <c r="DY1299" s="134"/>
      <c r="DZ1299" s="134"/>
      <c r="EA1299" s="134"/>
      <c r="EB1299" s="134"/>
      <c r="EC1299" s="134"/>
      <c r="ED1299" s="134"/>
      <c r="EE1299" s="134"/>
      <c r="EF1299" s="134"/>
      <c r="EG1299" s="134"/>
      <c r="EH1299" s="134"/>
      <c r="EI1299" s="134"/>
      <c r="EJ1299" s="134"/>
    </row>
    <row r="1300" spans="4:140" x14ac:dyDescent="0.2">
      <c r="D1300" s="138"/>
      <c r="E1300" s="138"/>
      <c r="F1300" s="138"/>
      <c r="G1300" s="138"/>
      <c r="H1300" s="138"/>
      <c r="I1300" s="138"/>
      <c r="J1300" s="138"/>
      <c r="K1300" s="138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134"/>
      <c r="AZ1300" s="134"/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  <c r="CS1300" s="134"/>
      <c r="CT1300" s="134"/>
      <c r="CU1300" s="134"/>
      <c r="CV1300" s="134"/>
      <c r="CW1300" s="134"/>
      <c r="CX1300" s="134"/>
      <c r="CY1300" s="134"/>
      <c r="CZ1300" s="134"/>
      <c r="DA1300" s="134"/>
      <c r="DB1300" s="134"/>
      <c r="DC1300" s="134"/>
      <c r="DD1300" s="134"/>
      <c r="DE1300" s="134"/>
      <c r="DF1300" s="134"/>
      <c r="DG1300" s="134"/>
      <c r="DH1300" s="134"/>
      <c r="DI1300" s="134"/>
      <c r="DJ1300" s="134"/>
      <c r="DK1300" s="134"/>
      <c r="DL1300" s="134"/>
      <c r="DM1300" s="134"/>
      <c r="DN1300" s="134"/>
      <c r="DO1300" s="134"/>
      <c r="DP1300" s="134"/>
      <c r="DQ1300" s="134"/>
      <c r="DR1300" s="134"/>
      <c r="DS1300" s="134"/>
      <c r="DT1300" s="134"/>
      <c r="DU1300" s="134"/>
      <c r="DV1300" s="134"/>
      <c r="DW1300" s="134"/>
      <c r="DX1300" s="134"/>
      <c r="DY1300" s="134"/>
      <c r="DZ1300" s="134"/>
      <c r="EA1300" s="134"/>
      <c r="EB1300" s="134"/>
      <c r="EC1300" s="134"/>
      <c r="ED1300" s="134"/>
      <c r="EE1300" s="134"/>
      <c r="EF1300" s="134"/>
      <c r="EG1300" s="134"/>
      <c r="EH1300" s="134"/>
      <c r="EI1300" s="134"/>
      <c r="EJ1300" s="134"/>
    </row>
    <row r="1301" spans="4:140" x14ac:dyDescent="0.2">
      <c r="D1301" s="138"/>
      <c r="E1301" s="138"/>
      <c r="F1301" s="138"/>
      <c r="G1301" s="138"/>
      <c r="H1301" s="138"/>
      <c r="I1301" s="138"/>
      <c r="J1301" s="138"/>
      <c r="K1301" s="138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134"/>
      <c r="AZ1301" s="134"/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  <c r="CS1301" s="134"/>
      <c r="CT1301" s="134"/>
      <c r="CU1301" s="134"/>
      <c r="CV1301" s="134"/>
      <c r="CW1301" s="134"/>
      <c r="CX1301" s="134"/>
      <c r="CY1301" s="134"/>
      <c r="CZ1301" s="134"/>
      <c r="DA1301" s="134"/>
      <c r="DB1301" s="134"/>
      <c r="DC1301" s="134"/>
      <c r="DD1301" s="134"/>
      <c r="DE1301" s="134"/>
      <c r="DF1301" s="134"/>
      <c r="DG1301" s="134"/>
      <c r="DH1301" s="134"/>
      <c r="DI1301" s="134"/>
      <c r="DJ1301" s="134"/>
      <c r="DK1301" s="134"/>
      <c r="DL1301" s="134"/>
      <c r="DM1301" s="134"/>
      <c r="DN1301" s="134"/>
      <c r="DO1301" s="134"/>
      <c r="DP1301" s="134"/>
      <c r="DQ1301" s="134"/>
      <c r="DR1301" s="134"/>
      <c r="DS1301" s="134"/>
      <c r="DT1301" s="134"/>
      <c r="DU1301" s="134"/>
      <c r="DV1301" s="134"/>
      <c r="DW1301" s="134"/>
      <c r="DX1301" s="134"/>
      <c r="DY1301" s="134"/>
      <c r="DZ1301" s="134"/>
      <c r="EA1301" s="134"/>
      <c r="EB1301" s="134"/>
      <c r="EC1301" s="134"/>
      <c r="ED1301" s="134"/>
      <c r="EE1301" s="134"/>
      <c r="EF1301" s="134"/>
      <c r="EG1301" s="134"/>
      <c r="EH1301" s="134"/>
      <c r="EI1301" s="134"/>
      <c r="EJ1301" s="134"/>
    </row>
    <row r="1302" spans="4:140" x14ac:dyDescent="0.2">
      <c r="D1302" s="138"/>
      <c r="E1302" s="138"/>
      <c r="F1302" s="138"/>
      <c r="G1302" s="138"/>
      <c r="H1302" s="138"/>
      <c r="I1302" s="138"/>
      <c r="J1302" s="138"/>
      <c r="K1302" s="138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134"/>
      <c r="AZ1302" s="134"/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  <c r="CS1302" s="134"/>
      <c r="CT1302" s="134"/>
      <c r="CU1302" s="134"/>
      <c r="CV1302" s="134"/>
      <c r="CW1302" s="134"/>
      <c r="CX1302" s="134"/>
      <c r="CY1302" s="134"/>
      <c r="CZ1302" s="134"/>
      <c r="DA1302" s="134"/>
      <c r="DB1302" s="134"/>
      <c r="DC1302" s="134"/>
      <c r="DD1302" s="134"/>
      <c r="DE1302" s="134"/>
      <c r="DF1302" s="134"/>
      <c r="DG1302" s="134"/>
      <c r="DH1302" s="134"/>
      <c r="DI1302" s="134"/>
      <c r="DJ1302" s="134"/>
      <c r="DK1302" s="134"/>
      <c r="DL1302" s="134"/>
      <c r="DM1302" s="134"/>
      <c r="DN1302" s="134"/>
      <c r="DO1302" s="134"/>
      <c r="DP1302" s="134"/>
      <c r="DQ1302" s="134"/>
      <c r="DR1302" s="134"/>
      <c r="DS1302" s="134"/>
      <c r="DT1302" s="134"/>
      <c r="DU1302" s="134"/>
      <c r="DV1302" s="134"/>
      <c r="DW1302" s="134"/>
      <c r="DX1302" s="134"/>
      <c r="DY1302" s="134"/>
      <c r="DZ1302" s="134"/>
      <c r="EA1302" s="134"/>
      <c r="EB1302" s="134"/>
      <c r="EC1302" s="134"/>
      <c r="ED1302" s="134"/>
      <c r="EE1302" s="134"/>
      <c r="EF1302" s="134"/>
      <c r="EG1302" s="134"/>
      <c r="EH1302" s="134"/>
      <c r="EI1302" s="134"/>
      <c r="EJ1302" s="134"/>
    </row>
    <row r="1303" spans="4:140" x14ac:dyDescent="0.2">
      <c r="D1303" s="138"/>
      <c r="E1303" s="138"/>
      <c r="F1303" s="138"/>
      <c r="G1303" s="138"/>
      <c r="H1303" s="138"/>
      <c r="I1303" s="138"/>
      <c r="J1303" s="138"/>
      <c r="K1303" s="138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134"/>
      <c r="AZ1303" s="134"/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  <c r="CS1303" s="134"/>
      <c r="CT1303" s="134"/>
      <c r="CU1303" s="134"/>
      <c r="CV1303" s="134"/>
      <c r="CW1303" s="134"/>
      <c r="CX1303" s="134"/>
      <c r="CY1303" s="134"/>
      <c r="CZ1303" s="134"/>
      <c r="DA1303" s="134"/>
      <c r="DB1303" s="134"/>
      <c r="DC1303" s="134"/>
      <c r="DD1303" s="134"/>
      <c r="DE1303" s="134"/>
      <c r="DF1303" s="134"/>
      <c r="DG1303" s="134"/>
      <c r="DH1303" s="134"/>
      <c r="DI1303" s="134"/>
      <c r="DJ1303" s="134"/>
      <c r="DK1303" s="134"/>
      <c r="DL1303" s="134"/>
      <c r="DM1303" s="134"/>
      <c r="DN1303" s="134"/>
      <c r="DO1303" s="134"/>
      <c r="DP1303" s="134"/>
      <c r="DQ1303" s="134"/>
      <c r="DR1303" s="134"/>
      <c r="DS1303" s="134"/>
      <c r="DT1303" s="134"/>
      <c r="DU1303" s="134"/>
      <c r="DV1303" s="134"/>
      <c r="DW1303" s="134"/>
      <c r="DX1303" s="134"/>
      <c r="DY1303" s="134"/>
      <c r="DZ1303" s="134"/>
      <c r="EA1303" s="134"/>
      <c r="EB1303" s="134"/>
      <c r="EC1303" s="134"/>
      <c r="ED1303" s="134"/>
      <c r="EE1303" s="134"/>
      <c r="EF1303" s="134"/>
      <c r="EG1303" s="134"/>
      <c r="EH1303" s="134"/>
      <c r="EI1303" s="134"/>
      <c r="EJ1303" s="134"/>
    </row>
    <row r="1304" spans="4:140" x14ac:dyDescent="0.2">
      <c r="D1304" s="138"/>
      <c r="E1304" s="138"/>
      <c r="F1304" s="138"/>
      <c r="G1304" s="138"/>
      <c r="H1304" s="138"/>
      <c r="I1304" s="138"/>
      <c r="J1304" s="138"/>
      <c r="K1304" s="138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134"/>
      <c r="AZ1304" s="134"/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  <c r="CS1304" s="134"/>
      <c r="CT1304" s="134"/>
      <c r="CU1304" s="134"/>
      <c r="CV1304" s="134"/>
      <c r="CW1304" s="134"/>
      <c r="CX1304" s="134"/>
      <c r="CY1304" s="134"/>
      <c r="CZ1304" s="134"/>
      <c r="DA1304" s="134"/>
      <c r="DB1304" s="134"/>
      <c r="DC1304" s="134"/>
      <c r="DD1304" s="134"/>
      <c r="DE1304" s="134"/>
      <c r="DF1304" s="134"/>
      <c r="DG1304" s="134"/>
      <c r="DH1304" s="134"/>
      <c r="DI1304" s="134"/>
      <c r="DJ1304" s="134"/>
      <c r="DK1304" s="134"/>
      <c r="DL1304" s="134"/>
      <c r="DM1304" s="134"/>
      <c r="DN1304" s="134"/>
      <c r="DO1304" s="134"/>
      <c r="DP1304" s="134"/>
      <c r="DQ1304" s="134"/>
      <c r="DR1304" s="134"/>
      <c r="DS1304" s="134"/>
      <c r="DT1304" s="134"/>
      <c r="DU1304" s="134"/>
      <c r="DV1304" s="134"/>
      <c r="DW1304" s="134"/>
      <c r="DX1304" s="134"/>
      <c r="DY1304" s="134"/>
      <c r="DZ1304" s="134"/>
      <c r="EA1304" s="134"/>
      <c r="EB1304" s="134"/>
      <c r="EC1304" s="134"/>
      <c r="ED1304" s="134"/>
      <c r="EE1304" s="134"/>
      <c r="EF1304" s="134"/>
      <c r="EG1304" s="134"/>
      <c r="EH1304" s="134"/>
      <c r="EI1304" s="134"/>
      <c r="EJ1304" s="134"/>
    </row>
    <row r="1305" spans="4:140" x14ac:dyDescent="0.2">
      <c r="D1305" s="138"/>
      <c r="E1305" s="138"/>
      <c r="F1305" s="138"/>
      <c r="G1305" s="138"/>
      <c r="H1305" s="138"/>
      <c r="I1305" s="138"/>
      <c r="J1305" s="138"/>
      <c r="K1305" s="138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134"/>
      <c r="AZ1305" s="134"/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  <c r="CS1305" s="134"/>
      <c r="CT1305" s="134"/>
      <c r="CU1305" s="134"/>
      <c r="CV1305" s="134"/>
      <c r="CW1305" s="134"/>
      <c r="CX1305" s="134"/>
      <c r="CY1305" s="134"/>
      <c r="CZ1305" s="134"/>
      <c r="DA1305" s="134"/>
      <c r="DB1305" s="134"/>
      <c r="DC1305" s="134"/>
      <c r="DD1305" s="134"/>
      <c r="DE1305" s="134"/>
      <c r="DF1305" s="134"/>
      <c r="DG1305" s="134"/>
      <c r="DH1305" s="134"/>
      <c r="DI1305" s="134"/>
      <c r="DJ1305" s="134"/>
      <c r="DK1305" s="134"/>
      <c r="DL1305" s="134"/>
      <c r="DM1305" s="134"/>
      <c r="DN1305" s="134"/>
      <c r="DO1305" s="134"/>
      <c r="DP1305" s="134"/>
      <c r="DQ1305" s="134"/>
      <c r="DR1305" s="134"/>
      <c r="DS1305" s="134"/>
      <c r="DT1305" s="134"/>
      <c r="DU1305" s="134"/>
      <c r="DV1305" s="134"/>
      <c r="DW1305" s="134"/>
      <c r="DX1305" s="134"/>
      <c r="DY1305" s="134"/>
      <c r="DZ1305" s="134"/>
      <c r="EA1305" s="134"/>
      <c r="EB1305" s="134"/>
      <c r="EC1305" s="134"/>
      <c r="ED1305" s="134"/>
      <c r="EE1305" s="134"/>
      <c r="EF1305" s="134"/>
      <c r="EG1305" s="134"/>
      <c r="EH1305" s="134"/>
      <c r="EI1305" s="134"/>
      <c r="EJ1305" s="134"/>
    </row>
    <row r="1306" spans="4:140" x14ac:dyDescent="0.2">
      <c r="D1306" s="138"/>
      <c r="E1306" s="138"/>
      <c r="F1306" s="138"/>
      <c r="G1306" s="138"/>
      <c r="H1306" s="138"/>
      <c r="I1306" s="138"/>
      <c r="J1306" s="138"/>
      <c r="K1306" s="138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134"/>
      <c r="AZ1306" s="134"/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  <c r="CS1306" s="134"/>
      <c r="CT1306" s="134"/>
      <c r="CU1306" s="134"/>
      <c r="CV1306" s="134"/>
      <c r="CW1306" s="134"/>
      <c r="CX1306" s="134"/>
      <c r="CY1306" s="134"/>
      <c r="CZ1306" s="134"/>
      <c r="DA1306" s="134"/>
      <c r="DB1306" s="134"/>
      <c r="DC1306" s="134"/>
      <c r="DD1306" s="134"/>
      <c r="DE1306" s="134"/>
      <c r="DF1306" s="134"/>
      <c r="DG1306" s="134"/>
      <c r="DH1306" s="134"/>
      <c r="DI1306" s="134"/>
      <c r="DJ1306" s="134"/>
      <c r="DK1306" s="134"/>
      <c r="DL1306" s="134"/>
      <c r="DM1306" s="134"/>
      <c r="DN1306" s="134"/>
      <c r="DO1306" s="134"/>
      <c r="DP1306" s="134"/>
      <c r="DQ1306" s="134"/>
      <c r="DR1306" s="134"/>
      <c r="DS1306" s="134"/>
      <c r="DT1306" s="134"/>
      <c r="DU1306" s="134"/>
      <c r="DV1306" s="134"/>
      <c r="DW1306" s="134"/>
      <c r="DX1306" s="134"/>
      <c r="DY1306" s="134"/>
      <c r="DZ1306" s="134"/>
      <c r="EA1306" s="134"/>
      <c r="EB1306" s="134"/>
      <c r="EC1306" s="134"/>
      <c r="ED1306" s="134"/>
      <c r="EE1306" s="134"/>
      <c r="EF1306" s="134"/>
      <c r="EG1306" s="134"/>
      <c r="EH1306" s="134"/>
      <c r="EI1306" s="134"/>
      <c r="EJ1306" s="134"/>
    </row>
    <row r="1307" spans="4:140" x14ac:dyDescent="0.2">
      <c r="D1307" s="138"/>
      <c r="E1307" s="138"/>
      <c r="F1307" s="138"/>
      <c r="G1307" s="138"/>
      <c r="H1307" s="138"/>
      <c r="I1307" s="138"/>
      <c r="J1307" s="138"/>
      <c r="K1307" s="138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134"/>
      <c r="AZ1307" s="134"/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  <c r="CS1307" s="134"/>
      <c r="CT1307" s="134"/>
      <c r="CU1307" s="134"/>
      <c r="CV1307" s="134"/>
      <c r="CW1307" s="134"/>
      <c r="CX1307" s="134"/>
      <c r="CY1307" s="134"/>
      <c r="CZ1307" s="134"/>
      <c r="DA1307" s="134"/>
      <c r="DB1307" s="134"/>
      <c r="DC1307" s="134"/>
      <c r="DD1307" s="134"/>
      <c r="DE1307" s="134"/>
      <c r="DF1307" s="134"/>
      <c r="DG1307" s="134"/>
      <c r="DH1307" s="134"/>
      <c r="DI1307" s="134"/>
      <c r="DJ1307" s="134"/>
      <c r="DK1307" s="134"/>
      <c r="DL1307" s="134"/>
      <c r="DM1307" s="134"/>
      <c r="DN1307" s="134"/>
      <c r="DO1307" s="134"/>
      <c r="DP1307" s="134"/>
      <c r="DQ1307" s="134"/>
      <c r="DR1307" s="134"/>
      <c r="DS1307" s="134"/>
      <c r="DT1307" s="134"/>
      <c r="DU1307" s="134"/>
      <c r="DV1307" s="134"/>
      <c r="DW1307" s="134"/>
      <c r="DX1307" s="134"/>
      <c r="DY1307" s="134"/>
      <c r="DZ1307" s="134"/>
      <c r="EA1307" s="134"/>
      <c r="EB1307" s="134"/>
      <c r="EC1307" s="134"/>
      <c r="ED1307" s="134"/>
      <c r="EE1307" s="134"/>
      <c r="EF1307" s="134"/>
      <c r="EG1307" s="134"/>
      <c r="EH1307" s="134"/>
      <c r="EI1307" s="134"/>
      <c r="EJ1307" s="134"/>
    </row>
    <row r="1308" spans="4:140" x14ac:dyDescent="0.2">
      <c r="D1308" s="138"/>
      <c r="E1308" s="138"/>
      <c r="F1308" s="138"/>
      <c r="G1308" s="138"/>
      <c r="H1308" s="138"/>
      <c r="I1308" s="138"/>
      <c r="J1308" s="138"/>
      <c r="K1308" s="138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134"/>
      <c r="AZ1308" s="134"/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  <c r="CS1308" s="134"/>
      <c r="CT1308" s="134"/>
      <c r="CU1308" s="134"/>
      <c r="CV1308" s="134"/>
      <c r="CW1308" s="134"/>
      <c r="CX1308" s="134"/>
      <c r="CY1308" s="134"/>
      <c r="CZ1308" s="134"/>
      <c r="DA1308" s="134"/>
      <c r="DB1308" s="134"/>
      <c r="DC1308" s="134"/>
      <c r="DD1308" s="134"/>
      <c r="DE1308" s="134"/>
      <c r="DF1308" s="134"/>
      <c r="DG1308" s="134"/>
      <c r="DH1308" s="134"/>
      <c r="DI1308" s="134"/>
      <c r="DJ1308" s="134"/>
      <c r="DK1308" s="134"/>
      <c r="DL1308" s="134"/>
      <c r="DM1308" s="134"/>
      <c r="DN1308" s="134"/>
      <c r="DO1308" s="134"/>
      <c r="DP1308" s="134"/>
      <c r="DQ1308" s="134"/>
      <c r="DR1308" s="134"/>
      <c r="DS1308" s="134"/>
      <c r="DT1308" s="134"/>
      <c r="DU1308" s="134"/>
      <c r="DV1308" s="134"/>
      <c r="DW1308" s="134"/>
      <c r="DX1308" s="134"/>
      <c r="DY1308" s="134"/>
      <c r="DZ1308" s="134"/>
      <c r="EA1308" s="134"/>
      <c r="EB1308" s="134"/>
      <c r="EC1308" s="134"/>
      <c r="ED1308" s="134"/>
      <c r="EE1308" s="134"/>
      <c r="EF1308" s="134"/>
      <c r="EG1308" s="134"/>
      <c r="EH1308" s="134"/>
      <c r="EI1308" s="134"/>
      <c r="EJ1308" s="134"/>
    </row>
    <row r="1309" spans="4:140" x14ac:dyDescent="0.2">
      <c r="D1309" s="138"/>
      <c r="E1309" s="138"/>
      <c r="F1309" s="138"/>
      <c r="G1309" s="138"/>
      <c r="H1309" s="138"/>
      <c r="I1309" s="138"/>
      <c r="J1309" s="138"/>
      <c r="K1309" s="138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134"/>
      <c r="AZ1309" s="134"/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  <c r="CS1309" s="134"/>
      <c r="CT1309" s="134"/>
      <c r="CU1309" s="134"/>
      <c r="CV1309" s="134"/>
      <c r="CW1309" s="134"/>
      <c r="CX1309" s="134"/>
      <c r="CY1309" s="134"/>
      <c r="CZ1309" s="134"/>
      <c r="DA1309" s="134"/>
      <c r="DB1309" s="134"/>
      <c r="DC1309" s="134"/>
      <c r="DD1309" s="134"/>
      <c r="DE1309" s="134"/>
      <c r="DF1309" s="134"/>
      <c r="DG1309" s="134"/>
      <c r="DH1309" s="134"/>
      <c r="DI1309" s="134"/>
      <c r="DJ1309" s="134"/>
      <c r="DK1309" s="134"/>
      <c r="DL1309" s="134"/>
      <c r="DM1309" s="134"/>
      <c r="DN1309" s="134"/>
      <c r="DO1309" s="134"/>
      <c r="DP1309" s="134"/>
      <c r="DQ1309" s="134"/>
      <c r="DR1309" s="134"/>
      <c r="DS1309" s="134"/>
      <c r="DT1309" s="134"/>
      <c r="DU1309" s="134"/>
      <c r="DV1309" s="134"/>
      <c r="DW1309" s="134"/>
      <c r="DX1309" s="134"/>
      <c r="DY1309" s="134"/>
      <c r="DZ1309" s="134"/>
      <c r="EA1309" s="134"/>
      <c r="EB1309" s="134"/>
      <c r="EC1309" s="134"/>
      <c r="ED1309" s="134"/>
      <c r="EE1309" s="134"/>
      <c r="EF1309" s="134"/>
      <c r="EG1309" s="134"/>
      <c r="EH1309" s="134"/>
      <c r="EI1309" s="134"/>
      <c r="EJ1309" s="134"/>
    </row>
    <row r="1310" spans="4:140" x14ac:dyDescent="0.2">
      <c r="D1310" s="138"/>
      <c r="E1310" s="138"/>
      <c r="F1310" s="138"/>
      <c r="G1310" s="138"/>
      <c r="H1310" s="138"/>
      <c r="I1310" s="138"/>
      <c r="J1310" s="138"/>
      <c r="K1310" s="138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134"/>
      <c r="AZ1310" s="134"/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  <c r="CS1310" s="134"/>
      <c r="CT1310" s="134"/>
      <c r="CU1310" s="134"/>
      <c r="CV1310" s="134"/>
      <c r="CW1310" s="134"/>
      <c r="CX1310" s="134"/>
      <c r="CY1310" s="134"/>
      <c r="CZ1310" s="134"/>
      <c r="DA1310" s="134"/>
      <c r="DB1310" s="134"/>
      <c r="DC1310" s="134"/>
      <c r="DD1310" s="134"/>
      <c r="DE1310" s="134"/>
      <c r="DF1310" s="134"/>
      <c r="DG1310" s="134"/>
      <c r="DH1310" s="134"/>
      <c r="DI1310" s="134"/>
      <c r="DJ1310" s="134"/>
      <c r="DK1310" s="134"/>
      <c r="DL1310" s="134"/>
      <c r="DM1310" s="134"/>
      <c r="DN1310" s="134"/>
      <c r="DO1310" s="134"/>
      <c r="DP1310" s="134"/>
      <c r="DQ1310" s="134"/>
      <c r="DR1310" s="134"/>
      <c r="DS1310" s="134"/>
      <c r="DT1310" s="134"/>
      <c r="DU1310" s="134"/>
      <c r="DV1310" s="134"/>
      <c r="DW1310" s="134"/>
      <c r="DX1310" s="134"/>
      <c r="DY1310" s="134"/>
      <c r="DZ1310" s="134"/>
      <c r="EA1310" s="134"/>
      <c r="EB1310" s="134"/>
      <c r="EC1310" s="134"/>
      <c r="ED1310" s="134"/>
      <c r="EE1310" s="134"/>
      <c r="EF1310" s="134"/>
      <c r="EG1310" s="134"/>
      <c r="EH1310" s="134"/>
      <c r="EI1310" s="134"/>
      <c r="EJ1310" s="134"/>
    </row>
    <row r="1311" spans="4:140" x14ac:dyDescent="0.2">
      <c r="D1311" s="138"/>
      <c r="E1311" s="138"/>
      <c r="F1311" s="138"/>
      <c r="G1311" s="138"/>
      <c r="H1311" s="138"/>
      <c r="I1311" s="138"/>
      <c r="J1311" s="138"/>
      <c r="K1311" s="138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134"/>
      <c r="AZ1311" s="134"/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  <c r="CS1311" s="134"/>
      <c r="CT1311" s="134"/>
      <c r="CU1311" s="134"/>
      <c r="CV1311" s="134"/>
      <c r="CW1311" s="134"/>
      <c r="CX1311" s="134"/>
      <c r="CY1311" s="134"/>
      <c r="CZ1311" s="134"/>
      <c r="DA1311" s="134"/>
      <c r="DB1311" s="134"/>
      <c r="DC1311" s="134"/>
      <c r="DD1311" s="134"/>
      <c r="DE1311" s="134"/>
      <c r="DF1311" s="134"/>
      <c r="DG1311" s="134"/>
      <c r="DH1311" s="134"/>
      <c r="DI1311" s="134"/>
      <c r="DJ1311" s="134"/>
      <c r="DK1311" s="134"/>
      <c r="DL1311" s="134"/>
      <c r="DM1311" s="134"/>
      <c r="DN1311" s="134"/>
      <c r="DO1311" s="134"/>
      <c r="DP1311" s="134"/>
      <c r="DQ1311" s="134"/>
      <c r="DR1311" s="134"/>
      <c r="DS1311" s="134"/>
      <c r="DT1311" s="134"/>
      <c r="DU1311" s="134"/>
      <c r="DV1311" s="134"/>
      <c r="DW1311" s="134"/>
      <c r="DX1311" s="134"/>
      <c r="DY1311" s="134"/>
      <c r="DZ1311" s="134"/>
      <c r="EA1311" s="134"/>
      <c r="EB1311" s="134"/>
      <c r="EC1311" s="134"/>
      <c r="ED1311" s="134"/>
      <c r="EE1311" s="134"/>
      <c r="EF1311" s="134"/>
      <c r="EG1311" s="134"/>
      <c r="EH1311" s="134"/>
      <c r="EI1311" s="134"/>
      <c r="EJ1311" s="134"/>
    </row>
    <row r="1312" spans="4:140" x14ac:dyDescent="0.2">
      <c r="D1312" s="138"/>
      <c r="E1312" s="138"/>
      <c r="F1312" s="138"/>
      <c r="G1312" s="138"/>
      <c r="H1312" s="138"/>
      <c r="I1312" s="138"/>
      <c r="J1312" s="138"/>
      <c r="K1312" s="138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134"/>
      <c r="AZ1312" s="134"/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  <c r="CS1312" s="134"/>
      <c r="CT1312" s="134"/>
      <c r="CU1312" s="134"/>
      <c r="CV1312" s="134"/>
      <c r="CW1312" s="134"/>
      <c r="CX1312" s="134"/>
      <c r="CY1312" s="134"/>
      <c r="CZ1312" s="134"/>
      <c r="DA1312" s="134"/>
      <c r="DB1312" s="134"/>
      <c r="DC1312" s="134"/>
      <c r="DD1312" s="134"/>
      <c r="DE1312" s="134"/>
      <c r="DF1312" s="134"/>
      <c r="DG1312" s="134"/>
      <c r="DH1312" s="134"/>
      <c r="DI1312" s="134"/>
      <c r="DJ1312" s="134"/>
      <c r="DK1312" s="134"/>
      <c r="DL1312" s="134"/>
      <c r="DM1312" s="134"/>
      <c r="DN1312" s="134"/>
      <c r="DO1312" s="134"/>
      <c r="DP1312" s="134"/>
      <c r="DQ1312" s="134"/>
      <c r="DR1312" s="134"/>
      <c r="DS1312" s="134"/>
      <c r="DT1312" s="134"/>
      <c r="DU1312" s="134"/>
      <c r="DV1312" s="134"/>
      <c r="DW1312" s="134"/>
      <c r="DX1312" s="134"/>
      <c r="DY1312" s="134"/>
      <c r="DZ1312" s="134"/>
      <c r="EA1312" s="134"/>
      <c r="EB1312" s="134"/>
      <c r="EC1312" s="134"/>
      <c r="ED1312" s="134"/>
      <c r="EE1312" s="134"/>
      <c r="EF1312" s="134"/>
      <c r="EG1312" s="134"/>
      <c r="EH1312" s="134"/>
      <c r="EI1312" s="134"/>
      <c r="EJ1312" s="134"/>
    </row>
    <row r="1313" spans="4:140" x14ac:dyDescent="0.2">
      <c r="D1313" s="138"/>
      <c r="E1313" s="138"/>
      <c r="F1313" s="138"/>
      <c r="G1313" s="138"/>
      <c r="H1313" s="138"/>
      <c r="I1313" s="138"/>
      <c r="J1313" s="138"/>
      <c r="K1313" s="138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134"/>
      <c r="AZ1313" s="134"/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  <c r="CS1313" s="134"/>
      <c r="CT1313" s="134"/>
      <c r="CU1313" s="134"/>
      <c r="CV1313" s="134"/>
      <c r="CW1313" s="134"/>
      <c r="CX1313" s="134"/>
      <c r="CY1313" s="134"/>
      <c r="CZ1313" s="134"/>
      <c r="DA1313" s="134"/>
      <c r="DB1313" s="134"/>
      <c r="DC1313" s="134"/>
      <c r="DD1313" s="134"/>
      <c r="DE1313" s="134"/>
      <c r="DF1313" s="134"/>
      <c r="DG1313" s="134"/>
      <c r="DH1313" s="134"/>
      <c r="DI1313" s="134"/>
      <c r="DJ1313" s="134"/>
      <c r="DK1313" s="134"/>
      <c r="DL1313" s="134"/>
      <c r="DM1313" s="134"/>
      <c r="DN1313" s="134"/>
      <c r="DO1313" s="134"/>
      <c r="DP1313" s="134"/>
      <c r="DQ1313" s="134"/>
      <c r="DR1313" s="134"/>
      <c r="DS1313" s="134"/>
      <c r="DT1313" s="134"/>
      <c r="DU1313" s="134"/>
      <c r="DV1313" s="134"/>
      <c r="DW1313" s="134"/>
      <c r="DX1313" s="134"/>
      <c r="DY1313" s="134"/>
      <c r="DZ1313" s="134"/>
      <c r="EA1313" s="134"/>
      <c r="EB1313" s="134"/>
      <c r="EC1313" s="134"/>
      <c r="ED1313" s="134"/>
      <c r="EE1313" s="134"/>
      <c r="EF1313" s="134"/>
      <c r="EG1313" s="134"/>
      <c r="EH1313" s="134"/>
      <c r="EI1313" s="134"/>
      <c r="EJ1313" s="134"/>
    </row>
    <row r="1314" spans="4:140" x14ac:dyDescent="0.2">
      <c r="D1314" s="138"/>
      <c r="E1314" s="138"/>
      <c r="F1314" s="138"/>
      <c r="G1314" s="138"/>
      <c r="H1314" s="138"/>
      <c r="I1314" s="138"/>
      <c r="J1314" s="138"/>
      <c r="K1314" s="138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134"/>
      <c r="AZ1314" s="134"/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  <c r="CS1314" s="134"/>
      <c r="CT1314" s="134"/>
      <c r="CU1314" s="134"/>
      <c r="CV1314" s="134"/>
      <c r="CW1314" s="134"/>
      <c r="CX1314" s="134"/>
      <c r="CY1314" s="134"/>
      <c r="CZ1314" s="134"/>
      <c r="DA1314" s="134"/>
      <c r="DB1314" s="134"/>
      <c r="DC1314" s="134"/>
      <c r="DD1314" s="134"/>
      <c r="DE1314" s="134"/>
      <c r="DF1314" s="134"/>
      <c r="DG1314" s="134"/>
      <c r="DH1314" s="134"/>
      <c r="DI1314" s="134"/>
      <c r="DJ1314" s="134"/>
      <c r="DK1314" s="134"/>
      <c r="DL1314" s="134"/>
      <c r="DM1314" s="134"/>
      <c r="DN1314" s="134"/>
      <c r="DO1314" s="134"/>
      <c r="DP1314" s="134"/>
      <c r="DQ1314" s="134"/>
      <c r="DR1314" s="134"/>
      <c r="DS1314" s="134"/>
      <c r="DT1314" s="134"/>
      <c r="DU1314" s="134"/>
      <c r="DV1314" s="134"/>
      <c r="DW1314" s="134"/>
      <c r="DX1314" s="134"/>
      <c r="DY1314" s="134"/>
      <c r="DZ1314" s="134"/>
      <c r="EA1314" s="134"/>
      <c r="EB1314" s="134"/>
      <c r="EC1314" s="134"/>
      <c r="ED1314" s="134"/>
      <c r="EE1314" s="134"/>
      <c r="EF1314" s="134"/>
      <c r="EG1314" s="134"/>
      <c r="EH1314" s="134"/>
      <c r="EI1314" s="134"/>
      <c r="EJ1314" s="134"/>
    </row>
    <row r="1315" spans="4:140" x14ac:dyDescent="0.2">
      <c r="D1315" s="138"/>
      <c r="E1315" s="138"/>
      <c r="F1315" s="138"/>
      <c r="G1315" s="138"/>
      <c r="H1315" s="138"/>
      <c r="I1315" s="138"/>
      <c r="J1315" s="138"/>
      <c r="K1315" s="138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134"/>
      <c r="AZ1315" s="134"/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  <c r="CS1315" s="134"/>
      <c r="CT1315" s="134"/>
      <c r="CU1315" s="134"/>
      <c r="CV1315" s="134"/>
      <c r="CW1315" s="134"/>
      <c r="CX1315" s="134"/>
      <c r="CY1315" s="134"/>
      <c r="CZ1315" s="134"/>
      <c r="DA1315" s="134"/>
      <c r="DB1315" s="134"/>
      <c r="DC1315" s="134"/>
      <c r="DD1315" s="134"/>
      <c r="DE1315" s="134"/>
      <c r="DF1315" s="134"/>
      <c r="DG1315" s="134"/>
      <c r="DH1315" s="134"/>
      <c r="DI1315" s="134"/>
      <c r="DJ1315" s="134"/>
      <c r="DK1315" s="134"/>
      <c r="DL1315" s="134"/>
      <c r="DM1315" s="134"/>
      <c r="DN1315" s="134"/>
      <c r="DO1315" s="134"/>
      <c r="DP1315" s="134"/>
      <c r="DQ1315" s="134"/>
      <c r="DR1315" s="134"/>
      <c r="DS1315" s="134"/>
      <c r="DT1315" s="134"/>
      <c r="DU1315" s="134"/>
      <c r="DV1315" s="134"/>
      <c r="DW1315" s="134"/>
      <c r="DX1315" s="134"/>
      <c r="DY1315" s="134"/>
      <c r="DZ1315" s="134"/>
      <c r="EA1315" s="134"/>
      <c r="EB1315" s="134"/>
      <c r="EC1315" s="134"/>
      <c r="ED1315" s="134"/>
      <c r="EE1315" s="134"/>
      <c r="EF1315" s="134"/>
      <c r="EG1315" s="134"/>
      <c r="EH1315" s="134"/>
      <c r="EI1315" s="134"/>
      <c r="EJ1315" s="134"/>
    </row>
    <row r="1316" spans="4:140" x14ac:dyDescent="0.2">
      <c r="D1316" s="138"/>
      <c r="E1316" s="138"/>
      <c r="F1316" s="138"/>
      <c r="G1316" s="138"/>
      <c r="H1316" s="138"/>
      <c r="I1316" s="138"/>
      <c r="J1316" s="138"/>
      <c r="K1316" s="138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  <c r="CS1316" s="134"/>
      <c r="CT1316" s="134"/>
      <c r="CU1316" s="134"/>
      <c r="CV1316" s="134"/>
      <c r="CW1316" s="134"/>
      <c r="CX1316" s="134"/>
      <c r="CY1316" s="134"/>
      <c r="CZ1316" s="134"/>
      <c r="DA1316" s="134"/>
      <c r="DB1316" s="134"/>
      <c r="DC1316" s="134"/>
      <c r="DD1316" s="134"/>
      <c r="DE1316" s="134"/>
      <c r="DF1316" s="134"/>
      <c r="DG1316" s="134"/>
      <c r="DH1316" s="134"/>
      <c r="DI1316" s="134"/>
      <c r="DJ1316" s="134"/>
      <c r="DK1316" s="134"/>
      <c r="DL1316" s="134"/>
      <c r="DM1316" s="134"/>
      <c r="DN1316" s="134"/>
      <c r="DO1316" s="134"/>
      <c r="DP1316" s="134"/>
      <c r="DQ1316" s="134"/>
      <c r="DR1316" s="134"/>
      <c r="DS1316" s="134"/>
      <c r="DT1316" s="134"/>
      <c r="DU1316" s="134"/>
      <c r="DV1316" s="134"/>
      <c r="DW1316" s="134"/>
      <c r="DX1316" s="134"/>
      <c r="DY1316" s="134"/>
      <c r="DZ1316" s="134"/>
      <c r="EA1316" s="134"/>
      <c r="EB1316" s="134"/>
      <c r="EC1316" s="134"/>
      <c r="ED1316" s="134"/>
      <c r="EE1316" s="134"/>
      <c r="EF1316" s="134"/>
      <c r="EG1316" s="134"/>
      <c r="EH1316" s="134"/>
      <c r="EI1316" s="134"/>
      <c r="EJ1316" s="134"/>
    </row>
    <row r="1317" spans="4:140" x14ac:dyDescent="0.2">
      <c r="D1317" s="138"/>
      <c r="E1317" s="138"/>
      <c r="F1317" s="138"/>
      <c r="G1317" s="138"/>
      <c r="H1317" s="138"/>
      <c r="I1317" s="138"/>
      <c r="J1317" s="138"/>
      <c r="K1317" s="138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  <c r="CS1317" s="134"/>
      <c r="CT1317" s="134"/>
      <c r="CU1317" s="134"/>
      <c r="CV1317" s="134"/>
      <c r="CW1317" s="134"/>
      <c r="CX1317" s="134"/>
      <c r="CY1317" s="134"/>
      <c r="CZ1317" s="134"/>
      <c r="DA1317" s="134"/>
      <c r="DB1317" s="134"/>
      <c r="DC1317" s="134"/>
      <c r="DD1317" s="134"/>
      <c r="DE1317" s="134"/>
      <c r="DF1317" s="134"/>
      <c r="DG1317" s="134"/>
      <c r="DH1317" s="134"/>
      <c r="DI1317" s="134"/>
      <c r="DJ1317" s="134"/>
      <c r="DK1317" s="134"/>
      <c r="DL1317" s="134"/>
      <c r="DM1317" s="134"/>
      <c r="DN1317" s="134"/>
      <c r="DO1317" s="134"/>
      <c r="DP1317" s="134"/>
      <c r="DQ1317" s="134"/>
      <c r="DR1317" s="134"/>
      <c r="DS1317" s="134"/>
      <c r="DT1317" s="134"/>
      <c r="DU1317" s="134"/>
      <c r="DV1317" s="134"/>
      <c r="DW1317" s="134"/>
      <c r="DX1317" s="134"/>
      <c r="DY1317" s="134"/>
      <c r="DZ1317" s="134"/>
      <c r="EA1317" s="134"/>
      <c r="EB1317" s="134"/>
      <c r="EC1317" s="134"/>
      <c r="ED1317" s="134"/>
      <c r="EE1317" s="134"/>
      <c r="EF1317" s="134"/>
      <c r="EG1317" s="134"/>
      <c r="EH1317" s="134"/>
      <c r="EI1317" s="134"/>
      <c r="EJ1317" s="134"/>
    </row>
    <row r="1318" spans="4:140" x14ac:dyDescent="0.2">
      <c r="D1318" s="138"/>
      <c r="E1318" s="138"/>
      <c r="F1318" s="138"/>
      <c r="G1318" s="138"/>
      <c r="H1318" s="138"/>
      <c r="I1318" s="138"/>
      <c r="J1318" s="138"/>
      <c r="K1318" s="138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  <c r="CS1318" s="134"/>
      <c r="CT1318" s="134"/>
      <c r="CU1318" s="134"/>
      <c r="CV1318" s="134"/>
      <c r="CW1318" s="134"/>
      <c r="CX1318" s="134"/>
      <c r="CY1318" s="134"/>
      <c r="CZ1318" s="134"/>
      <c r="DA1318" s="134"/>
      <c r="DB1318" s="134"/>
      <c r="DC1318" s="134"/>
      <c r="DD1318" s="134"/>
      <c r="DE1318" s="134"/>
      <c r="DF1318" s="134"/>
      <c r="DG1318" s="134"/>
      <c r="DH1318" s="134"/>
      <c r="DI1318" s="134"/>
      <c r="DJ1318" s="134"/>
      <c r="DK1318" s="134"/>
      <c r="DL1318" s="134"/>
      <c r="DM1318" s="134"/>
      <c r="DN1318" s="134"/>
      <c r="DO1318" s="134"/>
      <c r="DP1318" s="134"/>
      <c r="DQ1318" s="134"/>
      <c r="DR1318" s="134"/>
      <c r="DS1318" s="134"/>
      <c r="DT1318" s="134"/>
      <c r="DU1318" s="134"/>
      <c r="DV1318" s="134"/>
      <c r="DW1318" s="134"/>
      <c r="DX1318" s="134"/>
      <c r="DY1318" s="134"/>
      <c r="DZ1318" s="134"/>
      <c r="EA1318" s="134"/>
      <c r="EB1318" s="134"/>
      <c r="EC1318" s="134"/>
      <c r="ED1318" s="134"/>
      <c r="EE1318" s="134"/>
      <c r="EF1318" s="134"/>
      <c r="EG1318" s="134"/>
      <c r="EH1318" s="134"/>
      <c r="EI1318" s="134"/>
      <c r="EJ1318" s="134"/>
    </row>
    <row r="1319" spans="4:140" x14ac:dyDescent="0.2">
      <c r="D1319" s="138"/>
      <c r="E1319" s="138"/>
      <c r="F1319" s="138"/>
      <c r="G1319" s="138"/>
      <c r="H1319" s="138"/>
      <c r="I1319" s="138"/>
      <c r="J1319" s="138"/>
      <c r="K1319" s="138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  <c r="CS1319" s="134"/>
      <c r="CT1319" s="134"/>
      <c r="CU1319" s="134"/>
      <c r="CV1319" s="134"/>
      <c r="CW1319" s="134"/>
      <c r="CX1319" s="134"/>
      <c r="CY1319" s="134"/>
      <c r="CZ1319" s="134"/>
      <c r="DA1319" s="134"/>
      <c r="DB1319" s="134"/>
      <c r="DC1319" s="134"/>
      <c r="DD1319" s="134"/>
      <c r="DE1319" s="134"/>
      <c r="DF1319" s="134"/>
      <c r="DG1319" s="134"/>
      <c r="DH1319" s="134"/>
      <c r="DI1319" s="134"/>
      <c r="DJ1319" s="134"/>
      <c r="DK1319" s="134"/>
      <c r="DL1319" s="134"/>
      <c r="DM1319" s="134"/>
      <c r="DN1319" s="134"/>
      <c r="DO1319" s="134"/>
      <c r="DP1319" s="134"/>
      <c r="DQ1319" s="134"/>
      <c r="DR1319" s="134"/>
      <c r="DS1319" s="134"/>
      <c r="DT1319" s="134"/>
      <c r="DU1319" s="134"/>
      <c r="DV1319" s="134"/>
      <c r="DW1319" s="134"/>
      <c r="DX1319" s="134"/>
      <c r="DY1319" s="134"/>
      <c r="DZ1319" s="134"/>
      <c r="EA1319" s="134"/>
      <c r="EB1319" s="134"/>
      <c r="EC1319" s="134"/>
      <c r="ED1319" s="134"/>
      <c r="EE1319" s="134"/>
      <c r="EF1319" s="134"/>
      <c r="EG1319" s="134"/>
      <c r="EH1319" s="134"/>
      <c r="EI1319" s="134"/>
      <c r="EJ1319" s="134"/>
    </row>
    <row r="1320" spans="4:140" x14ac:dyDescent="0.2">
      <c r="D1320" s="138"/>
      <c r="E1320" s="138"/>
      <c r="F1320" s="138"/>
      <c r="G1320" s="138"/>
      <c r="H1320" s="138"/>
      <c r="I1320" s="138"/>
      <c r="J1320" s="138"/>
      <c r="K1320" s="138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  <c r="CS1320" s="134"/>
      <c r="CT1320" s="134"/>
      <c r="CU1320" s="134"/>
      <c r="CV1320" s="134"/>
      <c r="CW1320" s="134"/>
      <c r="CX1320" s="134"/>
      <c r="CY1320" s="134"/>
      <c r="CZ1320" s="134"/>
      <c r="DA1320" s="134"/>
      <c r="DB1320" s="134"/>
      <c r="DC1320" s="134"/>
      <c r="DD1320" s="134"/>
      <c r="DE1320" s="134"/>
      <c r="DF1320" s="134"/>
      <c r="DG1320" s="134"/>
      <c r="DH1320" s="134"/>
      <c r="DI1320" s="134"/>
      <c r="DJ1320" s="134"/>
      <c r="DK1320" s="134"/>
      <c r="DL1320" s="134"/>
      <c r="DM1320" s="134"/>
      <c r="DN1320" s="134"/>
      <c r="DO1320" s="134"/>
      <c r="DP1320" s="134"/>
      <c r="DQ1320" s="134"/>
      <c r="DR1320" s="134"/>
      <c r="DS1320" s="134"/>
      <c r="DT1320" s="134"/>
      <c r="DU1320" s="134"/>
      <c r="DV1320" s="134"/>
      <c r="DW1320" s="134"/>
      <c r="DX1320" s="134"/>
      <c r="DY1320" s="134"/>
      <c r="DZ1320" s="134"/>
      <c r="EA1320" s="134"/>
      <c r="EB1320" s="134"/>
      <c r="EC1320" s="134"/>
      <c r="ED1320" s="134"/>
      <c r="EE1320" s="134"/>
      <c r="EF1320" s="134"/>
      <c r="EG1320" s="134"/>
      <c r="EH1320" s="134"/>
      <c r="EI1320" s="134"/>
      <c r="EJ1320" s="134"/>
    </row>
    <row r="1321" spans="4:140" x14ac:dyDescent="0.2">
      <c r="D1321" s="138"/>
      <c r="E1321" s="138"/>
      <c r="F1321" s="138"/>
      <c r="G1321" s="138"/>
      <c r="H1321" s="138"/>
      <c r="I1321" s="138"/>
      <c r="J1321" s="138"/>
      <c r="K1321" s="138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  <c r="CS1321" s="134"/>
      <c r="CT1321" s="134"/>
      <c r="CU1321" s="134"/>
      <c r="CV1321" s="134"/>
      <c r="CW1321" s="134"/>
      <c r="CX1321" s="134"/>
      <c r="CY1321" s="134"/>
      <c r="CZ1321" s="134"/>
      <c r="DA1321" s="134"/>
      <c r="DB1321" s="134"/>
      <c r="DC1321" s="134"/>
      <c r="DD1321" s="134"/>
      <c r="DE1321" s="134"/>
      <c r="DF1321" s="134"/>
      <c r="DG1321" s="134"/>
      <c r="DH1321" s="134"/>
      <c r="DI1321" s="134"/>
      <c r="DJ1321" s="134"/>
      <c r="DK1321" s="134"/>
      <c r="DL1321" s="134"/>
      <c r="DM1321" s="134"/>
      <c r="DN1321" s="134"/>
      <c r="DO1321" s="134"/>
      <c r="DP1321" s="134"/>
      <c r="DQ1321" s="134"/>
      <c r="DR1321" s="134"/>
      <c r="DS1321" s="134"/>
      <c r="DT1321" s="134"/>
      <c r="DU1321" s="134"/>
      <c r="DV1321" s="134"/>
      <c r="DW1321" s="134"/>
      <c r="DX1321" s="134"/>
      <c r="DY1321" s="134"/>
      <c r="DZ1321" s="134"/>
      <c r="EA1321" s="134"/>
      <c r="EB1321" s="134"/>
      <c r="EC1321" s="134"/>
      <c r="ED1321" s="134"/>
      <c r="EE1321" s="134"/>
      <c r="EF1321" s="134"/>
      <c r="EG1321" s="134"/>
      <c r="EH1321" s="134"/>
      <c r="EI1321" s="134"/>
      <c r="EJ1321" s="134"/>
    </row>
    <row r="1322" spans="4:140" x14ac:dyDescent="0.2">
      <c r="D1322" s="138"/>
      <c r="E1322" s="138"/>
      <c r="F1322" s="138"/>
      <c r="G1322" s="138"/>
      <c r="H1322" s="138"/>
      <c r="I1322" s="138"/>
      <c r="J1322" s="138"/>
      <c r="K1322" s="138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  <c r="CS1322" s="134"/>
      <c r="CT1322" s="134"/>
      <c r="CU1322" s="134"/>
      <c r="CV1322" s="134"/>
      <c r="CW1322" s="134"/>
      <c r="CX1322" s="134"/>
      <c r="CY1322" s="134"/>
      <c r="CZ1322" s="134"/>
      <c r="DA1322" s="134"/>
      <c r="DB1322" s="134"/>
      <c r="DC1322" s="134"/>
      <c r="DD1322" s="134"/>
      <c r="DE1322" s="134"/>
      <c r="DF1322" s="134"/>
      <c r="DG1322" s="134"/>
      <c r="DH1322" s="134"/>
      <c r="DI1322" s="134"/>
      <c r="DJ1322" s="134"/>
      <c r="DK1322" s="134"/>
      <c r="DL1322" s="134"/>
      <c r="DM1322" s="134"/>
      <c r="DN1322" s="134"/>
      <c r="DO1322" s="134"/>
      <c r="DP1322" s="134"/>
      <c r="DQ1322" s="134"/>
      <c r="DR1322" s="134"/>
      <c r="DS1322" s="134"/>
      <c r="DT1322" s="134"/>
      <c r="DU1322" s="134"/>
      <c r="DV1322" s="134"/>
      <c r="DW1322" s="134"/>
      <c r="DX1322" s="134"/>
      <c r="DY1322" s="134"/>
      <c r="DZ1322" s="134"/>
      <c r="EA1322" s="134"/>
      <c r="EB1322" s="134"/>
      <c r="EC1322" s="134"/>
      <c r="ED1322" s="134"/>
      <c r="EE1322" s="134"/>
      <c r="EF1322" s="134"/>
      <c r="EG1322" s="134"/>
      <c r="EH1322" s="134"/>
      <c r="EI1322" s="134"/>
      <c r="EJ1322" s="134"/>
    </row>
    <row r="1323" spans="4:140" x14ac:dyDescent="0.2">
      <c r="D1323" s="138"/>
      <c r="E1323" s="138"/>
      <c r="F1323" s="138"/>
      <c r="G1323" s="138"/>
      <c r="H1323" s="138"/>
      <c r="I1323" s="138"/>
      <c r="J1323" s="138"/>
      <c r="K1323" s="138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  <c r="CS1323" s="134"/>
      <c r="CT1323" s="134"/>
      <c r="CU1323" s="134"/>
      <c r="CV1323" s="134"/>
      <c r="CW1323" s="134"/>
      <c r="CX1323" s="134"/>
      <c r="CY1323" s="134"/>
      <c r="CZ1323" s="134"/>
      <c r="DA1323" s="134"/>
      <c r="DB1323" s="134"/>
      <c r="DC1323" s="134"/>
      <c r="DD1323" s="134"/>
      <c r="DE1323" s="134"/>
      <c r="DF1323" s="134"/>
      <c r="DG1323" s="134"/>
      <c r="DH1323" s="134"/>
      <c r="DI1323" s="134"/>
      <c r="DJ1323" s="134"/>
      <c r="DK1323" s="134"/>
      <c r="DL1323" s="134"/>
      <c r="DM1323" s="134"/>
      <c r="DN1323" s="134"/>
      <c r="DO1323" s="134"/>
      <c r="DP1323" s="134"/>
      <c r="DQ1323" s="134"/>
      <c r="DR1323" s="134"/>
      <c r="DS1323" s="134"/>
      <c r="DT1323" s="134"/>
      <c r="DU1323" s="134"/>
      <c r="DV1323" s="134"/>
      <c r="DW1323" s="134"/>
      <c r="DX1323" s="134"/>
      <c r="DY1323" s="134"/>
      <c r="DZ1323" s="134"/>
      <c r="EA1323" s="134"/>
      <c r="EB1323" s="134"/>
      <c r="EC1323" s="134"/>
      <c r="ED1323" s="134"/>
      <c r="EE1323" s="134"/>
      <c r="EF1323" s="134"/>
      <c r="EG1323" s="134"/>
      <c r="EH1323" s="134"/>
      <c r="EI1323" s="134"/>
      <c r="EJ1323" s="134"/>
    </row>
    <row r="1324" spans="4:140" x14ac:dyDescent="0.2">
      <c r="D1324" s="138"/>
      <c r="E1324" s="138"/>
      <c r="F1324" s="138"/>
      <c r="G1324" s="138"/>
      <c r="H1324" s="138"/>
      <c r="I1324" s="138"/>
      <c r="J1324" s="138"/>
      <c r="K1324" s="138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  <c r="CS1324" s="134"/>
      <c r="CT1324" s="134"/>
      <c r="CU1324" s="134"/>
      <c r="CV1324" s="134"/>
      <c r="CW1324" s="134"/>
      <c r="CX1324" s="134"/>
      <c r="CY1324" s="134"/>
      <c r="CZ1324" s="134"/>
      <c r="DA1324" s="134"/>
      <c r="DB1324" s="134"/>
      <c r="DC1324" s="134"/>
      <c r="DD1324" s="134"/>
      <c r="DE1324" s="134"/>
      <c r="DF1324" s="134"/>
      <c r="DG1324" s="134"/>
      <c r="DH1324" s="134"/>
      <c r="DI1324" s="134"/>
      <c r="DJ1324" s="134"/>
      <c r="DK1324" s="134"/>
      <c r="DL1324" s="134"/>
      <c r="DM1324" s="134"/>
      <c r="DN1324" s="134"/>
      <c r="DO1324" s="134"/>
      <c r="DP1324" s="134"/>
      <c r="DQ1324" s="134"/>
      <c r="DR1324" s="134"/>
      <c r="DS1324" s="134"/>
      <c r="DT1324" s="134"/>
      <c r="DU1324" s="134"/>
      <c r="DV1324" s="134"/>
      <c r="DW1324" s="134"/>
      <c r="DX1324" s="134"/>
      <c r="DY1324" s="134"/>
      <c r="DZ1324" s="134"/>
      <c r="EA1324" s="134"/>
      <c r="EB1324" s="134"/>
      <c r="EC1324" s="134"/>
      <c r="ED1324" s="134"/>
      <c r="EE1324" s="134"/>
      <c r="EF1324" s="134"/>
      <c r="EG1324" s="134"/>
      <c r="EH1324" s="134"/>
      <c r="EI1324" s="134"/>
      <c r="EJ1324" s="134"/>
    </row>
    <row r="1325" spans="4:140" x14ac:dyDescent="0.2">
      <c r="D1325" s="138"/>
      <c r="E1325" s="138"/>
      <c r="F1325" s="138"/>
      <c r="G1325" s="138"/>
      <c r="H1325" s="138"/>
      <c r="I1325" s="138"/>
      <c r="J1325" s="138"/>
      <c r="K1325" s="138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134"/>
      <c r="AZ1325" s="134"/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  <c r="CS1325" s="134"/>
      <c r="CT1325" s="134"/>
      <c r="CU1325" s="134"/>
      <c r="CV1325" s="134"/>
      <c r="CW1325" s="134"/>
      <c r="CX1325" s="134"/>
      <c r="CY1325" s="134"/>
      <c r="CZ1325" s="134"/>
      <c r="DA1325" s="134"/>
      <c r="DB1325" s="134"/>
      <c r="DC1325" s="134"/>
      <c r="DD1325" s="134"/>
      <c r="DE1325" s="134"/>
      <c r="DF1325" s="134"/>
      <c r="DG1325" s="134"/>
      <c r="DH1325" s="134"/>
      <c r="DI1325" s="134"/>
      <c r="DJ1325" s="134"/>
      <c r="DK1325" s="134"/>
      <c r="DL1325" s="134"/>
      <c r="DM1325" s="134"/>
      <c r="DN1325" s="134"/>
      <c r="DO1325" s="134"/>
      <c r="DP1325" s="134"/>
      <c r="DQ1325" s="134"/>
      <c r="DR1325" s="134"/>
      <c r="DS1325" s="134"/>
      <c r="DT1325" s="134"/>
      <c r="DU1325" s="134"/>
      <c r="DV1325" s="134"/>
      <c r="DW1325" s="134"/>
      <c r="DX1325" s="134"/>
      <c r="DY1325" s="134"/>
      <c r="DZ1325" s="134"/>
      <c r="EA1325" s="134"/>
      <c r="EB1325" s="134"/>
      <c r="EC1325" s="134"/>
      <c r="ED1325" s="134"/>
      <c r="EE1325" s="134"/>
      <c r="EF1325" s="134"/>
      <c r="EG1325" s="134"/>
      <c r="EH1325" s="134"/>
      <c r="EI1325" s="134"/>
      <c r="EJ1325" s="134"/>
    </row>
    <row r="1326" spans="4:140" x14ac:dyDescent="0.2">
      <c r="D1326" s="138"/>
      <c r="E1326" s="138"/>
      <c r="F1326" s="138"/>
      <c r="G1326" s="138"/>
      <c r="H1326" s="138"/>
      <c r="I1326" s="138"/>
      <c r="J1326" s="138"/>
      <c r="K1326" s="138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134"/>
      <c r="AZ1326" s="134"/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  <c r="CS1326" s="134"/>
      <c r="CT1326" s="134"/>
      <c r="CU1326" s="134"/>
      <c r="CV1326" s="134"/>
      <c r="CW1326" s="134"/>
      <c r="CX1326" s="134"/>
      <c r="CY1326" s="134"/>
      <c r="CZ1326" s="134"/>
      <c r="DA1326" s="134"/>
      <c r="DB1326" s="134"/>
      <c r="DC1326" s="134"/>
      <c r="DD1326" s="134"/>
      <c r="DE1326" s="134"/>
      <c r="DF1326" s="134"/>
      <c r="DG1326" s="134"/>
      <c r="DH1326" s="134"/>
      <c r="DI1326" s="134"/>
      <c r="DJ1326" s="134"/>
      <c r="DK1326" s="134"/>
      <c r="DL1326" s="134"/>
      <c r="DM1326" s="134"/>
      <c r="DN1326" s="134"/>
      <c r="DO1326" s="134"/>
      <c r="DP1326" s="134"/>
      <c r="DQ1326" s="134"/>
      <c r="DR1326" s="134"/>
      <c r="DS1326" s="134"/>
      <c r="DT1326" s="134"/>
      <c r="DU1326" s="134"/>
      <c r="DV1326" s="134"/>
      <c r="DW1326" s="134"/>
      <c r="DX1326" s="134"/>
      <c r="DY1326" s="134"/>
      <c r="DZ1326" s="134"/>
      <c r="EA1326" s="134"/>
      <c r="EB1326" s="134"/>
      <c r="EC1326" s="134"/>
      <c r="ED1326" s="134"/>
      <c r="EE1326" s="134"/>
      <c r="EF1326" s="134"/>
      <c r="EG1326" s="134"/>
      <c r="EH1326" s="134"/>
      <c r="EI1326" s="134"/>
      <c r="EJ1326" s="134"/>
    </row>
    <row r="1327" spans="4:140" x14ac:dyDescent="0.2">
      <c r="D1327" s="138"/>
      <c r="E1327" s="138"/>
      <c r="F1327" s="138"/>
      <c r="G1327" s="138"/>
      <c r="H1327" s="138"/>
      <c r="I1327" s="138"/>
      <c r="J1327" s="138"/>
      <c r="K1327" s="138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  <c r="CS1327" s="134"/>
      <c r="CT1327" s="134"/>
      <c r="CU1327" s="134"/>
      <c r="CV1327" s="134"/>
      <c r="CW1327" s="134"/>
      <c r="CX1327" s="134"/>
      <c r="CY1327" s="134"/>
      <c r="CZ1327" s="134"/>
      <c r="DA1327" s="134"/>
      <c r="DB1327" s="134"/>
      <c r="DC1327" s="134"/>
      <c r="DD1327" s="134"/>
      <c r="DE1327" s="134"/>
      <c r="DF1327" s="134"/>
      <c r="DG1327" s="134"/>
      <c r="DH1327" s="134"/>
      <c r="DI1327" s="134"/>
      <c r="DJ1327" s="134"/>
      <c r="DK1327" s="134"/>
      <c r="DL1327" s="134"/>
      <c r="DM1327" s="134"/>
      <c r="DN1327" s="134"/>
      <c r="DO1327" s="134"/>
      <c r="DP1327" s="134"/>
      <c r="DQ1327" s="134"/>
      <c r="DR1327" s="134"/>
      <c r="DS1327" s="134"/>
      <c r="DT1327" s="134"/>
      <c r="DU1327" s="134"/>
      <c r="DV1327" s="134"/>
      <c r="DW1327" s="134"/>
      <c r="DX1327" s="134"/>
      <c r="DY1327" s="134"/>
      <c r="DZ1327" s="134"/>
      <c r="EA1327" s="134"/>
      <c r="EB1327" s="134"/>
      <c r="EC1327" s="134"/>
      <c r="ED1327" s="134"/>
      <c r="EE1327" s="134"/>
      <c r="EF1327" s="134"/>
      <c r="EG1327" s="134"/>
      <c r="EH1327" s="134"/>
      <c r="EI1327" s="134"/>
      <c r="EJ1327" s="134"/>
    </row>
    <row r="1328" spans="4:140" x14ac:dyDescent="0.2">
      <c r="D1328" s="138"/>
      <c r="E1328" s="138"/>
      <c r="F1328" s="138"/>
      <c r="G1328" s="138"/>
      <c r="H1328" s="138"/>
      <c r="I1328" s="138"/>
      <c r="J1328" s="138"/>
      <c r="K1328" s="138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134"/>
      <c r="AZ1328" s="134"/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  <c r="CS1328" s="134"/>
      <c r="CT1328" s="134"/>
      <c r="CU1328" s="134"/>
      <c r="CV1328" s="134"/>
      <c r="CW1328" s="134"/>
      <c r="CX1328" s="134"/>
      <c r="CY1328" s="134"/>
      <c r="CZ1328" s="134"/>
      <c r="DA1328" s="134"/>
      <c r="DB1328" s="134"/>
      <c r="DC1328" s="134"/>
      <c r="DD1328" s="134"/>
      <c r="DE1328" s="134"/>
      <c r="DF1328" s="134"/>
      <c r="DG1328" s="134"/>
      <c r="DH1328" s="134"/>
      <c r="DI1328" s="134"/>
      <c r="DJ1328" s="134"/>
      <c r="DK1328" s="134"/>
      <c r="DL1328" s="134"/>
      <c r="DM1328" s="134"/>
      <c r="DN1328" s="134"/>
      <c r="DO1328" s="134"/>
      <c r="DP1328" s="134"/>
      <c r="DQ1328" s="134"/>
      <c r="DR1328" s="134"/>
      <c r="DS1328" s="134"/>
      <c r="DT1328" s="134"/>
      <c r="DU1328" s="134"/>
      <c r="DV1328" s="134"/>
      <c r="DW1328" s="134"/>
      <c r="DX1328" s="134"/>
      <c r="DY1328" s="134"/>
      <c r="DZ1328" s="134"/>
      <c r="EA1328" s="134"/>
      <c r="EB1328" s="134"/>
      <c r="EC1328" s="134"/>
      <c r="ED1328" s="134"/>
      <c r="EE1328" s="134"/>
      <c r="EF1328" s="134"/>
      <c r="EG1328" s="134"/>
      <c r="EH1328" s="134"/>
      <c r="EI1328" s="134"/>
      <c r="EJ1328" s="134"/>
    </row>
    <row r="1329" spans="4:140" x14ac:dyDescent="0.2">
      <c r="D1329" s="138"/>
      <c r="E1329" s="138"/>
      <c r="F1329" s="138"/>
      <c r="G1329" s="138"/>
      <c r="H1329" s="138"/>
      <c r="I1329" s="138"/>
      <c r="J1329" s="138"/>
      <c r="K1329" s="138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134"/>
      <c r="AZ1329" s="134"/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  <c r="CS1329" s="134"/>
      <c r="CT1329" s="134"/>
      <c r="CU1329" s="134"/>
      <c r="CV1329" s="134"/>
      <c r="CW1329" s="134"/>
      <c r="CX1329" s="134"/>
      <c r="CY1329" s="134"/>
      <c r="CZ1329" s="134"/>
      <c r="DA1329" s="134"/>
      <c r="DB1329" s="134"/>
      <c r="DC1329" s="134"/>
      <c r="DD1329" s="134"/>
      <c r="DE1329" s="134"/>
      <c r="DF1329" s="134"/>
      <c r="DG1329" s="134"/>
      <c r="DH1329" s="134"/>
      <c r="DI1329" s="134"/>
      <c r="DJ1329" s="134"/>
      <c r="DK1329" s="134"/>
      <c r="DL1329" s="134"/>
      <c r="DM1329" s="134"/>
      <c r="DN1329" s="134"/>
      <c r="DO1329" s="134"/>
      <c r="DP1329" s="134"/>
      <c r="DQ1329" s="134"/>
      <c r="DR1329" s="134"/>
      <c r="DS1329" s="134"/>
      <c r="DT1329" s="134"/>
      <c r="DU1329" s="134"/>
      <c r="DV1329" s="134"/>
      <c r="DW1329" s="134"/>
      <c r="DX1329" s="134"/>
      <c r="DY1329" s="134"/>
      <c r="DZ1329" s="134"/>
      <c r="EA1329" s="134"/>
      <c r="EB1329" s="134"/>
      <c r="EC1329" s="134"/>
      <c r="ED1329" s="134"/>
      <c r="EE1329" s="134"/>
      <c r="EF1329" s="134"/>
      <c r="EG1329" s="134"/>
      <c r="EH1329" s="134"/>
      <c r="EI1329" s="134"/>
      <c r="EJ1329" s="134"/>
    </row>
    <row r="1330" spans="4:140" x14ac:dyDescent="0.2">
      <c r="D1330" s="138"/>
      <c r="E1330" s="138"/>
      <c r="F1330" s="138"/>
      <c r="G1330" s="138"/>
      <c r="H1330" s="138"/>
      <c r="I1330" s="138"/>
      <c r="J1330" s="138"/>
      <c r="K1330" s="138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134"/>
      <c r="AZ1330" s="134"/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  <c r="CS1330" s="134"/>
      <c r="CT1330" s="134"/>
      <c r="CU1330" s="134"/>
      <c r="CV1330" s="134"/>
      <c r="CW1330" s="134"/>
      <c r="CX1330" s="134"/>
      <c r="CY1330" s="134"/>
      <c r="CZ1330" s="134"/>
      <c r="DA1330" s="134"/>
      <c r="DB1330" s="134"/>
      <c r="DC1330" s="134"/>
      <c r="DD1330" s="134"/>
      <c r="DE1330" s="134"/>
      <c r="DF1330" s="134"/>
      <c r="DG1330" s="134"/>
      <c r="DH1330" s="134"/>
      <c r="DI1330" s="134"/>
      <c r="DJ1330" s="134"/>
      <c r="DK1330" s="134"/>
      <c r="DL1330" s="134"/>
      <c r="DM1330" s="134"/>
      <c r="DN1330" s="134"/>
      <c r="DO1330" s="134"/>
      <c r="DP1330" s="134"/>
      <c r="DQ1330" s="134"/>
      <c r="DR1330" s="134"/>
      <c r="DS1330" s="134"/>
      <c r="DT1330" s="134"/>
      <c r="DU1330" s="134"/>
      <c r="DV1330" s="134"/>
      <c r="DW1330" s="134"/>
      <c r="DX1330" s="134"/>
      <c r="DY1330" s="134"/>
      <c r="DZ1330" s="134"/>
      <c r="EA1330" s="134"/>
      <c r="EB1330" s="134"/>
      <c r="EC1330" s="134"/>
      <c r="ED1330" s="134"/>
      <c r="EE1330" s="134"/>
      <c r="EF1330" s="134"/>
      <c r="EG1330" s="134"/>
      <c r="EH1330" s="134"/>
      <c r="EI1330" s="134"/>
      <c r="EJ1330" s="134"/>
    </row>
    <row r="1331" spans="4:140" x14ac:dyDescent="0.2">
      <c r="D1331" s="138"/>
      <c r="E1331" s="138"/>
      <c r="F1331" s="138"/>
      <c r="G1331" s="138"/>
      <c r="H1331" s="138"/>
      <c r="I1331" s="138"/>
      <c r="J1331" s="138"/>
      <c r="K1331" s="138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134"/>
      <c r="AZ1331" s="134"/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  <c r="CS1331" s="134"/>
      <c r="CT1331" s="134"/>
      <c r="CU1331" s="134"/>
      <c r="CV1331" s="134"/>
      <c r="CW1331" s="134"/>
      <c r="CX1331" s="134"/>
      <c r="CY1331" s="134"/>
      <c r="CZ1331" s="134"/>
      <c r="DA1331" s="134"/>
      <c r="DB1331" s="134"/>
      <c r="DC1331" s="134"/>
      <c r="DD1331" s="134"/>
      <c r="DE1331" s="134"/>
      <c r="DF1331" s="134"/>
      <c r="DG1331" s="134"/>
      <c r="DH1331" s="134"/>
      <c r="DI1331" s="134"/>
      <c r="DJ1331" s="134"/>
      <c r="DK1331" s="134"/>
      <c r="DL1331" s="134"/>
      <c r="DM1331" s="134"/>
      <c r="DN1331" s="134"/>
      <c r="DO1331" s="134"/>
      <c r="DP1331" s="134"/>
      <c r="DQ1331" s="134"/>
      <c r="DR1331" s="134"/>
      <c r="DS1331" s="134"/>
      <c r="DT1331" s="134"/>
      <c r="DU1331" s="134"/>
      <c r="DV1331" s="134"/>
      <c r="DW1331" s="134"/>
      <c r="DX1331" s="134"/>
      <c r="DY1331" s="134"/>
      <c r="DZ1331" s="134"/>
      <c r="EA1331" s="134"/>
      <c r="EB1331" s="134"/>
      <c r="EC1331" s="134"/>
      <c r="ED1331" s="134"/>
      <c r="EE1331" s="134"/>
      <c r="EF1331" s="134"/>
      <c r="EG1331" s="134"/>
      <c r="EH1331" s="134"/>
      <c r="EI1331" s="134"/>
      <c r="EJ1331" s="134"/>
    </row>
    <row r="1332" spans="4:140" x14ac:dyDescent="0.2">
      <c r="D1332" s="138"/>
      <c r="E1332" s="138"/>
      <c r="F1332" s="138"/>
      <c r="G1332" s="138"/>
      <c r="H1332" s="138"/>
      <c r="I1332" s="138"/>
      <c r="J1332" s="138"/>
      <c r="K1332" s="138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134"/>
      <c r="AZ1332" s="134"/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  <c r="CS1332" s="134"/>
      <c r="CT1332" s="134"/>
      <c r="CU1332" s="134"/>
      <c r="CV1332" s="134"/>
      <c r="CW1332" s="134"/>
      <c r="CX1332" s="134"/>
      <c r="CY1332" s="134"/>
      <c r="CZ1332" s="134"/>
      <c r="DA1332" s="134"/>
      <c r="DB1332" s="134"/>
      <c r="DC1332" s="134"/>
      <c r="DD1332" s="134"/>
      <c r="DE1332" s="134"/>
      <c r="DF1332" s="134"/>
      <c r="DG1332" s="134"/>
      <c r="DH1332" s="134"/>
      <c r="DI1332" s="134"/>
      <c r="DJ1332" s="134"/>
      <c r="DK1332" s="134"/>
      <c r="DL1332" s="134"/>
      <c r="DM1332" s="134"/>
      <c r="DN1332" s="134"/>
      <c r="DO1332" s="134"/>
      <c r="DP1332" s="134"/>
      <c r="DQ1332" s="134"/>
      <c r="DR1332" s="134"/>
      <c r="DS1332" s="134"/>
      <c r="DT1332" s="134"/>
      <c r="DU1332" s="134"/>
      <c r="DV1332" s="134"/>
      <c r="DW1332" s="134"/>
      <c r="DX1332" s="134"/>
      <c r="DY1332" s="134"/>
      <c r="DZ1332" s="134"/>
      <c r="EA1332" s="134"/>
      <c r="EB1332" s="134"/>
      <c r="EC1332" s="134"/>
      <c r="ED1332" s="134"/>
      <c r="EE1332" s="134"/>
      <c r="EF1332" s="134"/>
      <c r="EG1332" s="134"/>
      <c r="EH1332" s="134"/>
      <c r="EI1332" s="134"/>
      <c r="EJ1332" s="134"/>
    </row>
    <row r="1333" spans="4:140" x14ac:dyDescent="0.2">
      <c r="D1333" s="138"/>
      <c r="E1333" s="138"/>
      <c r="F1333" s="138"/>
      <c r="G1333" s="138"/>
      <c r="H1333" s="138"/>
      <c r="I1333" s="138"/>
      <c r="J1333" s="138"/>
      <c r="K1333" s="138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134"/>
      <c r="AZ1333" s="134"/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  <c r="CS1333" s="134"/>
      <c r="CT1333" s="134"/>
      <c r="CU1333" s="134"/>
      <c r="CV1333" s="134"/>
      <c r="CW1333" s="134"/>
      <c r="CX1333" s="134"/>
      <c r="CY1333" s="134"/>
      <c r="CZ1333" s="134"/>
      <c r="DA1333" s="134"/>
      <c r="DB1333" s="134"/>
      <c r="DC1333" s="134"/>
      <c r="DD1333" s="134"/>
      <c r="DE1333" s="134"/>
      <c r="DF1333" s="134"/>
      <c r="DG1333" s="134"/>
      <c r="DH1333" s="134"/>
      <c r="DI1333" s="134"/>
      <c r="DJ1333" s="134"/>
      <c r="DK1333" s="134"/>
      <c r="DL1333" s="134"/>
      <c r="DM1333" s="134"/>
      <c r="DN1333" s="134"/>
      <c r="DO1333" s="134"/>
      <c r="DP1333" s="134"/>
      <c r="DQ1333" s="134"/>
      <c r="DR1333" s="134"/>
      <c r="DS1333" s="134"/>
      <c r="DT1333" s="134"/>
      <c r="DU1333" s="134"/>
      <c r="DV1333" s="134"/>
      <c r="DW1333" s="134"/>
      <c r="DX1333" s="134"/>
      <c r="DY1333" s="134"/>
      <c r="DZ1333" s="134"/>
      <c r="EA1333" s="134"/>
      <c r="EB1333" s="134"/>
      <c r="EC1333" s="134"/>
      <c r="ED1333" s="134"/>
      <c r="EE1333" s="134"/>
      <c r="EF1333" s="134"/>
      <c r="EG1333" s="134"/>
      <c r="EH1333" s="134"/>
      <c r="EI1333" s="134"/>
      <c r="EJ1333" s="134"/>
    </row>
    <row r="1334" spans="4:140" x14ac:dyDescent="0.2">
      <c r="D1334" s="138"/>
      <c r="E1334" s="138"/>
      <c r="F1334" s="138"/>
      <c r="G1334" s="138"/>
      <c r="H1334" s="138"/>
      <c r="I1334" s="138"/>
      <c r="J1334" s="138"/>
      <c r="K1334" s="138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134"/>
      <c r="AZ1334" s="134"/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  <c r="CS1334" s="134"/>
      <c r="CT1334" s="134"/>
      <c r="CU1334" s="134"/>
      <c r="CV1334" s="134"/>
      <c r="CW1334" s="134"/>
      <c r="CX1334" s="134"/>
      <c r="CY1334" s="134"/>
      <c r="CZ1334" s="134"/>
      <c r="DA1334" s="134"/>
      <c r="DB1334" s="134"/>
      <c r="DC1334" s="134"/>
      <c r="DD1334" s="134"/>
      <c r="DE1334" s="134"/>
      <c r="DF1334" s="134"/>
      <c r="DG1334" s="134"/>
      <c r="DH1334" s="134"/>
      <c r="DI1334" s="134"/>
      <c r="DJ1334" s="134"/>
      <c r="DK1334" s="134"/>
      <c r="DL1334" s="134"/>
      <c r="DM1334" s="134"/>
      <c r="DN1334" s="134"/>
      <c r="DO1334" s="134"/>
      <c r="DP1334" s="134"/>
      <c r="DQ1334" s="134"/>
      <c r="DR1334" s="134"/>
      <c r="DS1334" s="134"/>
      <c r="DT1334" s="134"/>
      <c r="DU1334" s="134"/>
      <c r="DV1334" s="134"/>
      <c r="DW1334" s="134"/>
      <c r="DX1334" s="134"/>
      <c r="DY1334" s="134"/>
      <c r="DZ1334" s="134"/>
      <c r="EA1334" s="134"/>
      <c r="EB1334" s="134"/>
      <c r="EC1334" s="134"/>
      <c r="ED1334" s="134"/>
      <c r="EE1334" s="134"/>
      <c r="EF1334" s="134"/>
      <c r="EG1334" s="134"/>
      <c r="EH1334" s="134"/>
      <c r="EI1334" s="134"/>
      <c r="EJ1334" s="134"/>
    </row>
    <row r="1335" spans="4:140" x14ac:dyDescent="0.2">
      <c r="D1335" s="138"/>
      <c r="E1335" s="138"/>
      <c r="F1335" s="138"/>
      <c r="G1335" s="138"/>
      <c r="H1335" s="138"/>
      <c r="I1335" s="138"/>
      <c r="J1335" s="138"/>
      <c r="K1335" s="138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134"/>
      <c r="AZ1335" s="134"/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  <c r="CS1335" s="134"/>
      <c r="CT1335" s="134"/>
      <c r="CU1335" s="134"/>
      <c r="CV1335" s="134"/>
      <c r="CW1335" s="134"/>
      <c r="CX1335" s="134"/>
      <c r="CY1335" s="134"/>
      <c r="CZ1335" s="134"/>
      <c r="DA1335" s="134"/>
      <c r="DB1335" s="134"/>
      <c r="DC1335" s="134"/>
      <c r="DD1335" s="134"/>
      <c r="DE1335" s="134"/>
      <c r="DF1335" s="134"/>
      <c r="DG1335" s="134"/>
      <c r="DH1335" s="134"/>
      <c r="DI1335" s="134"/>
      <c r="DJ1335" s="134"/>
      <c r="DK1335" s="134"/>
      <c r="DL1335" s="134"/>
      <c r="DM1335" s="134"/>
      <c r="DN1335" s="134"/>
      <c r="DO1335" s="134"/>
      <c r="DP1335" s="134"/>
      <c r="DQ1335" s="134"/>
      <c r="DR1335" s="134"/>
      <c r="DS1335" s="134"/>
      <c r="DT1335" s="134"/>
      <c r="DU1335" s="134"/>
      <c r="DV1335" s="134"/>
      <c r="DW1335" s="134"/>
      <c r="DX1335" s="134"/>
      <c r="DY1335" s="134"/>
      <c r="DZ1335" s="134"/>
      <c r="EA1335" s="134"/>
      <c r="EB1335" s="134"/>
      <c r="EC1335" s="134"/>
      <c r="ED1335" s="134"/>
      <c r="EE1335" s="134"/>
      <c r="EF1335" s="134"/>
      <c r="EG1335" s="134"/>
      <c r="EH1335" s="134"/>
      <c r="EI1335" s="134"/>
      <c r="EJ1335" s="134"/>
    </row>
    <row r="1336" spans="4:140" x14ac:dyDescent="0.2">
      <c r="D1336" s="138"/>
      <c r="E1336" s="138"/>
      <c r="F1336" s="138"/>
      <c r="G1336" s="138"/>
      <c r="H1336" s="138"/>
      <c r="I1336" s="138"/>
      <c r="J1336" s="138"/>
      <c r="K1336" s="138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134"/>
      <c r="AZ1336" s="134"/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  <c r="CS1336" s="134"/>
      <c r="CT1336" s="134"/>
      <c r="CU1336" s="134"/>
      <c r="CV1336" s="134"/>
      <c r="CW1336" s="134"/>
      <c r="CX1336" s="134"/>
      <c r="CY1336" s="134"/>
      <c r="CZ1336" s="134"/>
      <c r="DA1336" s="134"/>
      <c r="DB1336" s="134"/>
      <c r="DC1336" s="134"/>
      <c r="DD1336" s="134"/>
      <c r="DE1336" s="134"/>
      <c r="DF1336" s="134"/>
      <c r="DG1336" s="134"/>
      <c r="DH1336" s="134"/>
      <c r="DI1336" s="134"/>
      <c r="DJ1336" s="134"/>
      <c r="DK1336" s="134"/>
      <c r="DL1336" s="134"/>
      <c r="DM1336" s="134"/>
      <c r="DN1336" s="134"/>
      <c r="DO1336" s="134"/>
      <c r="DP1336" s="134"/>
      <c r="DQ1336" s="134"/>
      <c r="DR1336" s="134"/>
      <c r="DS1336" s="134"/>
      <c r="DT1336" s="134"/>
      <c r="DU1336" s="134"/>
      <c r="DV1336" s="134"/>
      <c r="DW1336" s="134"/>
      <c r="DX1336" s="134"/>
      <c r="DY1336" s="134"/>
      <c r="DZ1336" s="134"/>
      <c r="EA1336" s="134"/>
      <c r="EB1336" s="134"/>
      <c r="EC1336" s="134"/>
      <c r="ED1336" s="134"/>
      <c r="EE1336" s="134"/>
      <c r="EF1336" s="134"/>
      <c r="EG1336" s="134"/>
      <c r="EH1336" s="134"/>
      <c r="EI1336" s="134"/>
      <c r="EJ1336" s="134"/>
    </row>
    <row r="1337" spans="4:140" x14ac:dyDescent="0.2">
      <c r="D1337" s="138"/>
      <c r="E1337" s="138"/>
      <c r="F1337" s="138"/>
      <c r="G1337" s="138"/>
      <c r="H1337" s="138"/>
      <c r="I1337" s="138"/>
      <c r="J1337" s="138"/>
      <c r="K1337" s="138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134"/>
      <c r="AZ1337" s="134"/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  <c r="CS1337" s="134"/>
      <c r="CT1337" s="134"/>
      <c r="CU1337" s="134"/>
      <c r="CV1337" s="134"/>
      <c r="CW1337" s="134"/>
      <c r="CX1337" s="134"/>
      <c r="CY1337" s="134"/>
      <c r="CZ1337" s="134"/>
      <c r="DA1337" s="134"/>
      <c r="DB1337" s="134"/>
      <c r="DC1337" s="134"/>
      <c r="DD1337" s="134"/>
      <c r="DE1337" s="134"/>
      <c r="DF1337" s="134"/>
      <c r="DG1337" s="134"/>
      <c r="DH1337" s="134"/>
      <c r="DI1337" s="134"/>
      <c r="DJ1337" s="134"/>
      <c r="DK1337" s="134"/>
      <c r="DL1337" s="134"/>
      <c r="DM1337" s="134"/>
      <c r="DN1337" s="134"/>
      <c r="DO1337" s="134"/>
      <c r="DP1337" s="134"/>
      <c r="DQ1337" s="134"/>
      <c r="DR1337" s="134"/>
      <c r="DS1337" s="134"/>
      <c r="DT1337" s="134"/>
      <c r="DU1337" s="134"/>
      <c r="DV1337" s="134"/>
      <c r="DW1337" s="134"/>
      <c r="DX1337" s="134"/>
      <c r="DY1337" s="134"/>
      <c r="DZ1337" s="134"/>
      <c r="EA1337" s="134"/>
      <c r="EB1337" s="134"/>
      <c r="EC1337" s="134"/>
      <c r="ED1337" s="134"/>
      <c r="EE1337" s="134"/>
      <c r="EF1337" s="134"/>
      <c r="EG1337" s="134"/>
      <c r="EH1337" s="134"/>
      <c r="EI1337" s="134"/>
      <c r="EJ1337" s="134"/>
    </row>
    <row r="1338" spans="4:140" x14ac:dyDescent="0.2">
      <c r="D1338" s="138"/>
      <c r="E1338" s="138"/>
      <c r="F1338" s="138"/>
      <c r="G1338" s="138"/>
      <c r="H1338" s="138"/>
      <c r="I1338" s="138"/>
      <c r="J1338" s="138"/>
      <c r="K1338" s="138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134"/>
      <c r="AZ1338" s="134"/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  <c r="CS1338" s="134"/>
      <c r="CT1338" s="134"/>
      <c r="CU1338" s="134"/>
      <c r="CV1338" s="134"/>
      <c r="CW1338" s="134"/>
      <c r="CX1338" s="134"/>
      <c r="CY1338" s="134"/>
      <c r="CZ1338" s="134"/>
      <c r="DA1338" s="134"/>
      <c r="DB1338" s="134"/>
      <c r="DC1338" s="134"/>
      <c r="DD1338" s="134"/>
      <c r="DE1338" s="134"/>
      <c r="DF1338" s="134"/>
      <c r="DG1338" s="134"/>
      <c r="DH1338" s="134"/>
      <c r="DI1338" s="134"/>
      <c r="DJ1338" s="134"/>
      <c r="DK1338" s="134"/>
      <c r="DL1338" s="134"/>
      <c r="DM1338" s="134"/>
      <c r="DN1338" s="134"/>
      <c r="DO1338" s="134"/>
      <c r="DP1338" s="134"/>
      <c r="DQ1338" s="134"/>
      <c r="DR1338" s="134"/>
      <c r="DS1338" s="134"/>
      <c r="DT1338" s="134"/>
      <c r="DU1338" s="134"/>
      <c r="DV1338" s="134"/>
      <c r="DW1338" s="134"/>
      <c r="DX1338" s="134"/>
      <c r="DY1338" s="134"/>
      <c r="DZ1338" s="134"/>
      <c r="EA1338" s="134"/>
      <c r="EB1338" s="134"/>
      <c r="EC1338" s="134"/>
      <c r="ED1338" s="134"/>
      <c r="EE1338" s="134"/>
      <c r="EF1338" s="134"/>
      <c r="EG1338" s="134"/>
      <c r="EH1338" s="134"/>
      <c r="EI1338" s="134"/>
      <c r="EJ1338" s="134"/>
    </row>
    <row r="1339" spans="4:140" x14ac:dyDescent="0.2">
      <c r="D1339" s="138"/>
      <c r="E1339" s="138"/>
      <c r="F1339" s="138"/>
      <c r="G1339" s="138"/>
      <c r="H1339" s="138"/>
      <c r="I1339" s="138"/>
      <c r="J1339" s="138"/>
      <c r="K1339" s="138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134"/>
      <c r="AZ1339" s="134"/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  <c r="CS1339" s="134"/>
      <c r="CT1339" s="134"/>
      <c r="CU1339" s="134"/>
      <c r="CV1339" s="134"/>
      <c r="CW1339" s="134"/>
      <c r="CX1339" s="134"/>
      <c r="CY1339" s="134"/>
      <c r="CZ1339" s="134"/>
      <c r="DA1339" s="134"/>
      <c r="DB1339" s="134"/>
      <c r="DC1339" s="134"/>
      <c r="DD1339" s="134"/>
      <c r="DE1339" s="134"/>
      <c r="DF1339" s="134"/>
      <c r="DG1339" s="134"/>
      <c r="DH1339" s="134"/>
      <c r="DI1339" s="134"/>
      <c r="DJ1339" s="134"/>
      <c r="DK1339" s="134"/>
      <c r="DL1339" s="134"/>
      <c r="DM1339" s="134"/>
      <c r="DN1339" s="134"/>
      <c r="DO1339" s="134"/>
      <c r="DP1339" s="134"/>
      <c r="DQ1339" s="134"/>
      <c r="DR1339" s="134"/>
      <c r="DS1339" s="134"/>
      <c r="DT1339" s="134"/>
      <c r="DU1339" s="134"/>
      <c r="DV1339" s="134"/>
      <c r="DW1339" s="134"/>
      <c r="DX1339" s="134"/>
      <c r="DY1339" s="134"/>
      <c r="DZ1339" s="134"/>
      <c r="EA1339" s="134"/>
      <c r="EB1339" s="134"/>
      <c r="EC1339" s="134"/>
      <c r="ED1339" s="134"/>
      <c r="EE1339" s="134"/>
      <c r="EF1339" s="134"/>
      <c r="EG1339" s="134"/>
      <c r="EH1339" s="134"/>
      <c r="EI1339" s="134"/>
      <c r="EJ1339" s="134"/>
    </row>
    <row r="1340" spans="4:140" x14ac:dyDescent="0.2">
      <c r="D1340" s="138"/>
      <c r="E1340" s="138"/>
      <c r="F1340" s="138"/>
      <c r="G1340" s="138"/>
      <c r="H1340" s="138"/>
      <c r="I1340" s="138"/>
      <c r="J1340" s="138"/>
      <c r="K1340" s="138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134"/>
      <c r="AZ1340" s="134"/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  <c r="CS1340" s="134"/>
      <c r="CT1340" s="134"/>
      <c r="CU1340" s="134"/>
      <c r="CV1340" s="134"/>
      <c r="CW1340" s="134"/>
      <c r="CX1340" s="134"/>
      <c r="CY1340" s="134"/>
      <c r="CZ1340" s="134"/>
      <c r="DA1340" s="134"/>
      <c r="DB1340" s="134"/>
      <c r="DC1340" s="134"/>
      <c r="DD1340" s="134"/>
      <c r="DE1340" s="134"/>
      <c r="DF1340" s="134"/>
      <c r="DG1340" s="134"/>
      <c r="DH1340" s="134"/>
      <c r="DI1340" s="134"/>
      <c r="DJ1340" s="134"/>
      <c r="DK1340" s="134"/>
      <c r="DL1340" s="134"/>
      <c r="DM1340" s="134"/>
      <c r="DN1340" s="134"/>
      <c r="DO1340" s="134"/>
      <c r="DP1340" s="134"/>
      <c r="DQ1340" s="134"/>
      <c r="DR1340" s="134"/>
      <c r="DS1340" s="134"/>
      <c r="DT1340" s="134"/>
      <c r="DU1340" s="134"/>
      <c r="DV1340" s="134"/>
      <c r="DW1340" s="134"/>
      <c r="DX1340" s="134"/>
      <c r="DY1340" s="134"/>
      <c r="DZ1340" s="134"/>
      <c r="EA1340" s="134"/>
      <c r="EB1340" s="134"/>
      <c r="EC1340" s="134"/>
      <c r="ED1340" s="134"/>
      <c r="EE1340" s="134"/>
      <c r="EF1340" s="134"/>
      <c r="EG1340" s="134"/>
      <c r="EH1340" s="134"/>
      <c r="EI1340" s="134"/>
      <c r="EJ1340" s="134"/>
    </row>
    <row r="1341" spans="4:140" x14ac:dyDescent="0.2">
      <c r="D1341" s="138"/>
      <c r="E1341" s="138"/>
      <c r="F1341" s="138"/>
      <c r="G1341" s="138"/>
      <c r="H1341" s="138"/>
      <c r="I1341" s="138"/>
      <c r="J1341" s="138"/>
      <c r="K1341" s="138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134"/>
      <c r="AZ1341" s="134"/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  <c r="CS1341" s="134"/>
      <c r="CT1341" s="134"/>
      <c r="CU1341" s="134"/>
      <c r="CV1341" s="134"/>
      <c r="CW1341" s="134"/>
      <c r="CX1341" s="134"/>
      <c r="CY1341" s="134"/>
      <c r="CZ1341" s="134"/>
      <c r="DA1341" s="134"/>
      <c r="DB1341" s="134"/>
      <c r="DC1341" s="134"/>
      <c r="DD1341" s="134"/>
      <c r="DE1341" s="134"/>
      <c r="DF1341" s="134"/>
      <c r="DG1341" s="134"/>
      <c r="DH1341" s="134"/>
      <c r="DI1341" s="134"/>
      <c r="DJ1341" s="134"/>
      <c r="DK1341" s="134"/>
      <c r="DL1341" s="134"/>
      <c r="DM1341" s="134"/>
      <c r="DN1341" s="134"/>
      <c r="DO1341" s="134"/>
      <c r="DP1341" s="134"/>
      <c r="DQ1341" s="134"/>
      <c r="DR1341" s="134"/>
      <c r="DS1341" s="134"/>
      <c r="DT1341" s="134"/>
      <c r="DU1341" s="134"/>
      <c r="DV1341" s="134"/>
      <c r="DW1341" s="134"/>
      <c r="DX1341" s="134"/>
      <c r="DY1341" s="134"/>
      <c r="DZ1341" s="134"/>
      <c r="EA1341" s="134"/>
      <c r="EB1341" s="134"/>
      <c r="EC1341" s="134"/>
      <c r="ED1341" s="134"/>
      <c r="EE1341" s="134"/>
      <c r="EF1341" s="134"/>
      <c r="EG1341" s="134"/>
      <c r="EH1341" s="134"/>
      <c r="EI1341" s="134"/>
      <c r="EJ1341" s="134"/>
    </row>
    <row r="1342" spans="4:140" x14ac:dyDescent="0.2">
      <c r="D1342" s="138"/>
      <c r="E1342" s="138"/>
      <c r="F1342" s="138"/>
      <c r="G1342" s="138"/>
      <c r="H1342" s="138"/>
      <c r="I1342" s="138"/>
      <c r="J1342" s="138"/>
      <c r="K1342" s="138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134"/>
      <c r="AZ1342" s="134"/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  <c r="CS1342" s="134"/>
      <c r="CT1342" s="134"/>
      <c r="CU1342" s="134"/>
      <c r="CV1342" s="134"/>
      <c r="CW1342" s="134"/>
      <c r="CX1342" s="134"/>
      <c r="CY1342" s="134"/>
      <c r="CZ1342" s="134"/>
      <c r="DA1342" s="134"/>
      <c r="DB1342" s="134"/>
      <c r="DC1342" s="134"/>
      <c r="DD1342" s="134"/>
      <c r="DE1342" s="134"/>
      <c r="DF1342" s="134"/>
      <c r="DG1342" s="134"/>
      <c r="DH1342" s="134"/>
      <c r="DI1342" s="134"/>
      <c r="DJ1342" s="134"/>
      <c r="DK1342" s="134"/>
      <c r="DL1342" s="134"/>
      <c r="DM1342" s="134"/>
      <c r="DN1342" s="134"/>
      <c r="DO1342" s="134"/>
      <c r="DP1342" s="134"/>
      <c r="DQ1342" s="134"/>
      <c r="DR1342" s="134"/>
      <c r="DS1342" s="134"/>
      <c r="DT1342" s="134"/>
      <c r="DU1342" s="134"/>
      <c r="DV1342" s="134"/>
      <c r="DW1342" s="134"/>
      <c r="DX1342" s="134"/>
      <c r="DY1342" s="134"/>
      <c r="DZ1342" s="134"/>
      <c r="EA1342" s="134"/>
      <c r="EB1342" s="134"/>
      <c r="EC1342" s="134"/>
      <c r="ED1342" s="134"/>
      <c r="EE1342" s="134"/>
      <c r="EF1342" s="134"/>
      <c r="EG1342" s="134"/>
      <c r="EH1342" s="134"/>
      <c r="EI1342" s="134"/>
      <c r="EJ1342" s="134"/>
    </row>
    <row r="1343" spans="4:140" x14ac:dyDescent="0.2">
      <c r="D1343" s="138"/>
      <c r="E1343" s="138"/>
      <c r="F1343" s="138"/>
      <c r="G1343" s="138"/>
      <c r="H1343" s="138"/>
      <c r="I1343" s="138"/>
      <c r="J1343" s="138"/>
      <c r="K1343" s="138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134"/>
      <c r="AZ1343" s="134"/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  <c r="CS1343" s="134"/>
      <c r="CT1343" s="134"/>
      <c r="CU1343" s="134"/>
      <c r="CV1343" s="134"/>
      <c r="CW1343" s="134"/>
      <c r="CX1343" s="134"/>
      <c r="CY1343" s="134"/>
      <c r="CZ1343" s="134"/>
      <c r="DA1343" s="134"/>
      <c r="DB1343" s="134"/>
      <c r="DC1343" s="134"/>
      <c r="DD1343" s="134"/>
      <c r="DE1343" s="134"/>
      <c r="DF1343" s="134"/>
      <c r="DG1343" s="134"/>
      <c r="DH1343" s="134"/>
      <c r="DI1343" s="134"/>
      <c r="DJ1343" s="134"/>
      <c r="DK1343" s="134"/>
      <c r="DL1343" s="134"/>
      <c r="DM1343" s="134"/>
      <c r="DN1343" s="134"/>
      <c r="DO1343" s="134"/>
      <c r="DP1343" s="134"/>
      <c r="DQ1343" s="134"/>
      <c r="DR1343" s="134"/>
      <c r="DS1343" s="134"/>
      <c r="DT1343" s="134"/>
      <c r="DU1343" s="134"/>
      <c r="DV1343" s="134"/>
      <c r="DW1343" s="134"/>
      <c r="DX1343" s="134"/>
      <c r="DY1343" s="134"/>
      <c r="DZ1343" s="134"/>
      <c r="EA1343" s="134"/>
      <c r="EB1343" s="134"/>
      <c r="EC1343" s="134"/>
      <c r="ED1343" s="134"/>
      <c r="EE1343" s="134"/>
      <c r="EF1343" s="134"/>
      <c r="EG1343" s="134"/>
      <c r="EH1343" s="134"/>
      <c r="EI1343" s="134"/>
      <c r="EJ1343" s="134"/>
    </row>
    <row r="1344" spans="4:140" x14ac:dyDescent="0.2">
      <c r="D1344" s="138"/>
      <c r="E1344" s="138"/>
      <c r="F1344" s="138"/>
      <c r="G1344" s="138"/>
      <c r="H1344" s="138"/>
      <c r="I1344" s="138"/>
      <c r="J1344" s="138"/>
      <c r="K1344" s="138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134"/>
      <c r="AZ1344" s="134"/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  <c r="CS1344" s="134"/>
      <c r="CT1344" s="134"/>
      <c r="CU1344" s="134"/>
      <c r="CV1344" s="134"/>
      <c r="CW1344" s="134"/>
      <c r="CX1344" s="134"/>
      <c r="CY1344" s="134"/>
      <c r="CZ1344" s="134"/>
      <c r="DA1344" s="134"/>
      <c r="DB1344" s="134"/>
      <c r="DC1344" s="134"/>
      <c r="DD1344" s="134"/>
      <c r="DE1344" s="134"/>
      <c r="DF1344" s="134"/>
      <c r="DG1344" s="134"/>
      <c r="DH1344" s="134"/>
      <c r="DI1344" s="134"/>
      <c r="DJ1344" s="134"/>
      <c r="DK1344" s="134"/>
      <c r="DL1344" s="134"/>
      <c r="DM1344" s="134"/>
      <c r="DN1344" s="134"/>
      <c r="DO1344" s="134"/>
      <c r="DP1344" s="134"/>
      <c r="DQ1344" s="134"/>
      <c r="DR1344" s="134"/>
      <c r="DS1344" s="134"/>
      <c r="DT1344" s="134"/>
      <c r="DU1344" s="134"/>
      <c r="DV1344" s="134"/>
      <c r="DW1344" s="134"/>
      <c r="DX1344" s="134"/>
      <c r="DY1344" s="134"/>
      <c r="DZ1344" s="134"/>
      <c r="EA1344" s="134"/>
      <c r="EB1344" s="134"/>
      <c r="EC1344" s="134"/>
      <c r="ED1344" s="134"/>
      <c r="EE1344" s="134"/>
      <c r="EF1344" s="134"/>
      <c r="EG1344" s="134"/>
      <c r="EH1344" s="134"/>
      <c r="EI1344" s="134"/>
      <c r="EJ1344" s="134"/>
    </row>
    <row r="1345" spans="4:140" x14ac:dyDescent="0.2">
      <c r="D1345" s="138"/>
      <c r="E1345" s="138"/>
      <c r="F1345" s="138"/>
      <c r="G1345" s="138"/>
      <c r="H1345" s="138"/>
      <c r="I1345" s="138"/>
      <c r="J1345" s="138"/>
      <c r="K1345" s="138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134"/>
      <c r="AZ1345" s="134"/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  <c r="CS1345" s="134"/>
      <c r="CT1345" s="134"/>
      <c r="CU1345" s="134"/>
      <c r="CV1345" s="134"/>
      <c r="CW1345" s="134"/>
      <c r="CX1345" s="134"/>
      <c r="CY1345" s="134"/>
      <c r="CZ1345" s="134"/>
      <c r="DA1345" s="134"/>
      <c r="DB1345" s="134"/>
      <c r="DC1345" s="134"/>
      <c r="DD1345" s="134"/>
      <c r="DE1345" s="134"/>
      <c r="DF1345" s="134"/>
      <c r="DG1345" s="134"/>
      <c r="DH1345" s="134"/>
      <c r="DI1345" s="134"/>
      <c r="DJ1345" s="134"/>
      <c r="DK1345" s="134"/>
      <c r="DL1345" s="134"/>
      <c r="DM1345" s="134"/>
      <c r="DN1345" s="134"/>
      <c r="DO1345" s="134"/>
      <c r="DP1345" s="134"/>
      <c r="DQ1345" s="134"/>
      <c r="DR1345" s="134"/>
      <c r="DS1345" s="134"/>
      <c r="DT1345" s="134"/>
      <c r="DU1345" s="134"/>
      <c r="DV1345" s="134"/>
      <c r="DW1345" s="134"/>
      <c r="DX1345" s="134"/>
      <c r="DY1345" s="134"/>
      <c r="DZ1345" s="134"/>
      <c r="EA1345" s="134"/>
      <c r="EB1345" s="134"/>
      <c r="EC1345" s="134"/>
      <c r="ED1345" s="134"/>
      <c r="EE1345" s="134"/>
      <c r="EF1345" s="134"/>
      <c r="EG1345" s="134"/>
      <c r="EH1345" s="134"/>
      <c r="EI1345" s="134"/>
      <c r="EJ1345" s="134"/>
    </row>
    <row r="1346" spans="4:140" x14ac:dyDescent="0.2">
      <c r="D1346" s="138"/>
      <c r="E1346" s="138"/>
      <c r="F1346" s="138"/>
      <c r="G1346" s="138"/>
      <c r="H1346" s="138"/>
      <c r="I1346" s="138"/>
      <c r="J1346" s="138"/>
      <c r="K1346" s="138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134"/>
      <c r="AZ1346" s="134"/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  <c r="CS1346" s="134"/>
      <c r="CT1346" s="134"/>
      <c r="CU1346" s="134"/>
      <c r="CV1346" s="134"/>
      <c r="CW1346" s="134"/>
      <c r="CX1346" s="134"/>
      <c r="CY1346" s="134"/>
      <c r="CZ1346" s="134"/>
      <c r="DA1346" s="134"/>
      <c r="DB1346" s="134"/>
      <c r="DC1346" s="134"/>
      <c r="DD1346" s="134"/>
      <c r="DE1346" s="134"/>
      <c r="DF1346" s="134"/>
      <c r="DG1346" s="134"/>
      <c r="DH1346" s="134"/>
      <c r="DI1346" s="134"/>
      <c r="DJ1346" s="134"/>
      <c r="DK1346" s="134"/>
      <c r="DL1346" s="134"/>
      <c r="DM1346" s="134"/>
      <c r="DN1346" s="134"/>
      <c r="DO1346" s="134"/>
      <c r="DP1346" s="134"/>
      <c r="DQ1346" s="134"/>
      <c r="DR1346" s="134"/>
      <c r="DS1346" s="134"/>
      <c r="DT1346" s="134"/>
      <c r="DU1346" s="134"/>
      <c r="DV1346" s="134"/>
      <c r="DW1346" s="134"/>
      <c r="DX1346" s="134"/>
      <c r="DY1346" s="134"/>
      <c r="DZ1346" s="134"/>
      <c r="EA1346" s="134"/>
      <c r="EB1346" s="134"/>
      <c r="EC1346" s="134"/>
      <c r="ED1346" s="134"/>
      <c r="EE1346" s="134"/>
      <c r="EF1346" s="134"/>
      <c r="EG1346" s="134"/>
      <c r="EH1346" s="134"/>
      <c r="EI1346" s="134"/>
      <c r="EJ1346" s="134"/>
    </row>
    <row r="1347" spans="4:140" x14ac:dyDescent="0.2">
      <c r="D1347" s="138"/>
      <c r="E1347" s="138"/>
      <c r="F1347" s="138"/>
      <c r="G1347" s="138"/>
      <c r="H1347" s="138"/>
      <c r="I1347" s="138"/>
      <c r="J1347" s="138"/>
      <c r="K1347" s="138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134"/>
      <c r="AZ1347" s="134"/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  <c r="CS1347" s="134"/>
      <c r="CT1347" s="134"/>
      <c r="CU1347" s="134"/>
      <c r="CV1347" s="134"/>
      <c r="CW1347" s="134"/>
      <c r="CX1347" s="134"/>
      <c r="CY1347" s="134"/>
      <c r="CZ1347" s="134"/>
      <c r="DA1347" s="134"/>
      <c r="DB1347" s="134"/>
      <c r="DC1347" s="134"/>
      <c r="DD1347" s="134"/>
      <c r="DE1347" s="134"/>
      <c r="DF1347" s="134"/>
      <c r="DG1347" s="134"/>
      <c r="DH1347" s="134"/>
      <c r="DI1347" s="134"/>
      <c r="DJ1347" s="134"/>
      <c r="DK1347" s="134"/>
      <c r="DL1347" s="134"/>
      <c r="DM1347" s="134"/>
      <c r="DN1347" s="134"/>
      <c r="DO1347" s="134"/>
      <c r="DP1347" s="134"/>
      <c r="DQ1347" s="134"/>
      <c r="DR1347" s="134"/>
      <c r="DS1347" s="134"/>
      <c r="DT1347" s="134"/>
      <c r="DU1347" s="134"/>
      <c r="DV1347" s="134"/>
      <c r="DW1347" s="134"/>
      <c r="DX1347" s="134"/>
      <c r="DY1347" s="134"/>
      <c r="DZ1347" s="134"/>
      <c r="EA1347" s="134"/>
      <c r="EB1347" s="134"/>
      <c r="EC1347" s="134"/>
      <c r="ED1347" s="134"/>
      <c r="EE1347" s="134"/>
      <c r="EF1347" s="134"/>
      <c r="EG1347" s="134"/>
      <c r="EH1347" s="134"/>
      <c r="EI1347" s="134"/>
      <c r="EJ1347" s="134"/>
    </row>
    <row r="1348" spans="4:140" x14ac:dyDescent="0.2">
      <c r="D1348" s="138"/>
      <c r="E1348" s="138"/>
      <c r="F1348" s="138"/>
      <c r="G1348" s="138"/>
      <c r="H1348" s="138"/>
      <c r="I1348" s="138"/>
      <c r="J1348" s="138"/>
      <c r="K1348" s="138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134"/>
      <c r="AZ1348" s="134"/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  <c r="CS1348" s="134"/>
      <c r="CT1348" s="134"/>
      <c r="CU1348" s="134"/>
      <c r="CV1348" s="134"/>
      <c r="CW1348" s="134"/>
      <c r="CX1348" s="134"/>
      <c r="CY1348" s="134"/>
      <c r="CZ1348" s="134"/>
      <c r="DA1348" s="134"/>
      <c r="DB1348" s="134"/>
      <c r="DC1348" s="134"/>
      <c r="DD1348" s="134"/>
      <c r="DE1348" s="134"/>
      <c r="DF1348" s="134"/>
      <c r="DG1348" s="134"/>
      <c r="DH1348" s="134"/>
      <c r="DI1348" s="134"/>
      <c r="DJ1348" s="134"/>
      <c r="DK1348" s="134"/>
      <c r="DL1348" s="134"/>
      <c r="DM1348" s="134"/>
      <c r="DN1348" s="134"/>
      <c r="DO1348" s="134"/>
      <c r="DP1348" s="134"/>
      <c r="DQ1348" s="134"/>
      <c r="DR1348" s="134"/>
      <c r="DS1348" s="134"/>
      <c r="DT1348" s="134"/>
      <c r="DU1348" s="134"/>
      <c r="DV1348" s="134"/>
      <c r="DW1348" s="134"/>
      <c r="DX1348" s="134"/>
      <c r="DY1348" s="134"/>
      <c r="DZ1348" s="134"/>
      <c r="EA1348" s="134"/>
      <c r="EB1348" s="134"/>
      <c r="EC1348" s="134"/>
      <c r="ED1348" s="134"/>
      <c r="EE1348" s="134"/>
      <c r="EF1348" s="134"/>
      <c r="EG1348" s="134"/>
      <c r="EH1348" s="134"/>
      <c r="EI1348" s="134"/>
      <c r="EJ1348" s="134"/>
    </row>
    <row r="1349" spans="4:140" x14ac:dyDescent="0.2">
      <c r="D1349" s="138"/>
      <c r="E1349" s="138"/>
      <c r="F1349" s="138"/>
      <c r="G1349" s="138"/>
      <c r="H1349" s="138"/>
      <c r="I1349" s="138"/>
      <c r="J1349" s="138"/>
      <c r="K1349" s="138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134"/>
      <c r="AZ1349" s="134"/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  <c r="CS1349" s="134"/>
      <c r="CT1349" s="134"/>
      <c r="CU1349" s="134"/>
      <c r="CV1349" s="134"/>
      <c r="CW1349" s="134"/>
      <c r="CX1349" s="134"/>
      <c r="CY1349" s="134"/>
      <c r="CZ1349" s="134"/>
      <c r="DA1349" s="134"/>
      <c r="DB1349" s="134"/>
      <c r="DC1349" s="134"/>
      <c r="DD1349" s="134"/>
      <c r="DE1349" s="134"/>
      <c r="DF1349" s="134"/>
      <c r="DG1349" s="134"/>
      <c r="DH1349" s="134"/>
      <c r="DI1349" s="134"/>
      <c r="DJ1349" s="134"/>
      <c r="DK1349" s="134"/>
      <c r="DL1349" s="134"/>
      <c r="DM1349" s="134"/>
      <c r="DN1349" s="134"/>
      <c r="DO1349" s="134"/>
      <c r="DP1349" s="134"/>
      <c r="DQ1349" s="134"/>
      <c r="DR1349" s="134"/>
      <c r="DS1349" s="134"/>
      <c r="DT1349" s="134"/>
      <c r="DU1349" s="134"/>
      <c r="DV1349" s="134"/>
      <c r="DW1349" s="134"/>
      <c r="DX1349" s="134"/>
      <c r="DY1349" s="134"/>
      <c r="DZ1349" s="134"/>
      <c r="EA1349" s="134"/>
      <c r="EB1349" s="134"/>
      <c r="EC1349" s="134"/>
      <c r="ED1349" s="134"/>
      <c r="EE1349" s="134"/>
      <c r="EF1349" s="134"/>
      <c r="EG1349" s="134"/>
      <c r="EH1349" s="134"/>
      <c r="EI1349" s="134"/>
      <c r="EJ1349" s="134"/>
    </row>
    <row r="1350" spans="4:140" x14ac:dyDescent="0.2">
      <c r="D1350" s="138"/>
      <c r="E1350" s="138"/>
      <c r="F1350" s="138"/>
      <c r="G1350" s="138"/>
      <c r="H1350" s="138"/>
      <c r="I1350" s="138"/>
      <c r="J1350" s="138"/>
      <c r="K1350" s="138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134"/>
      <c r="AZ1350" s="134"/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  <c r="CS1350" s="134"/>
      <c r="CT1350" s="134"/>
      <c r="CU1350" s="134"/>
      <c r="CV1350" s="134"/>
      <c r="CW1350" s="134"/>
      <c r="CX1350" s="134"/>
      <c r="CY1350" s="134"/>
      <c r="CZ1350" s="134"/>
      <c r="DA1350" s="134"/>
      <c r="DB1350" s="134"/>
      <c r="DC1350" s="134"/>
      <c r="DD1350" s="134"/>
      <c r="DE1350" s="134"/>
      <c r="DF1350" s="134"/>
      <c r="DG1350" s="134"/>
      <c r="DH1350" s="134"/>
      <c r="DI1350" s="134"/>
      <c r="DJ1350" s="134"/>
      <c r="DK1350" s="134"/>
      <c r="DL1350" s="134"/>
      <c r="DM1350" s="134"/>
      <c r="DN1350" s="134"/>
      <c r="DO1350" s="134"/>
      <c r="DP1350" s="134"/>
      <c r="DQ1350" s="134"/>
      <c r="DR1350" s="134"/>
      <c r="DS1350" s="134"/>
      <c r="DT1350" s="134"/>
      <c r="DU1350" s="134"/>
      <c r="DV1350" s="134"/>
      <c r="DW1350" s="134"/>
      <c r="DX1350" s="134"/>
      <c r="DY1350" s="134"/>
      <c r="DZ1350" s="134"/>
      <c r="EA1350" s="134"/>
      <c r="EB1350" s="134"/>
      <c r="EC1350" s="134"/>
      <c r="ED1350" s="134"/>
      <c r="EE1350" s="134"/>
      <c r="EF1350" s="134"/>
      <c r="EG1350" s="134"/>
      <c r="EH1350" s="134"/>
      <c r="EI1350" s="134"/>
      <c r="EJ1350" s="134"/>
    </row>
    <row r="1351" spans="4:140" x14ac:dyDescent="0.2">
      <c r="D1351" s="138"/>
      <c r="E1351" s="138"/>
      <c r="F1351" s="138"/>
      <c r="G1351" s="138"/>
      <c r="H1351" s="138"/>
      <c r="I1351" s="138"/>
      <c r="J1351" s="138"/>
      <c r="K1351" s="138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134"/>
      <c r="AZ1351" s="134"/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  <c r="CS1351" s="134"/>
      <c r="CT1351" s="134"/>
      <c r="CU1351" s="134"/>
      <c r="CV1351" s="134"/>
      <c r="CW1351" s="134"/>
      <c r="CX1351" s="134"/>
      <c r="CY1351" s="134"/>
      <c r="CZ1351" s="134"/>
      <c r="DA1351" s="134"/>
      <c r="DB1351" s="134"/>
      <c r="DC1351" s="134"/>
      <c r="DD1351" s="134"/>
      <c r="DE1351" s="134"/>
      <c r="DF1351" s="134"/>
      <c r="DG1351" s="134"/>
      <c r="DH1351" s="134"/>
      <c r="DI1351" s="134"/>
      <c r="DJ1351" s="134"/>
      <c r="DK1351" s="134"/>
      <c r="DL1351" s="134"/>
      <c r="DM1351" s="134"/>
      <c r="DN1351" s="134"/>
      <c r="DO1351" s="134"/>
      <c r="DP1351" s="134"/>
      <c r="DQ1351" s="134"/>
      <c r="DR1351" s="134"/>
      <c r="DS1351" s="134"/>
      <c r="DT1351" s="134"/>
      <c r="DU1351" s="134"/>
      <c r="DV1351" s="134"/>
      <c r="DW1351" s="134"/>
      <c r="DX1351" s="134"/>
      <c r="DY1351" s="134"/>
      <c r="DZ1351" s="134"/>
      <c r="EA1351" s="134"/>
      <c r="EB1351" s="134"/>
      <c r="EC1351" s="134"/>
      <c r="ED1351" s="134"/>
      <c r="EE1351" s="134"/>
      <c r="EF1351" s="134"/>
      <c r="EG1351" s="134"/>
      <c r="EH1351" s="134"/>
      <c r="EI1351" s="134"/>
      <c r="EJ1351" s="134"/>
    </row>
    <row r="1352" spans="4:140" x14ac:dyDescent="0.2">
      <c r="D1352" s="138"/>
      <c r="E1352" s="138"/>
      <c r="F1352" s="138"/>
      <c r="G1352" s="138"/>
      <c r="H1352" s="138"/>
      <c r="I1352" s="138"/>
      <c r="J1352" s="138"/>
      <c r="K1352" s="138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134"/>
      <c r="AZ1352" s="134"/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  <c r="CS1352" s="134"/>
      <c r="CT1352" s="134"/>
      <c r="CU1352" s="134"/>
      <c r="CV1352" s="134"/>
      <c r="CW1352" s="134"/>
      <c r="CX1352" s="134"/>
      <c r="CY1352" s="134"/>
      <c r="CZ1352" s="134"/>
      <c r="DA1352" s="134"/>
      <c r="DB1352" s="134"/>
      <c r="DC1352" s="134"/>
      <c r="DD1352" s="134"/>
      <c r="DE1352" s="134"/>
      <c r="DF1352" s="134"/>
      <c r="DG1352" s="134"/>
      <c r="DH1352" s="134"/>
      <c r="DI1352" s="134"/>
      <c r="DJ1352" s="134"/>
      <c r="DK1352" s="134"/>
      <c r="DL1352" s="134"/>
      <c r="DM1352" s="134"/>
      <c r="DN1352" s="134"/>
      <c r="DO1352" s="134"/>
      <c r="DP1352" s="134"/>
      <c r="DQ1352" s="134"/>
      <c r="DR1352" s="134"/>
      <c r="DS1352" s="134"/>
      <c r="DT1352" s="134"/>
      <c r="DU1352" s="134"/>
      <c r="DV1352" s="134"/>
      <c r="DW1352" s="134"/>
      <c r="DX1352" s="134"/>
      <c r="DY1352" s="134"/>
      <c r="DZ1352" s="134"/>
      <c r="EA1352" s="134"/>
      <c r="EB1352" s="134"/>
      <c r="EC1352" s="134"/>
      <c r="ED1352" s="134"/>
      <c r="EE1352" s="134"/>
      <c r="EF1352" s="134"/>
      <c r="EG1352" s="134"/>
      <c r="EH1352" s="134"/>
      <c r="EI1352" s="134"/>
      <c r="EJ1352" s="134"/>
    </row>
    <row r="1353" spans="4:140" x14ac:dyDescent="0.2">
      <c r="D1353" s="138"/>
      <c r="E1353" s="138"/>
      <c r="F1353" s="138"/>
      <c r="G1353" s="138"/>
      <c r="H1353" s="138"/>
      <c r="I1353" s="138"/>
      <c r="J1353" s="138"/>
      <c r="K1353" s="138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134"/>
      <c r="AZ1353" s="134"/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  <c r="CS1353" s="134"/>
      <c r="CT1353" s="134"/>
      <c r="CU1353" s="134"/>
      <c r="CV1353" s="134"/>
      <c r="CW1353" s="134"/>
      <c r="CX1353" s="134"/>
      <c r="CY1353" s="134"/>
      <c r="CZ1353" s="134"/>
      <c r="DA1353" s="134"/>
      <c r="DB1353" s="134"/>
      <c r="DC1353" s="134"/>
      <c r="DD1353" s="134"/>
      <c r="DE1353" s="134"/>
      <c r="DF1353" s="134"/>
      <c r="DG1353" s="134"/>
      <c r="DH1353" s="134"/>
      <c r="DI1353" s="134"/>
      <c r="DJ1353" s="134"/>
      <c r="DK1353" s="134"/>
      <c r="DL1353" s="134"/>
      <c r="DM1353" s="134"/>
      <c r="DN1353" s="134"/>
      <c r="DO1353" s="134"/>
      <c r="DP1353" s="134"/>
      <c r="DQ1353" s="134"/>
      <c r="DR1353" s="134"/>
      <c r="DS1353" s="134"/>
      <c r="DT1353" s="134"/>
      <c r="DU1353" s="134"/>
      <c r="DV1353" s="134"/>
      <c r="DW1353" s="134"/>
      <c r="DX1353" s="134"/>
      <c r="DY1353" s="134"/>
      <c r="DZ1353" s="134"/>
      <c r="EA1353" s="134"/>
      <c r="EB1353" s="134"/>
      <c r="EC1353" s="134"/>
      <c r="ED1353" s="134"/>
      <c r="EE1353" s="134"/>
      <c r="EF1353" s="134"/>
      <c r="EG1353" s="134"/>
      <c r="EH1353" s="134"/>
      <c r="EI1353" s="134"/>
      <c r="EJ1353" s="134"/>
    </row>
    <row r="1354" spans="4:140" x14ac:dyDescent="0.2">
      <c r="D1354" s="138"/>
      <c r="E1354" s="138"/>
      <c r="F1354" s="138"/>
      <c r="G1354" s="138"/>
      <c r="H1354" s="138"/>
      <c r="I1354" s="138"/>
      <c r="J1354" s="138"/>
      <c r="K1354" s="138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134"/>
      <c r="AZ1354" s="134"/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  <c r="CS1354" s="134"/>
      <c r="CT1354" s="134"/>
      <c r="CU1354" s="134"/>
      <c r="CV1354" s="134"/>
      <c r="CW1354" s="134"/>
      <c r="CX1354" s="134"/>
      <c r="CY1354" s="134"/>
      <c r="CZ1354" s="134"/>
      <c r="DA1354" s="134"/>
      <c r="DB1354" s="134"/>
      <c r="DC1354" s="134"/>
      <c r="DD1354" s="134"/>
      <c r="DE1354" s="134"/>
      <c r="DF1354" s="134"/>
      <c r="DG1354" s="134"/>
      <c r="DH1354" s="134"/>
      <c r="DI1354" s="134"/>
      <c r="DJ1354" s="134"/>
      <c r="DK1354" s="134"/>
      <c r="DL1354" s="134"/>
      <c r="DM1354" s="134"/>
      <c r="DN1354" s="134"/>
      <c r="DO1354" s="134"/>
      <c r="DP1354" s="134"/>
      <c r="DQ1354" s="134"/>
      <c r="DR1354" s="134"/>
      <c r="DS1354" s="134"/>
      <c r="DT1354" s="134"/>
      <c r="DU1354" s="134"/>
      <c r="DV1354" s="134"/>
      <c r="DW1354" s="134"/>
      <c r="DX1354" s="134"/>
      <c r="DY1354" s="134"/>
      <c r="DZ1354" s="134"/>
      <c r="EA1354" s="134"/>
      <c r="EB1354" s="134"/>
      <c r="EC1354" s="134"/>
      <c r="ED1354" s="134"/>
      <c r="EE1354" s="134"/>
      <c r="EF1354" s="134"/>
      <c r="EG1354" s="134"/>
      <c r="EH1354" s="134"/>
      <c r="EI1354" s="134"/>
      <c r="EJ1354" s="134"/>
    </row>
    <row r="1355" spans="4:140" x14ac:dyDescent="0.2">
      <c r="D1355" s="138"/>
      <c r="E1355" s="138"/>
      <c r="F1355" s="138"/>
      <c r="G1355" s="138"/>
      <c r="H1355" s="138"/>
      <c r="I1355" s="138"/>
      <c r="J1355" s="138"/>
      <c r="K1355" s="138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134"/>
      <c r="AZ1355" s="134"/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  <c r="CS1355" s="134"/>
      <c r="CT1355" s="134"/>
      <c r="CU1355" s="134"/>
      <c r="CV1355" s="134"/>
      <c r="CW1355" s="134"/>
      <c r="CX1355" s="134"/>
      <c r="CY1355" s="134"/>
      <c r="CZ1355" s="134"/>
      <c r="DA1355" s="134"/>
      <c r="DB1355" s="134"/>
      <c r="DC1355" s="134"/>
      <c r="DD1355" s="134"/>
      <c r="DE1355" s="134"/>
      <c r="DF1355" s="134"/>
      <c r="DG1355" s="134"/>
      <c r="DH1355" s="134"/>
      <c r="DI1355" s="134"/>
      <c r="DJ1355" s="134"/>
      <c r="DK1355" s="134"/>
      <c r="DL1355" s="134"/>
      <c r="DM1355" s="134"/>
      <c r="DN1355" s="134"/>
      <c r="DO1355" s="134"/>
      <c r="DP1355" s="134"/>
      <c r="DQ1355" s="134"/>
      <c r="DR1355" s="134"/>
      <c r="DS1355" s="134"/>
      <c r="DT1355" s="134"/>
      <c r="DU1355" s="134"/>
      <c r="DV1355" s="134"/>
      <c r="DW1355" s="134"/>
      <c r="DX1355" s="134"/>
      <c r="DY1355" s="134"/>
      <c r="DZ1355" s="134"/>
      <c r="EA1355" s="134"/>
      <c r="EB1355" s="134"/>
      <c r="EC1355" s="134"/>
      <c r="ED1355" s="134"/>
      <c r="EE1355" s="134"/>
      <c r="EF1355" s="134"/>
      <c r="EG1355" s="134"/>
      <c r="EH1355" s="134"/>
      <c r="EI1355" s="134"/>
      <c r="EJ1355" s="134"/>
    </row>
    <row r="1356" spans="4:140" x14ac:dyDescent="0.2">
      <c r="D1356" s="138"/>
      <c r="E1356" s="138"/>
      <c r="F1356" s="138"/>
      <c r="G1356" s="138"/>
      <c r="H1356" s="138"/>
      <c r="I1356" s="138"/>
      <c r="J1356" s="138"/>
      <c r="K1356" s="138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134"/>
      <c r="AZ1356" s="134"/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  <c r="CS1356" s="134"/>
      <c r="CT1356" s="134"/>
      <c r="CU1356" s="134"/>
      <c r="CV1356" s="134"/>
      <c r="CW1356" s="134"/>
      <c r="CX1356" s="134"/>
      <c r="CY1356" s="134"/>
      <c r="CZ1356" s="134"/>
      <c r="DA1356" s="134"/>
      <c r="DB1356" s="134"/>
      <c r="DC1356" s="134"/>
      <c r="DD1356" s="134"/>
      <c r="DE1356" s="134"/>
      <c r="DF1356" s="134"/>
      <c r="DG1356" s="134"/>
      <c r="DH1356" s="134"/>
      <c r="DI1356" s="134"/>
      <c r="DJ1356" s="134"/>
      <c r="DK1356" s="134"/>
      <c r="DL1356" s="134"/>
      <c r="DM1356" s="134"/>
      <c r="DN1356" s="134"/>
      <c r="DO1356" s="134"/>
      <c r="DP1356" s="134"/>
      <c r="DQ1356" s="134"/>
      <c r="DR1356" s="134"/>
      <c r="DS1356" s="134"/>
      <c r="DT1356" s="134"/>
      <c r="DU1356" s="134"/>
      <c r="DV1356" s="134"/>
      <c r="DW1356" s="134"/>
      <c r="DX1356" s="134"/>
      <c r="DY1356" s="134"/>
      <c r="DZ1356" s="134"/>
      <c r="EA1356" s="134"/>
      <c r="EB1356" s="134"/>
      <c r="EC1356" s="134"/>
      <c r="ED1356" s="134"/>
      <c r="EE1356" s="134"/>
      <c r="EF1356" s="134"/>
      <c r="EG1356" s="134"/>
      <c r="EH1356" s="134"/>
      <c r="EI1356" s="134"/>
      <c r="EJ1356" s="134"/>
    </row>
    <row r="1357" spans="4:140" x14ac:dyDescent="0.2">
      <c r="D1357" s="138"/>
      <c r="E1357" s="138"/>
      <c r="F1357" s="138"/>
      <c r="G1357" s="138"/>
      <c r="H1357" s="138"/>
      <c r="I1357" s="138"/>
      <c r="J1357" s="138"/>
      <c r="K1357" s="138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134"/>
      <c r="AZ1357" s="134"/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  <c r="CS1357" s="134"/>
      <c r="CT1357" s="134"/>
      <c r="CU1357" s="134"/>
      <c r="CV1357" s="134"/>
      <c r="CW1357" s="134"/>
      <c r="CX1357" s="134"/>
      <c r="CY1357" s="134"/>
      <c r="CZ1357" s="134"/>
      <c r="DA1357" s="134"/>
      <c r="DB1357" s="134"/>
      <c r="DC1357" s="134"/>
      <c r="DD1357" s="134"/>
      <c r="DE1357" s="134"/>
      <c r="DF1357" s="134"/>
      <c r="DG1357" s="134"/>
      <c r="DH1357" s="134"/>
      <c r="DI1357" s="134"/>
      <c r="DJ1357" s="134"/>
      <c r="DK1357" s="134"/>
      <c r="DL1357" s="134"/>
      <c r="DM1357" s="134"/>
      <c r="DN1357" s="134"/>
      <c r="DO1357" s="134"/>
      <c r="DP1357" s="134"/>
      <c r="DQ1357" s="134"/>
      <c r="DR1357" s="134"/>
      <c r="DS1357" s="134"/>
      <c r="DT1357" s="134"/>
      <c r="DU1357" s="134"/>
      <c r="DV1357" s="134"/>
      <c r="DW1357" s="134"/>
      <c r="DX1357" s="134"/>
      <c r="DY1357" s="134"/>
      <c r="DZ1357" s="134"/>
      <c r="EA1357" s="134"/>
      <c r="EB1357" s="134"/>
      <c r="EC1357" s="134"/>
      <c r="ED1357" s="134"/>
      <c r="EE1357" s="134"/>
      <c r="EF1357" s="134"/>
      <c r="EG1357" s="134"/>
      <c r="EH1357" s="134"/>
      <c r="EI1357" s="134"/>
      <c r="EJ1357" s="134"/>
    </row>
    <row r="1358" spans="4:140" x14ac:dyDescent="0.2">
      <c r="D1358" s="138"/>
      <c r="E1358" s="138"/>
      <c r="F1358" s="138"/>
      <c r="G1358" s="138"/>
      <c r="H1358" s="138"/>
      <c r="I1358" s="138"/>
      <c r="J1358" s="138"/>
      <c r="K1358" s="138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134"/>
      <c r="AZ1358" s="134"/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  <c r="CS1358" s="134"/>
      <c r="CT1358" s="134"/>
      <c r="CU1358" s="134"/>
      <c r="CV1358" s="134"/>
      <c r="CW1358" s="134"/>
      <c r="CX1358" s="134"/>
      <c r="CY1358" s="134"/>
      <c r="CZ1358" s="134"/>
      <c r="DA1358" s="134"/>
      <c r="DB1358" s="134"/>
      <c r="DC1358" s="134"/>
      <c r="DD1358" s="134"/>
      <c r="DE1358" s="134"/>
      <c r="DF1358" s="134"/>
      <c r="DG1358" s="134"/>
      <c r="DH1358" s="134"/>
      <c r="DI1358" s="134"/>
      <c r="DJ1358" s="134"/>
      <c r="DK1358" s="134"/>
      <c r="DL1358" s="134"/>
      <c r="DM1358" s="134"/>
      <c r="DN1358" s="134"/>
      <c r="DO1358" s="134"/>
      <c r="DP1358" s="134"/>
      <c r="DQ1358" s="134"/>
      <c r="DR1358" s="134"/>
      <c r="DS1358" s="134"/>
      <c r="DT1358" s="134"/>
      <c r="DU1358" s="134"/>
      <c r="DV1358" s="134"/>
      <c r="DW1358" s="134"/>
      <c r="DX1358" s="134"/>
      <c r="DY1358" s="134"/>
      <c r="DZ1358" s="134"/>
      <c r="EA1358" s="134"/>
      <c r="EB1358" s="134"/>
      <c r="EC1358" s="134"/>
      <c r="ED1358" s="134"/>
      <c r="EE1358" s="134"/>
      <c r="EF1358" s="134"/>
      <c r="EG1358" s="134"/>
      <c r="EH1358" s="134"/>
      <c r="EI1358" s="134"/>
      <c r="EJ1358" s="134"/>
    </row>
    <row r="1359" spans="4:140" x14ac:dyDescent="0.2">
      <c r="D1359" s="138"/>
      <c r="E1359" s="138"/>
      <c r="F1359" s="138"/>
      <c r="G1359" s="138"/>
      <c r="H1359" s="138"/>
      <c r="I1359" s="138"/>
      <c r="J1359" s="138"/>
      <c r="K1359" s="138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134"/>
      <c r="AZ1359" s="134"/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  <c r="CS1359" s="134"/>
      <c r="CT1359" s="134"/>
      <c r="CU1359" s="134"/>
      <c r="CV1359" s="134"/>
      <c r="CW1359" s="134"/>
      <c r="CX1359" s="134"/>
      <c r="CY1359" s="134"/>
      <c r="CZ1359" s="134"/>
      <c r="DA1359" s="134"/>
      <c r="DB1359" s="134"/>
      <c r="DC1359" s="134"/>
      <c r="DD1359" s="134"/>
      <c r="DE1359" s="134"/>
      <c r="DF1359" s="134"/>
      <c r="DG1359" s="134"/>
      <c r="DH1359" s="134"/>
      <c r="DI1359" s="134"/>
      <c r="DJ1359" s="134"/>
      <c r="DK1359" s="134"/>
      <c r="DL1359" s="134"/>
      <c r="DM1359" s="134"/>
      <c r="DN1359" s="134"/>
      <c r="DO1359" s="134"/>
      <c r="DP1359" s="134"/>
      <c r="DQ1359" s="134"/>
      <c r="DR1359" s="134"/>
      <c r="DS1359" s="134"/>
      <c r="DT1359" s="134"/>
      <c r="DU1359" s="134"/>
      <c r="DV1359" s="134"/>
      <c r="DW1359" s="134"/>
      <c r="DX1359" s="134"/>
      <c r="DY1359" s="134"/>
      <c r="DZ1359" s="134"/>
      <c r="EA1359" s="134"/>
      <c r="EB1359" s="134"/>
      <c r="EC1359" s="134"/>
      <c r="ED1359" s="134"/>
      <c r="EE1359" s="134"/>
      <c r="EF1359" s="134"/>
      <c r="EG1359" s="134"/>
      <c r="EH1359" s="134"/>
      <c r="EI1359" s="134"/>
      <c r="EJ1359" s="134"/>
    </row>
    <row r="1360" spans="4:140" x14ac:dyDescent="0.2">
      <c r="D1360" s="138"/>
      <c r="E1360" s="138"/>
      <c r="F1360" s="138"/>
      <c r="G1360" s="138"/>
      <c r="H1360" s="138"/>
      <c r="I1360" s="138"/>
      <c r="J1360" s="138"/>
      <c r="K1360" s="138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134"/>
      <c r="AZ1360" s="134"/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  <c r="CS1360" s="134"/>
      <c r="CT1360" s="134"/>
      <c r="CU1360" s="134"/>
      <c r="CV1360" s="134"/>
      <c r="CW1360" s="134"/>
      <c r="CX1360" s="134"/>
      <c r="CY1360" s="134"/>
      <c r="CZ1360" s="134"/>
      <c r="DA1360" s="134"/>
      <c r="DB1360" s="134"/>
      <c r="DC1360" s="134"/>
      <c r="DD1360" s="134"/>
      <c r="DE1360" s="134"/>
      <c r="DF1360" s="134"/>
      <c r="DG1360" s="134"/>
      <c r="DH1360" s="134"/>
      <c r="DI1360" s="134"/>
      <c r="DJ1360" s="134"/>
      <c r="DK1360" s="134"/>
      <c r="DL1360" s="134"/>
      <c r="DM1360" s="134"/>
      <c r="DN1360" s="134"/>
      <c r="DO1360" s="134"/>
      <c r="DP1360" s="134"/>
      <c r="DQ1360" s="134"/>
      <c r="DR1360" s="134"/>
      <c r="DS1360" s="134"/>
      <c r="DT1360" s="134"/>
      <c r="DU1360" s="134"/>
      <c r="DV1360" s="134"/>
      <c r="DW1360" s="134"/>
      <c r="DX1360" s="134"/>
      <c r="DY1360" s="134"/>
      <c r="DZ1360" s="134"/>
      <c r="EA1360" s="134"/>
      <c r="EB1360" s="134"/>
      <c r="EC1360" s="134"/>
      <c r="ED1360" s="134"/>
      <c r="EE1360" s="134"/>
      <c r="EF1360" s="134"/>
      <c r="EG1360" s="134"/>
      <c r="EH1360" s="134"/>
      <c r="EI1360" s="134"/>
      <c r="EJ1360" s="134"/>
    </row>
    <row r="1361" spans="4:140" x14ac:dyDescent="0.2">
      <c r="D1361" s="138"/>
      <c r="E1361" s="138"/>
      <c r="F1361" s="138"/>
      <c r="G1361" s="138"/>
      <c r="H1361" s="138"/>
      <c r="I1361" s="138"/>
      <c r="J1361" s="138"/>
      <c r="K1361" s="138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134"/>
      <c r="AZ1361" s="134"/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  <c r="CS1361" s="134"/>
      <c r="CT1361" s="134"/>
      <c r="CU1361" s="134"/>
      <c r="CV1361" s="134"/>
      <c r="CW1361" s="134"/>
      <c r="CX1361" s="134"/>
      <c r="CY1361" s="134"/>
      <c r="CZ1361" s="134"/>
      <c r="DA1361" s="134"/>
      <c r="DB1361" s="134"/>
      <c r="DC1361" s="134"/>
      <c r="DD1361" s="134"/>
      <c r="DE1361" s="134"/>
      <c r="DF1361" s="134"/>
      <c r="DG1361" s="134"/>
      <c r="DH1361" s="134"/>
      <c r="DI1361" s="134"/>
      <c r="DJ1361" s="134"/>
      <c r="DK1361" s="134"/>
      <c r="DL1361" s="134"/>
      <c r="DM1361" s="134"/>
      <c r="DN1361" s="134"/>
      <c r="DO1361" s="134"/>
      <c r="DP1361" s="134"/>
      <c r="DQ1361" s="134"/>
      <c r="DR1361" s="134"/>
      <c r="DS1361" s="134"/>
      <c r="DT1361" s="134"/>
      <c r="DU1361" s="134"/>
      <c r="DV1361" s="134"/>
      <c r="DW1361" s="134"/>
      <c r="DX1361" s="134"/>
      <c r="DY1361" s="134"/>
      <c r="DZ1361" s="134"/>
      <c r="EA1361" s="134"/>
      <c r="EB1361" s="134"/>
      <c r="EC1361" s="134"/>
      <c r="ED1361" s="134"/>
      <c r="EE1361" s="134"/>
      <c r="EF1361" s="134"/>
      <c r="EG1361" s="134"/>
      <c r="EH1361" s="134"/>
      <c r="EI1361" s="134"/>
      <c r="EJ1361" s="134"/>
    </row>
    <row r="1362" spans="4:140" x14ac:dyDescent="0.2">
      <c r="D1362" s="138"/>
      <c r="E1362" s="138"/>
      <c r="F1362" s="138"/>
      <c r="G1362" s="138"/>
      <c r="H1362" s="138"/>
      <c r="I1362" s="138"/>
      <c r="J1362" s="138"/>
      <c r="K1362" s="138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134"/>
      <c r="AZ1362" s="134"/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  <c r="CS1362" s="134"/>
      <c r="CT1362" s="134"/>
      <c r="CU1362" s="134"/>
      <c r="CV1362" s="134"/>
      <c r="CW1362" s="134"/>
      <c r="CX1362" s="134"/>
      <c r="CY1362" s="134"/>
      <c r="CZ1362" s="134"/>
      <c r="DA1362" s="134"/>
      <c r="DB1362" s="134"/>
      <c r="DC1362" s="134"/>
      <c r="DD1362" s="134"/>
      <c r="DE1362" s="134"/>
      <c r="DF1362" s="134"/>
      <c r="DG1362" s="134"/>
      <c r="DH1362" s="134"/>
      <c r="DI1362" s="134"/>
      <c r="DJ1362" s="134"/>
      <c r="DK1362" s="134"/>
      <c r="DL1362" s="134"/>
      <c r="DM1362" s="134"/>
      <c r="DN1362" s="134"/>
      <c r="DO1362" s="134"/>
      <c r="DP1362" s="134"/>
      <c r="DQ1362" s="134"/>
      <c r="DR1362" s="134"/>
      <c r="DS1362" s="134"/>
      <c r="DT1362" s="134"/>
      <c r="DU1362" s="134"/>
      <c r="DV1362" s="134"/>
      <c r="DW1362" s="134"/>
      <c r="DX1362" s="134"/>
      <c r="DY1362" s="134"/>
      <c r="DZ1362" s="134"/>
      <c r="EA1362" s="134"/>
      <c r="EB1362" s="134"/>
      <c r="EC1362" s="134"/>
      <c r="ED1362" s="134"/>
      <c r="EE1362" s="134"/>
      <c r="EF1362" s="134"/>
      <c r="EG1362" s="134"/>
      <c r="EH1362" s="134"/>
      <c r="EI1362" s="134"/>
      <c r="EJ1362" s="134"/>
    </row>
    <row r="1363" spans="4:140" x14ac:dyDescent="0.2">
      <c r="D1363" s="138"/>
      <c r="E1363" s="138"/>
      <c r="F1363" s="138"/>
      <c r="G1363" s="138"/>
      <c r="H1363" s="138"/>
      <c r="I1363" s="138"/>
      <c r="J1363" s="138"/>
      <c r="K1363" s="138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134"/>
      <c r="AZ1363" s="134"/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  <c r="CS1363" s="134"/>
      <c r="CT1363" s="134"/>
      <c r="CU1363" s="134"/>
      <c r="CV1363" s="134"/>
      <c r="CW1363" s="134"/>
      <c r="CX1363" s="134"/>
      <c r="CY1363" s="134"/>
      <c r="CZ1363" s="134"/>
      <c r="DA1363" s="134"/>
      <c r="DB1363" s="134"/>
      <c r="DC1363" s="134"/>
      <c r="DD1363" s="134"/>
      <c r="DE1363" s="134"/>
      <c r="DF1363" s="134"/>
      <c r="DG1363" s="134"/>
      <c r="DH1363" s="134"/>
      <c r="DI1363" s="134"/>
      <c r="DJ1363" s="134"/>
      <c r="DK1363" s="134"/>
      <c r="DL1363" s="134"/>
      <c r="DM1363" s="134"/>
      <c r="DN1363" s="134"/>
      <c r="DO1363" s="134"/>
      <c r="DP1363" s="134"/>
      <c r="DQ1363" s="134"/>
      <c r="DR1363" s="134"/>
      <c r="DS1363" s="134"/>
      <c r="DT1363" s="134"/>
      <c r="DU1363" s="134"/>
      <c r="DV1363" s="134"/>
      <c r="DW1363" s="134"/>
      <c r="DX1363" s="134"/>
      <c r="DY1363" s="134"/>
      <c r="DZ1363" s="134"/>
      <c r="EA1363" s="134"/>
      <c r="EB1363" s="134"/>
      <c r="EC1363" s="134"/>
      <c r="ED1363" s="134"/>
      <c r="EE1363" s="134"/>
      <c r="EF1363" s="134"/>
      <c r="EG1363" s="134"/>
      <c r="EH1363" s="134"/>
      <c r="EI1363" s="134"/>
      <c r="EJ1363" s="134"/>
    </row>
    <row r="1364" spans="4:140" x14ac:dyDescent="0.2">
      <c r="D1364" s="138"/>
      <c r="E1364" s="138"/>
      <c r="F1364" s="138"/>
      <c r="G1364" s="138"/>
      <c r="H1364" s="138"/>
      <c r="I1364" s="138"/>
      <c r="J1364" s="138"/>
      <c r="K1364" s="138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134"/>
      <c r="AZ1364" s="134"/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  <c r="CS1364" s="134"/>
      <c r="CT1364" s="134"/>
      <c r="CU1364" s="134"/>
      <c r="CV1364" s="134"/>
      <c r="CW1364" s="134"/>
      <c r="CX1364" s="134"/>
      <c r="CY1364" s="134"/>
      <c r="CZ1364" s="134"/>
      <c r="DA1364" s="134"/>
      <c r="DB1364" s="134"/>
      <c r="DC1364" s="134"/>
      <c r="DD1364" s="134"/>
      <c r="DE1364" s="134"/>
      <c r="DF1364" s="134"/>
      <c r="DG1364" s="134"/>
      <c r="DH1364" s="134"/>
      <c r="DI1364" s="134"/>
      <c r="DJ1364" s="134"/>
      <c r="DK1364" s="134"/>
      <c r="DL1364" s="134"/>
      <c r="DM1364" s="134"/>
      <c r="DN1364" s="134"/>
      <c r="DO1364" s="134"/>
      <c r="DP1364" s="134"/>
      <c r="DQ1364" s="134"/>
      <c r="DR1364" s="134"/>
      <c r="DS1364" s="134"/>
      <c r="DT1364" s="134"/>
      <c r="DU1364" s="134"/>
      <c r="DV1364" s="134"/>
      <c r="DW1364" s="134"/>
      <c r="DX1364" s="134"/>
      <c r="DY1364" s="134"/>
      <c r="DZ1364" s="134"/>
      <c r="EA1364" s="134"/>
      <c r="EB1364" s="134"/>
      <c r="EC1364" s="134"/>
      <c r="ED1364" s="134"/>
      <c r="EE1364" s="134"/>
      <c r="EF1364" s="134"/>
      <c r="EG1364" s="134"/>
      <c r="EH1364" s="134"/>
      <c r="EI1364" s="134"/>
      <c r="EJ1364" s="134"/>
    </row>
    <row r="1365" spans="4:140" x14ac:dyDescent="0.2">
      <c r="D1365" s="138"/>
      <c r="E1365" s="138"/>
      <c r="F1365" s="138"/>
      <c r="G1365" s="138"/>
      <c r="H1365" s="138"/>
      <c r="I1365" s="138"/>
      <c r="J1365" s="138"/>
      <c r="K1365" s="138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134"/>
      <c r="AZ1365" s="134"/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  <c r="CS1365" s="134"/>
      <c r="CT1365" s="134"/>
      <c r="CU1365" s="134"/>
      <c r="CV1365" s="134"/>
      <c r="CW1365" s="134"/>
      <c r="CX1365" s="134"/>
      <c r="CY1365" s="134"/>
      <c r="CZ1365" s="134"/>
      <c r="DA1365" s="134"/>
      <c r="DB1365" s="134"/>
      <c r="DC1365" s="134"/>
      <c r="DD1365" s="134"/>
      <c r="DE1365" s="134"/>
      <c r="DF1365" s="134"/>
      <c r="DG1365" s="134"/>
      <c r="DH1365" s="134"/>
      <c r="DI1365" s="134"/>
      <c r="DJ1365" s="134"/>
      <c r="DK1365" s="134"/>
      <c r="DL1365" s="134"/>
      <c r="DM1365" s="134"/>
      <c r="DN1365" s="134"/>
      <c r="DO1365" s="134"/>
      <c r="DP1365" s="134"/>
      <c r="DQ1365" s="134"/>
      <c r="DR1365" s="134"/>
      <c r="DS1365" s="134"/>
      <c r="DT1365" s="134"/>
      <c r="DU1365" s="134"/>
      <c r="DV1365" s="134"/>
      <c r="DW1365" s="134"/>
      <c r="DX1365" s="134"/>
      <c r="DY1365" s="134"/>
      <c r="DZ1365" s="134"/>
      <c r="EA1365" s="134"/>
      <c r="EB1365" s="134"/>
      <c r="EC1365" s="134"/>
      <c r="ED1365" s="134"/>
      <c r="EE1365" s="134"/>
      <c r="EF1365" s="134"/>
      <c r="EG1365" s="134"/>
      <c r="EH1365" s="134"/>
      <c r="EI1365" s="134"/>
      <c r="EJ1365" s="134"/>
    </row>
    <row r="1366" spans="4:140" x14ac:dyDescent="0.2">
      <c r="D1366" s="138"/>
      <c r="E1366" s="138"/>
      <c r="F1366" s="138"/>
      <c r="G1366" s="138"/>
      <c r="H1366" s="138"/>
      <c r="I1366" s="138"/>
      <c r="J1366" s="138"/>
      <c r="K1366" s="138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134"/>
      <c r="AZ1366" s="134"/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  <c r="CS1366" s="134"/>
      <c r="CT1366" s="134"/>
      <c r="CU1366" s="134"/>
      <c r="CV1366" s="134"/>
      <c r="CW1366" s="134"/>
      <c r="CX1366" s="134"/>
      <c r="CY1366" s="134"/>
      <c r="CZ1366" s="134"/>
      <c r="DA1366" s="134"/>
      <c r="DB1366" s="134"/>
      <c r="DC1366" s="134"/>
      <c r="DD1366" s="134"/>
      <c r="DE1366" s="134"/>
      <c r="DF1366" s="134"/>
      <c r="DG1366" s="134"/>
      <c r="DH1366" s="134"/>
      <c r="DI1366" s="134"/>
      <c r="DJ1366" s="134"/>
      <c r="DK1366" s="134"/>
      <c r="DL1366" s="134"/>
      <c r="DM1366" s="134"/>
      <c r="DN1366" s="134"/>
      <c r="DO1366" s="134"/>
      <c r="DP1366" s="134"/>
      <c r="DQ1366" s="134"/>
      <c r="DR1366" s="134"/>
      <c r="DS1366" s="134"/>
      <c r="DT1366" s="134"/>
      <c r="DU1366" s="134"/>
      <c r="DV1366" s="134"/>
      <c r="DW1366" s="134"/>
      <c r="DX1366" s="134"/>
      <c r="DY1366" s="134"/>
      <c r="DZ1366" s="134"/>
      <c r="EA1366" s="134"/>
      <c r="EB1366" s="134"/>
      <c r="EC1366" s="134"/>
      <c r="ED1366" s="134"/>
      <c r="EE1366" s="134"/>
      <c r="EF1366" s="134"/>
      <c r="EG1366" s="134"/>
      <c r="EH1366" s="134"/>
      <c r="EI1366" s="134"/>
      <c r="EJ1366" s="134"/>
    </row>
    <row r="1367" spans="4:140" x14ac:dyDescent="0.2">
      <c r="D1367" s="138"/>
      <c r="E1367" s="138"/>
      <c r="F1367" s="138"/>
      <c r="G1367" s="138"/>
      <c r="H1367" s="138"/>
      <c r="I1367" s="138"/>
      <c r="J1367" s="138"/>
      <c r="K1367" s="138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134"/>
      <c r="AZ1367" s="134"/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  <c r="CS1367" s="134"/>
      <c r="CT1367" s="134"/>
      <c r="CU1367" s="134"/>
      <c r="CV1367" s="134"/>
      <c r="CW1367" s="134"/>
      <c r="CX1367" s="134"/>
      <c r="CY1367" s="134"/>
      <c r="CZ1367" s="134"/>
      <c r="DA1367" s="134"/>
      <c r="DB1367" s="134"/>
      <c r="DC1367" s="134"/>
      <c r="DD1367" s="134"/>
      <c r="DE1367" s="134"/>
      <c r="DF1367" s="134"/>
      <c r="DG1367" s="134"/>
      <c r="DH1367" s="134"/>
      <c r="DI1367" s="134"/>
      <c r="DJ1367" s="134"/>
      <c r="DK1367" s="134"/>
      <c r="DL1367" s="134"/>
      <c r="DM1367" s="134"/>
      <c r="DN1367" s="134"/>
      <c r="DO1367" s="134"/>
      <c r="DP1367" s="134"/>
      <c r="DQ1367" s="134"/>
      <c r="DR1367" s="134"/>
      <c r="DS1367" s="134"/>
      <c r="DT1367" s="134"/>
      <c r="DU1367" s="134"/>
      <c r="DV1367" s="134"/>
      <c r="DW1367" s="134"/>
      <c r="DX1367" s="134"/>
      <c r="DY1367" s="134"/>
      <c r="DZ1367" s="134"/>
      <c r="EA1367" s="134"/>
      <c r="EB1367" s="134"/>
      <c r="EC1367" s="134"/>
      <c r="ED1367" s="134"/>
      <c r="EE1367" s="134"/>
      <c r="EF1367" s="134"/>
      <c r="EG1367" s="134"/>
      <c r="EH1367" s="134"/>
      <c r="EI1367" s="134"/>
      <c r="EJ1367" s="134"/>
    </row>
    <row r="1368" spans="4:140" x14ac:dyDescent="0.2">
      <c r="D1368" s="138"/>
      <c r="E1368" s="138"/>
      <c r="F1368" s="138"/>
      <c r="G1368" s="138"/>
      <c r="H1368" s="138"/>
      <c r="I1368" s="138"/>
      <c r="J1368" s="138"/>
      <c r="K1368" s="138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134"/>
      <c r="AZ1368" s="134"/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  <c r="CS1368" s="134"/>
      <c r="CT1368" s="134"/>
      <c r="CU1368" s="134"/>
      <c r="CV1368" s="134"/>
      <c r="CW1368" s="134"/>
      <c r="CX1368" s="134"/>
      <c r="CY1368" s="134"/>
      <c r="CZ1368" s="134"/>
      <c r="DA1368" s="134"/>
      <c r="DB1368" s="134"/>
      <c r="DC1368" s="134"/>
      <c r="DD1368" s="134"/>
      <c r="DE1368" s="134"/>
      <c r="DF1368" s="134"/>
      <c r="DG1368" s="134"/>
      <c r="DH1368" s="134"/>
      <c r="DI1368" s="134"/>
      <c r="DJ1368" s="134"/>
      <c r="DK1368" s="134"/>
      <c r="DL1368" s="134"/>
      <c r="DM1368" s="134"/>
      <c r="DN1368" s="134"/>
      <c r="DO1368" s="134"/>
      <c r="DP1368" s="134"/>
      <c r="DQ1368" s="134"/>
      <c r="DR1368" s="134"/>
      <c r="DS1368" s="134"/>
      <c r="DT1368" s="134"/>
      <c r="DU1368" s="134"/>
      <c r="DV1368" s="134"/>
      <c r="DW1368" s="134"/>
      <c r="DX1368" s="134"/>
      <c r="DY1368" s="134"/>
      <c r="DZ1368" s="134"/>
      <c r="EA1368" s="134"/>
      <c r="EB1368" s="134"/>
      <c r="EC1368" s="134"/>
      <c r="ED1368" s="134"/>
      <c r="EE1368" s="134"/>
      <c r="EF1368" s="134"/>
      <c r="EG1368" s="134"/>
      <c r="EH1368" s="134"/>
      <c r="EI1368" s="134"/>
      <c r="EJ1368" s="134"/>
    </row>
    <row r="1369" spans="4:140" x14ac:dyDescent="0.2">
      <c r="D1369" s="138"/>
      <c r="E1369" s="138"/>
      <c r="F1369" s="138"/>
      <c r="G1369" s="138"/>
      <c r="H1369" s="138"/>
      <c r="I1369" s="138"/>
      <c r="J1369" s="138"/>
      <c r="K1369" s="138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134"/>
      <c r="AZ1369" s="134"/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  <c r="CS1369" s="134"/>
      <c r="CT1369" s="134"/>
      <c r="CU1369" s="134"/>
      <c r="CV1369" s="134"/>
      <c r="CW1369" s="134"/>
      <c r="CX1369" s="134"/>
      <c r="CY1369" s="134"/>
      <c r="CZ1369" s="134"/>
      <c r="DA1369" s="134"/>
      <c r="DB1369" s="134"/>
      <c r="DC1369" s="134"/>
      <c r="DD1369" s="134"/>
      <c r="DE1369" s="134"/>
      <c r="DF1369" s="134"/>
      <c r="DG1369" s="134"/>
      <c r="DH1369" s="134"/>
      <c r="DI1369" s="134"/>
      <c r="DJ1369" s="134"/>
      <c r="DK1369" s="134"/>
      <c r="DL1369" s="134"/>
      <c r="DM1369" s="134"/>
      <c r="DN1369" s="134"/>
      <c r="DO1369" s="134"/>
      <c r="DP1369" s="134"/>
      <c r="DQ1369" s="134"/>
      <c r="DR1369" s="134"/>
      <c r="DS1369" s="134"/>
      <c r="DT1369" s="134"/>
      <c r="DU1369" s="134"/>
      <c r="DV1369" s="134"/>
      <c r="DW1369" s="134"/>
      <c r="DX1369" s="134"/>
      <c r="DY1369" s="134"/>
      <c r="DZ1369" s="134"/>
      <c r="EA1369" s="134"/>
      <c r="EB1369" s="134"/>
      <c r="EC1369" s="134"/>
      <c r="ED1369" s="134"/>
      <c r="EE1369" s="134"/>
      <c r="EF1369" s="134"/>
      <c r="EG1369" s="134"/>
      <c r="EH1369" s="134"/>
      <c r="EI1369" s="134"/>
      <c r="EJ1369" s="134"/>
    </row>
    <row r="1370" spans="4:140" x14ac:dyDescent="0.2">
      <c r="D1370" s="138"/>
      <c r="E1370" s="138"/>
      <c r="F1370" s="138"/>
      <c r="G1370" s="138"/>
      <c r="H1370" s="138"/>
      <c r="I1370" s="138"/>
      <c r="J1370" s="138"/>
      <c r="K1370" s="138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134"/>
      <c r="AZ1370" s="134"/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  <c r="CS1370" s="134"/>
      <c r="CT1370" s="134"/>
      <c r="CU1370" s="134"/>
      <c r="CV1370" s="134"/>
      <c r="CW1370" s="134"/>
      <c r="CX1370" s="134"/>
      <c r="CY1370" s="134"/>
      <c r="CZ1370" s="134"/>
      <c r="DA1370" s="134"/>
      <c r="DB1370" s="134"/>
      <c r="DC1370" s="134"/>
      <c r="DD1370" s="134"/>
      <c r="DE1370" s="134"/>
      <c r="DF1370" s="134"/>
      <c r="DG1370" s="134"/>
      <c r="DH1370" s="134"/>
      <c r="DI1370" s="134"/>
      <c r="DJ1370" s="134"/>
      <c r="DK1370" s="134"/>
      <c r="DL1370" s="134"/>
      <c r="DM1370" s="134"/>
      <c r="DN1370" s="134"/>
      <c r="DO1370" s="134"/>
      <c r="DP1370" s="134"/>
      <c r="DQ1370" s="134"/>
      <c r="DR1370" s="134"/>
      <c r="DS1370" s="134"/>
      <c r="DT1370" s="134"/>
      <c r="DU1370" s="134"/>
      <c r="DV1370" s="134"/>
      <c r="DW1370" s="134"/>
      <c r="DX1370" s="134"/>
      <c r="DY1370" s="134"/>
      <c r="DZ1370" s="134"/>
      <c r="EA1370" s="134"/>
      <c r="EB1370" s="134"/>
      <c r="EC1370" s="134"/>
      <c r="ED1370" s="134"/>
      <c r="EE1370" s="134"/>
      <c r="EF1370" s="134"/>
      <c r="EG1370" s="134"/>
      <c r="EH1370" s="134"/>
      <c r="EI1370" s="134"/>
      <c r="EJ1370" s="134"/>
    </row>
    <row r="1371" spans="4:140" x14ac:dyDescent="0.2">
      <c r="D1371" s="138"/>
      <c r="E1371" s="138"/>
      <c r="F1371" s="138"/>
      <c r="G1371" s="138"/>
      <c r="H1371" s="138"/>
      <c r="I1371" s="138"/>
      <c r="J1371" s="138"/>
      <c r="K1371" s="138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134"/>
      <c r="AZ1371" s="134"/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  <c r="CS1371" s="134"/>
      <c r="CT1371" s="134"/>
      <c r="CU1371" s="134"/>
      <c r="CV1371" s="134"/>
      <c r="CW1371" s="134"/>
      <c r="CX1371" s="134"/>
      <c r="CY1371" s="134"/>
      <c r="CZ1371" s="134"/>
      <c r="DA1371" s="134"/>
      <c r="DB1371" s="134"/>
      <c r="DC1371" s="134"/>
      <c r="DD1371" s="134"/>
      <c r="DE1371" s="134"/>
      <c r="DF1371" s="134"/>
      <c r="DG1371" s="134"/>
      <c r="DH1371" s="134"/>
      <c r="DI1371" s="134"/>
      <c r="DJ1371" s="134"/>
      <c r="DK1371" s="134"/>
      <c r="DL1371" s="134"/>
      <c r="DM1371" s="134"/>
      <c r="DN1371" s="134"/>
      <c r="DO1371" s="134"/>
      <c r="DP1371" s="134"/>
      <c r="DQ1371" s="134"/>
      <c r="DR1371" s="134"/>
      <c r="DS1371" s="134"/>
      <c r="DT1371" s="134"/>
      <c r="DU1371" s="134"/>
      <c r="DV1371" s="134"/>
      <c r="DW1371" s="134"/>
      <c r="DX1371" s="134"/>
      <c r="DY1371" s="134"/>
      <c r="DZ1371" s="134"/>
      <c r="EA1371" s="134"/>
      <c r="EB1371" s="134"/>
      <c r="EC1371" s="134"/>
      <c r="ED1371" s="134"/>
      <c r="EE1371" s="134"/>
      <c r="EF1371" s="134"/>
      <c r="EG1371" s="134"/>
      <c r="EH1371" s="134"/>
      <c r="EI1371" s="134"/>
      <c r="EJ1371" s="134"/>
    </row>
    <row r="1372" spans="4:140" x14ac:dyDescent="0.2">
      <c r="D1372" s="138"/>
      <c r="E1372" s="138"/>
      <c r="F1372" s="138"/>
      <c r="G1372" s="138"/>
      <c r="H1372" s="138"/>
      <c r="I1372" s="138"/>
      <c r="J1372" s="138"/>
      <c r="K1372" s="138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134"/>
      <c r="AZ1372" s="134"/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  <c r="CS1372" s="134"/>
      <c r="CT1372" s="134"/>
      <c r="CU1372" s="134"/>
      <c r="CV1372" s="134"/>
      <c r="CW1372" s="134"/>
      <c r="CX1372" s="134"/>
      <c r="CY1372" s="134"/>
      <c r="CZ1372" s="134"/>
      <c r="DA1372" s="134"/>
      <c r="DB1372" s="134"/>
      <c r="DC1372" s="134"/>
      <c r="DD1372" s="134"/>
      <c r="DE1372" s="134"/>
      <c r="DF1372" s="134"/>
      <c r="DG1372" s="134"/>
      <c r="DH1372" s="134"/>
      <c r="DI1372" s="134"/>
      <c r="DJ1372" s="134"/>
      <c r="DK1372" s="134"/>
      <c r="DL1372" s="134"/>
      <c r="DM1372" s="134"/>
      <c r="DN1372" s="134"/>
      <c r="DO1372" s="134"/>
      <c r="DP1372" s="134"/>
      <c r="DQ1372" s="134"/>
      <c r="DR1372" s="134"/>
      <c r="DS1372" s="134"/>
      <c r="DT1372" s="134"/>
      <c r="DU1372" s="134"/>
      <c r="DV1372" s="134"/>
      <c r="DW1372" s="134"/>
      <c r="DX1372" s="134"/>
      <c r="DY1372" s="134"/>
      <c r="DZ1372" s="134"/>
      <c r="EA1372" s="134"/>
      <c r="EB1372" s="134"/>
      <c r="EC1372" s="134"/>
      <c r="ED1372" s="134"/>
      <c r="EE1372" s="134"/>
      <c r="EF1372" s="134"/>
      <c r="EG1372" s="134"/>
      <c r="EH1372" s="134"/>
      <c r="EI1372" s="134"/>
      <c r="EJ1372" s="134"/>
    </row>
    <row r="1373" spans="4:140" x14ac:dyDescent="0.2">
      <c r="D1373" s="138"/>
      <c r="E1373" s="138"/>
      <c r="F1373" s="138"/>
      <c r="G1373" s="138"/>
      <c r="H1373" s="138"/>
      <c r="I1373" s="138"/>
      <c r="J1373" s="138"/>
      <c r="K1373" s="138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134"/>
      <c r="AZ1373" s="134"/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  <c r="CS1373" s="134"/>
      <c r="CT1373" s="134"/>
      <c r="CU1373" s="134"/>
      <c r="CV1373" s="134"/>
      <c r="CW1373" s="134"/>
      <c r="CX1373" s="134"/>
      <c r="CY1373" s="134"/>
      <c r="CZ1373" s="134"/>
      <c r="DA1373" s="134"/>
      <c r="DB1373" s="134"/>
      <c r="DC1373" s="134"/>
      <c r="DD1373" s="134"/>
      <c r="DE1373" s="134"/>
      <c r="DF1373" s="134"/>
      <c r="DG1373" s="134"/>
      <c r="DH1373" s="134"/>
      <c r="DI1373" s="134"/>
      <c r="DJ1373" s="134"/>
      <c r="DK1373" s="134"/>
      <c r="DL1373" s="134"/>
      <c r="DM1373" s="134"/>
      <c r="DN1373" s="134"/>
      <c r="DO1373" s="134"/>
      <c r="DP1373" s="134"/>
      <c r="DQ1373" s="134"/>
      <c r="DR1373" s="134"/>
      <c r="DS1373" s="134"/>
      <c r="DT1373" s="134"/>
      <c r="DU1373" s="134"/>
      <c r="DV1373" s="134"/>
      <c r="DW1373" s="134"/>
      <c r="DX1373" s="134"/>
      <c r="DY1373" s="134"/>
      <c r="DZ1373" s="134"/>
      <c r="EA1373" s="134"/>
      <c r="EB1373" s="134"/>
      <c r="EC1373" s="134"/>
      <c r="ED1373" s="134"/>
      <c r="EE1373" s="134"/>
      <c r="EF1373" s="134"/>
      <c r="EG1373" s="134"/>
      <c r="EH1373" s="134"/>
      <c r="EI1373" s="134"/>
      <c r="EJ1373" s="134"/>
    </row>
    <row r="1374" spans="4:140" x14ac:dyDescent="0.2">
      <c r="D1374" s="138"/>
      <c r="E1374" s="138"/>
      <c r="F1374" s="138"/>
      <c r="G1374" s="138"/>
      <c r="H1374" s="138"/>
      <c r="I1374" s="138"/>
      <c r="J1374" s="138"/>
      <c r="K1374" s="138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134"/>
      <c r="AZ1374" s="134"/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  <c r="CS1374" s="134"/>
      <c r="CT1374" s="134"/>
      <c r="CU1374" s="134"/>
      <c r="CV1374" s="134"/>
      <c r="CW1374" s="134"/>
      <c r="CX1374" s="134"/>
      <c r="CY1374" s="134"/>
      <c r="CZ1374" s="134"/>
      <c r="DA1374" s="134"/>
      <c r="DB1374" s="134"/>
      <c r="DC1374" s="134"/>
      <c r="DD1374" s="134"/>
      <c r="DE1374" s="134"/>
      <c r="DF1374" s="134"/>
      <c r="DG1374" s="134"/>
      <c r="DH1374" s="134"/>
      <c r="DI1374" s="134"/>
      <c r="DJ1374" s="134"/>
      <c r="DK1374" s="134"/>
      <c r="DL1374" s="134"/>
      <c r="DM1374" s="134"/>
      <c r="DN1374" s="134"/>
      <c r="DO1374" s="134"/>
      <c r="DP1374" s="134"/>
      <c r="DQ1374" s="134"/>
      <c r="DR1374" s="134"/>
      <c r="DS1374" s="134"/>
      <c r="DT1374" s="134"/>
      <c r="DU1374" s="134"/>
      <c r="DV1374" s="134"/>
      <c r="DW1374" s="134"/>
      <c r="DX1374" s="134"/>
      <c r="DY1374" s="134"/>
      <c r="DZ1374" s="134"/>
      <c r="EA1374" s="134"/>
      <c r="EB1374" s="134"/>
      <c r="EC1374" s="134"/>
      <c r="ED1374" s="134"/>
      <c r="EE1374" s="134"/>
      <c r="EF1374" s="134"/>
      <c r="EG1374" s="134"/>
      <c r="EH1374" s="134"/>
      <c r="EI1374" s="134"/>
      <c r="EJ1374" s="134"/>
    </row>
    <row r="1375" spans="4:140" x14ac:dyDescent="0.2">
      <c r="D1375" s="138"/>
      <c r="E1375" s="138"/>
      <c r="F1375" s="138"/>
      <c r="G1375" s="138"/>
      <c r="H1375" s="138"/>
      <c r="I1375" s="138"/>
      <c r="J1375" s="138"/>
      <c r="K1375" s="138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134"/>
      <c r="AZ1375" s="134"/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  <c r="CS1375" s="134"/>
      <c r="CT1375" s="134"/>
      <c r="CU1375" s="134"/>
      <c r="CV1375" s="134"/>
      <c r="CW1375" s="134"/>
      <c r="CX1375" s="134"/>
      <c r="CY1375" s="134"/>
      <c r="CZ1375" s="134"/>
      <c r="DA1375" s="134"/>
      <c r="DB1375" s="134"/>
      <c r="DC1375" s="134"/>
      <c r="DD1375" s="134"/>
      <c r="DE1375" s="134"/>
      <c r="DF1375" s="134"/>
      <c r="DG1375" s="134"/>
      <c r="DH1375" s="134"/>
      <c r="DI1375" s="134"/>
      <c r="DJ1375" s="134"/>
      <c r="DK1375" s="134"/>
      <c r="DL1375" s="134"/>
      <c r="DM1375" s="134"/>
      <c r="DN1375" s="134"/>
      <c r="DO1375" s="134"/>
      <c r="DP1375" s="134"/>
      <c r="DQ1375" s="134"/>
      <c r="DR1375" s="134"/>
      <c r="DS1375" s="134"/>
      <c r="DT1375" s="134"/>
      <c r="DU1375" s="134"/>
      <c r="DV1375" s="134"/>
      <c r="DW1375" s="134"/>
      <c r="DX1375" s="134"/>
      <c r="DY1375" s="134"/>
      <c r="DZ1375" s="134"/>
      <c r="EA1375" s="134"/>
      <c r="EB1375" s="134"/>
      <c r="EC1375" s="134"/>
      <c r="ED1375" s="134"/>
      <c r="EE1375" s="134"/>
      <c r="EF1375" s="134"/>
      <c r="EG1375" s="134"/>
      <c r="EH1375" s="134"/>
      <c r="EI1375" s="134"/>
      <c r="EJ1375" s="134"/>
    </row>
    <row r="1376" spans="4:140" x14ac:dyDescent="0.2">
      <c r="D1376" s="138"/>
      <c r="E1376" s="138"/>
      <c r="F1376" s="138"/>
      <c r="G1376" s="138"/>
      <c r="H1376" s="138"/>
      <c r="I1376" s="138"/>
      <c r="J1376" s="138"/>
      <c r="K1376" s="138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134"/>
      <c r="AZ1376" s="134"/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  <c r="CS1376" s="134"/>
      <c r="CT1376" s="134"/>
      <c r="CU1376" s="134"/>
      <c r="CV1376" s="134"/>
      <c r="CW1376" s="134"/>
      <c r="CX1376" s="134"/>
      <c r="CY1376" s="134"/>
      <c r="CZ1376" s="134"/>
      <c r="DA1376" s="134"/>
      <c r="DB1376" s="134"/>
      <c r="DC1376" s="134"/>
      <c r="DD1376" s="134"/>
      <c r="DE1376" s="134"/>
      <c r="DF1376" s="134"/>
      <c r="DG1376" s="134"/>
      <c r="DH1376" s="134"/>
      <c r="DI1376" s="134"/>
      <c r="DJ1376" s="134"/>
      <c r="DK1376" s="134"/>
      <c r="DL1376" s="134"/>
      <c r="DM1376" s="134"/>
      <c r="DN1376" s="134"/>
      <c r="DO1376" s="134"/>
      <c r="DP1376" s="134"/>
      <c r="DQ1376" s="134"/>
      <c r="DR1376" s="134"/>
      <c r="DS1376" s="134"/>
      <c r="DT1376" s="134"/>
      <c r="DU1376" s="134"/>
      <c r="DV1376" s="134"/>
      <c r="DW1376" s="134"/>
      <c r="DX1376" s="134"/>
      <c r="DY1376" s="134"/>
      <c r="DZ1376" s="134"/>
      <c r="EA1376" s="134"/>
      <c r="EB1376" s="134"/>
      <c r="EC1376" s="134"/>
      <c r="ED1376" s="134"/>
      <c r="EE1376" s="134"/>
      <c r="EF1376" s="134"/>
      <c r="EG1376" s="134"/>
      <c r="EH1376" s="134"/>
      <c r="EI1376" s="134"/>
      <c r="EJ1376" s="134"/>
    </row>
    <row r="1377" spans="4:140" x14ac:dyDescent="0.2">
      <c r="D1377" s="138"/>
      <c r="E1377" s="138"/>
      <c r="F1377" s="138"/>
      <c r="G1377" s="138"/>
      <c r="H1377" s="138"/>
      <c r="I1377" s="138"/>
      <c r="J1377" s="138"/>
      <c r="K1377" s="138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  <c r="CS1377" s="134"/>
      <c r="CT1377" s="134"/>
      <c r="CU1377" s="134"/>
      <c r="CV1377" s="134"/>
      <c r="CW1377" s="134"/>
      <c r="CX1377" s="134"/>
      <c r="CY1377" s="134"/>
      <c r="CZ1377" s="134"/>
      <c r="DA1377" s="134"/>
      <c r="DB1377" s="134"/>
      <c r="DC1377" s="134"/>
      <c r="DD1377" s="134"/>
      <c r="DE1377" s="134"/>
      <c r="DF1377" s="134"/>
      <c r="DG1377" s="134"/>
      <c r="DH1377" s="134"/>
      <c r="DI1377" s="134"/>
      <c r="DJ1377" s="134"/>
      <c r="DK1377" s="134"/>
      <c r="DL1377" s="134"/>
      <c r="DM1377" s="134"/>
      <c r="DN1377" s="134"/>
      <c r="DO1377" s="134"/>
      <c r="DP1377" s="134"/>
      <c r="DQ1377" s="134"/>
      <c r="DR1377" s="134"/>
      <c r="DS1377" s="134"/>
      <c r="DT1377" s="134"/>
      <c r="DU1377" s="134"/>
      <c r="DV1377" s="134"/>
      <c r="DW1377" s="134"/>
      <c r="DX1377" s="134"/>
      <c r="DY1377" s="134"/>
      <c r="DZ1377" s="134"/>
      <c r="EA1377" s="134"/>
      <c r="EB1377" s="134"/>
      <c r="EC1377" s="134"/>
      <c r="ED1377" s="134"/>
      <c r="EE1377" s="134"/>
      <c r="EF1377" s="134"/>
      <c r="EG1377" s="134"/>
      <c r="EH1377" s="134"/>
      <c r="EI1377" s="134"/>
      <c r="EJ1377" s="134"/>
    </row>
    <row r="1378" spans="4:140" x14ac:dyDescent="0.2">
      <c r="D1378" s="138"/>
      <c r="E1378" s="138"/>
      <c r="F1378" s="138"/>
      <c r="G1378" s="138"/>
      <c r="H1378" s="138"/>
      <c r="I1378" s="138"/>
      <c r="J1378" s="138"/>
      <c r="K1378" s="138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  <c r="CS1378" s="134"/>
      <c r="CT1378" s="134"/>
      <c r="CU1378" s="134"/>
      <c r="CV1378" s="134"/>
      <c r="CW1378" s="134"/>
      <c r="CX1378" s="134"/>
      <c r="CY1378" s="134"/>
      <c r="CZ1378" s="134"/>
      <c r="DA1378" s="134"/>
      <c r="DB1378" s="134"/>
      <c r="DC1378" s="134"/>
      <c r="DD1378" s="134"/>
      <c r="DE1378" s="134"/>
      <c r="DF1378" s="134"/>
      <c r="DG1378" s="134"/>
      <c r="DH1378" s="134"/>
      <c r="DI1378" s="134"/>
      <c r="DJ1378" s="134"/>
      <c r="DK1378" s="134"/>
      <c r="DL1378" s="134"/>
      <c r="DM1378" s="134"/>
      <c r="DN1378" s="134"/>
      <c r="DO1378" s="134"/>
      <c r="DP1378" s="134"/>
      <c r="DQ1378" s="134"/>
      <c r="DR1378" s="134"/>
      <c r="DS1378" s="134"/>
      <c r="DT1378" s="134"/>
      <c r="DU1378" s="134"/>
      <c r="DV1378" s="134"/>
      <c r="DW1378" s="134"/>
      <c r="DX1378" s="134"/>
      <c r="DY1378" s="134"/>
      <c r="DZ1378" s="134"/>
      <c r="EA1378" s="134"/>
      <c r="EB1378" s="134"/>
      <c r="EC1378" s="134"/>
      <c r="ED1378" s="134"/>
      <c r="EE1378" s="134"/>
      <c r="EF1378" s="134"/>
      <c r="EG1378" s="134"/>
      <c r="EH1378" s="134"/>
      <c r="EI1378" s="134"/>
      <c r="EJ1378" s="134"/>
    </row>
    <row r="1379" spans="4:140" x14ac:dyDescent="0.2">
      <c r="D1379" s="138"/>
      <c r="E1379" s="138"/>
      <c r="F1379" s="138"/>
      <c r="G1379" s="138"/>
      <c r="H1379" s="138"/>
      <c r="I1379" s="138"/>
      <c r="J1379" s="138"/>
      <c r="K1379" s="138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  <c r="CS1379" s="134"/>
      <c r="CT1379" s="134"/>
      <c r="CU1379" s="134"/>
      <c r="CV1379" s="134"/>
      <c r="CW1379" s="134"/>
      <c r="CX1379" s="134"/>
      <c r="CY1379" s="134"/>
      <c r="CZ1379" s="134"/>
      <c r="DA1379" s="134"/>
      <c r="DB1379" s="134"/>
      <c r="DC1379" s="134"/>
      <c r="DD1379" s="134"/>
      <c r="DE1379" s="134"/>
      <c r="DF1379" s="134"/>
      <c r="DG1379" s="134"/>
      <c r="DH1379" s="134"/>
      <c r="DI1379" s="134"/>
      <c r="DJ1379" s="134"/>
      <c r="DK1379" s="134"/>
      <c r="DL1379" s="134"/>
      <c r="DM1379" s="134"/>
      <c r="DN1379" s="134"/>
      <c r="DO1379" s="134"/>
      <c r="DP1379" s="134"/>
      <c r="DQ1379" s="134"/>
      <c r="DR1379" s="134"/>
      <c r="DS1379" s="134"/>
      <c r="DT1379" s="134"/>
      <c r="DU1379" s="134"/>
      <c r="DV1379" s="134"/>
      <c r="DW1379" s="134"/>
      <c r="DX1379" s="134"/>
      <c r="DY1379" s="134"/>
      <c r="DZ1379" s="134"/>
      <c r="EA1379" s="134"/>
      <c r="EB1379" s="134"/>
      <c r="EC1379" s="134"/>
      <c r="ED1379" s="134"/>
      <c r="EE1379" s="134"/>
      <c r="EF1379" s="134"/>
      <c r="EG1379" s="134"/>
      <c r="EH1379" s="134"/>
      <c r="EI1379" s="134"/>
      <c r="EJ1379" s="134"/>
    </row>
    <row r="1380" spans="4:140" x14ac:dyDescent="0.2">
      <c r="D1380" s="138"/>
      <c r="E1380" s="138"/>
      <c r="F1380" s="138"/>
      <c r="G1380" s="138"/>
      <c r="H1380" s="138"/>
      <c r="I1380" s="138"/>
      <c r="J1380" s="138"/>
      <c r="K1380" s="138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134"/>
      <c r="AZ1380" s="134"/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  <c r="CS1380" s="134"/>
      <c r="CT1380" s="134"/>
      <c r="CU1380" s="134"/>
      <c r="CV1380" s="134"/>
      <c r="CW1380" s="134"/>
      <c r="CX1380" s="134"/>
      <c r="CY1380" s="134"/>
      <c r="CZ1380" s="134"/>
      <c r="DA1380" s="134"/>
      <c r="DB1380" s="134"/>
      <c r="DC1380" s="134"/>
      <c r="DD1380" s="134"/>
      <c r="DE1380" s="134"/>
      <c r="DF1380" s="134"/>
      <c r="DG1380" s="134"/>
      <c r="DH1380" s="134"/>
      <c r="DI1380" s="134"/>
      <c r="DJ1380" s="134"/>
      <c r="DK1380" s="134"/>
      <c r="DL1380" s="134"/>
      <c r="DM1380" s="134"/>
      <c r="DN1380" s="134"/>
      <c r="DO1380" s="134"/>
      <c r="DP1380" s="134"/>
      <c r="DQ1380" s="134"/>
      <c r="DR1380" s="134"/>
      <c r="DS1380" s="134"/>
      <c r="DT1380" s="134"/>
      <c r="DU1380" s="134"/>
      <c r="DV1380" s="134"/>
      <c r="DW1380" s="134"/>
      <c r="DX1380" s="134"/>
      <c r="DY1380" s="134"/>
      <c r="DZ1380" s="134"/>
      <c r="EA1380" s="134"/>
      <c r="EB1380" s="134"/>
      <c r="EC1380" s="134"/>
      <c r="ED1380" s="134"/>
      <c r="EE1380" s="134"/>
      <c r="EF1380" s="134"/>
      <c r="EG1380" s="134"/>
      <c r="EH1380" s="134"/>
      <c r="EI1380" s="134"/>
      <c r="EJ1380" s="134"/>
    </row>
    <row r="1381" spans="4:140" x14ac:dyDescent="0.2">
      <c r="D1381" s="138"/>
      <c r="E1381" s="138"/>
      <c r="F1381" s="138"/>
      <c r="G1381" s="138"/>
      <c r="H1381" s="138"/>
      <c r="I1381" s="138"/>
      <c r="J1381" s="138"/>
      <c r="K1381" s="138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  <c r="CS1381" s="134"/>
      <c r="CT1381" s="134"/>
      <c r="CU1381" s="134"/>
      <c r="CV1381" s="134"/>
      <c r="CW1381" s="134"/>
      <c r="CX1381" s="134"/>
      <c r="CY1381" s="134"/>
      <c r="CZ1381" s="134"/>
      <c r="DA1381" s="134"/>
      <c r="DB1381" s="134"/>
      <c r="DC1381" s="134"/>
      <c r="DD1381" s="134"/>
      <c r="DE1381" s="134"/>
      <c r="DF1381" s="134"/>
      <c r="DG1381" s="134"/>
      <c r="DH1381" s="134"/>
      <c r="DI1381" s="134"/>
      <c r="DJ1381" s="134"/>
      <c r="DK1381" s="134"/>
      <c r="DL1381" s="134"/>
      <c r="DM1381" s="134"/>
      <c r="DN1381" s="134"/>
      <c r="DO1381" s="134"/>
      <c r="DP1381" s="134"/>
      <c r="DQ1381" s="134"/>
      <c r="DR1381" s="134"/>
      <c r="DS1381" s="134"/>
      <c r="DT1381" s="134"/>
      <c r="DU1381" s="134"/>
      <c r="DV1381" s="134"/>
      <c r="DW1381" s="134"/>
      <c r="DX1381" s="134"/>
      <c r="DY1381" s="134"/>
      <c r="DZ1381" s="134"/>
      <c r="EA1381" s="134"/>
      <c r="EB1381" s="134"/>
      <c r="EC1381" s="134"/>
      <c r="ED1381" s="134"/>
      <c r="EE1381" s="134"/>
      <c r="EF1381" s="134"/>
      <c r="EG1381" s="134"/>
      <c r="EH1381" s="134"/>
      <c r="EI1381" s="134"/>
      <c r="EJ1381" s="134"/>
    </row>
    <row r="1382" spans="4:140" x14ac:dyDescent="0.2">
      <c r="D1382" s="138"/>
      <c r="E1382" s="138"/>
      <c r="F1382" s="138"/>
      <c r="G1382" s="138"/>
      <c r="H1382" s="138"/>
      <c r="I1382" s="138"/>
      <c r="J1382" s="138"/>
      <c r="K1382" s="138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  <c r="CS1382" s="134"/>
      <c r="CT1382" s="134"/>
      <c r="CU1382" s="134"/>
      <c r="CV1382" s="134"/>
      <c r="CW1382" s="134"/>
      <c r="CX1382" s="134"/>
      <c r="CY1382" s="134"/>
      <c r="CZ1382" s="134"/>
      <c r="DA1382" s="134"/>
      <c r="DB1382" s="134"/>
      <c r="DC1382" s="134"/>
      <c r="DD1382" s="134"/>
      <c r="DE1382" s="134"/>
      <c r="DF1382" s="134"/>
      <c r="DG1382" s="134"/>
      <c r="DH1382" s="134"/>
      <c r="DI1382" s="134"/>
      <c r="DJ1382" s="134"/>
      <c r="DK1382" s="134"/>
      <c r="DL1382" s="134"/>
      <c r="DM1382" s="134"/>
      <c r="DN1382" s="134"/>
      <c r="DO1382" s="134"/>
      <c r="DP1382" s="134"/>
      <c r="DQ1382" s="134"/>
      <c r="DR1382" s="134"/>
      <c r="DS1382" s="134"/>
      <c r="DT1382" s="134"/>
      <c r="DU1382" s="134"/>
      <c r="DV1382" s="134"/>
      <c r="DW1382" s="134"/>
      <c r="DX1382" s="134"/>
      <c r="DY1382" s="134"/>
      <c r="DZ1382" s="134"/>
      <c r="EA1382" s="134"/>
      <c r="EB1382" s="134"/>
      <c r="EC1382" s="134"/>
      <c r="ED1382" s="134"/>
      <c r="EE1382" s="134"/>
      <c r="EF1382" s="134"/>
      <c r="EG1382" s="134"/>
      <c r="EH1382" s="134"/>
      <c r="EI1382" s="134"/>
      <c r="EJ1382" s="134"/>
    </row>
    <row r="1383" spans="4:140" x14ac:dyDescent="0.2">
      <c r="D1383" s="138"/>
      <c r="E1383" s="138"/>
      <c r="F1383" s="138"/>
      <c r="G1383" s="138"/>
      <c r="H1383" s="138"/>
      <c r="I1383" s="138"/>
      <c r="J1383" s="138"/>
      <c r="K1383" s="138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  <c r="CS1383" s="134"/>
      <c r="CT1383" s="134"/>
      <c r="CU1383" s="134"/>
      <c r="CV1383" s="134"/>
      <c r="CW1383" s="134"/>
      <c r="CX1383" s="134"/>
      <c r="CY1383" s="134"/>
      <c r="CZ1383" s="134"/>
      <c r="DA1383" s="134"/>
      <c r="DB1383" s="134"/>
      <c r="DC1383" s="134"/>
      <c r="DD1383" s="134"/>
      <c r="DE1383" s="134"/>
      <c r="DF1383" s="134"/>
      <c r="DG1383" s="134"/>
      <c r="DH1383" s="134"/>
      <c r="DI1383" s="134"/>
      <c r="DJ1383" s="134"/>
      <c r="DK1383" s="134"/>
      <c r="DL1383" s="134"/>
      <c r="DM1383" s="134"/>
      <c r="DN1383" s="134"/>
      <c r="DO1383" s="134"/>
      <c r="DP1383" s="134"/>
      <c r="DQ1383" s="134"/>
      <c r="DR1383" s="134"/>
      <c r="DS1383" s="134"/>
      <c r="DT1383" s="134"/>
      <c r="DU1383" s="134"/>
      <c r="DV1383" s="134"/>
      <c r="DW1383" s="134"/>
      <c r="DX1383" s="134"/>
      <c r="DY1383" s="134"/>
      <c r="DZ1383" s="134"/>
      <c r="EA1383" s="134"/>
      <c r="EB1383" s="134"/>
      <c r="EC1383" s="134"/>
      <c r="ED1383" s="134"/>
      <c r="EE1383" s="134"/>
      <c r="EF1383" s="134"/>
      <c r="EG1383" s="134"/>
      <c r="EH1383" s="134"/>
      <c r="EI1383" s="134"/>
      <c r="EJ1383" s="134"/>
    </row>
    <row r="1384" spans="4:140" x14ac:dyDescent="0.2">
      <c r="D1384" s="138"/>
      <c r="E1384" s="138"/>
      <c r="F1384" s="138"/>
      <c r="G1384" s="138"/>
      <c r="H1384" s="138"/>
      <c r="I1384" s="138"/>
      <c r="J1384" s="138"/>
      <c r="K1384" s="138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134"/>
      <c r="AZ1384" s="134"/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  <c r="CS1384" s="134"/>
      <c r="CT1384" s="134"/>
      <c r="CU1384" s="134"/>
      <c r="CV1384" s="134"/>
      <c r="CW1384" s="134"/>
      <c r="CX1384" s="134"/>
      <c r="CY1384" s="134"/>
      <c r="CZ1384" s="134"/>
      <c r="DA1384" s="134"/>
      <c r="DB1384" s="134"/>
      <c r="DC1384" s="134"/>
      <c r="DD1384" s="134"/>
      <c r="DE1384" s="134"/>
      <c r="DF1384" s="134"/>
      <c r="DG1384" s="134"/>
      <c r="DH1384" s="134"/>
      <c r="DI1384" s="134"/>
      <c r="DJ1384" s="134"/>
      <c r="DK1384" s="134"/>
      <c r="DL1384" s="134"/>
      <c r="DM1384" s="134"/>
      <c r="DN1384" s="134"/>
      <c r="DO1384" s="134"/>
      <c r="DP1384" s="134"/>
      <c r="DQ1384" s="134"/>
      <c r="DR1384" s="134"/>
      <c r="DS1384" s="134"/>
      <c r="DT1384" s="134"/>
      <c r="DU1384" s="134"/>
      <c r="DV1384" s="134"/>
      <c r="DW1384" s="134"/>
      <c r="DX1384" s="134"/>
      <c r="DY1384" s="134"/>
      <c r="DZ1384" s="134"/>
      <c r="EA1384" s="134"/>
      <c r="EB1384" s="134"/>
      <c r="EC1384" s="134"/>
      <c r="ED1384" s="134"/>
      <c r="EE1384" s="134"/>
      <c r="EF1384" s="134"/>
      <c r="EG1384" s="134"/>
      <c r="EH1384" s="134"/>
      <c r="EI1384" s="134"/>
      <c r="EJ1384" s="134"/>
    </row>
    <row r="1385" spans="4:140" x14ac:dyDescent="0.2">
      <c r="D1385" s="138"/>
      <c r="E1385" s="138"/>
      <c r="F1385" s="138"/>
      <c r="G1385" s="138"/>
      <c r="H1385" s="138"/>
      <c r="I1385" s="138"/>
      <c r="J1385" s="138"/>
      <c r="K1385" s="138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134"/>
      <c r="AZ1385" s="134"/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  <c r="CS1385" s="134"/>
      <c r="CT1385" s="134"/>
      <c r="CU1385" s="134"/>
      <c r="CV1385" s="134"/>
      <c r="CW1385" s="134"/>
      <c r="CX1385" s="134"/>
      <c r="CY1385" s="134"/>
      <c r="CZ1385" s="134"/>
      <c r="DA1385" s="134"/>
      <c r="DB1385" s="134"/>
      <c r="DC1385" s="134"/>
      <c r="DD1385" s="134"/>
      <c r="DE1385" s="134"/>
      <c r="DF1385" s="134"/>
      <c r="DG1385" s="134"/>
      <c r="DH1385" s="134"/>
      <c r="DI1385" s="134"/>
      <c r="DJ1385" s="134"/>
      <c r="DK1385" s="134"/>
      <c r="DL1385" s="134"/>
      <c r="DM1385" s="134"/>
      <c r="DN1385" s="134"/>
      <c r="DO1385" s="134"/>
      <c r="DP1385" s="134"/>
      <c r="DQ1385" s="134"/>
      <c r="DR1385" s="134"/>
      <c r="DS1385" s="134"/>
      <c r="DT1385" s="134"/>
      <c r="DU1385" s="134"/>
      <c r="DV1385" s="134"/>
      <c r="DW1385" s="134"/>
      <c r="DX1385" s="134"/>
      <c r="DY1385" s="134"/>
      <c r="DZ1385" s="134"/>
      <c r="EA1385" s="134"/>
      <c r="EB1385" s="134"/>
      <c r="EC1385" s="134"/>
      <c r="ED1385" s="134"/>
      <c r="EE1385" s="134"/>
      <c r="EF1385" s="134"/>
      <c r="EG1385" s="134"/>
      <c r="EH1385" s="134"/>
      <c r="EI1385" s="134"/>
      <c r="EJ1385" s="134"/>
    </row>
    <row r="1386" spans="4:140" x14ac:dyDescent="0.2">
      <c r="D1386" s="138"/>
      <c r="E1386" s="138"/>
      <c r="F1386" s="138"/>
      <c r="G1386" s="138"/>
      <c r="H1386" s="138"/>
      <c r="I1386" s="138"/>
      <c r="J1386" s="138"/>
      <c r="K1386" s="138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  <c r="CS1386" s="134"/>
      <c r="CT1386" s="134"/>
      <c r="CU1386" s="134"/>
      <c r="CV1386" s="134"/>
      <c r="CW1386" s="134"/>
      <c r="CX1386" s="134"/>
      <c r="CY1386" s="134"/>
      <c r="CZ1386" s="134"/>
      <c r="DA1386" s="134"/>
      <c r="DB1386" s="134"/>
      <c r="DC1386" s="134"/>
      <c r="DD1386" s="134"/>
      <c r="DE1386" s="134"/>
      <c r="DF1386" s="134"/>
      <c r="DG1386" s="134"/>
      <c r="DH1386" s="134"/>
      <c r="DI1386" s="134"/>
      <c r="DJ1386" s="134"/>
      <c r="DK1386" s="134"/>
      <c r="DL1386" s="134"/>
      <c r="DM1386" s="134"/>
      <c r="DN1386" s="134"/>
      <c r="DO1386" s="134"/>
      <c r="DP1386" s="134"/>
      <c r="DQ1386" s="134"/>
      <c r="DR1386" s="134"/>
      <c r="DS1386" s="134"/>
      <c r="DT1386" s="134"/>
      <c r="DU1386" s="134"/>
      <c r="DV1386" s="134"/>
      <c r="DW1386" s="134"/>
      <c r="DX1386" s="134"/>
      <c r="DY1386" s="134"/>
      <c r="DZ1386" s="134"/>
      <c r="EA1386" s="134"/>
      <c r="EB1386" s="134"/>
      <c r="EC1386" s="134"/>
      <c r="ED1386" s="134"/>
      <c r="EE1386" s="134"/>
      <c r="EF1386" s="134"/>
      <c r="EG1386" s="134"/>
      <c r="EH1386" s="134"/>
      <c r="EI1386" s="134"/>
      <c r="EJ1386" s="134"/>
    </row>
    <row r="1387" spans="4:140" x14ac:dyDescent="0.2">
      <c r="D1387" s="138"/>
      <c r="E1387" s="138"/>
      <c r="F1387" s="138"/>
      <c r="G1387" s="138"/>
      <c r="H1387" s="138"/>
      <c r="I1387" s="138"/>
      <c r="J1387" s="138"/>
      <c r="K1387" s="138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134"/>
      <c r="AZ1387" s="134"/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  <c r="CS1387" s="134"/>
      <c r="CT1387" s="134"/>
      <c r="CU1387" s="134"/>
      <c r="CV1387" s="134"/>
      <c r="CW1387" s="134"/>
      <c r="CX1387" s="134"/>
      <c r="CY1387" s="134"/>
      <c r="CZ1387" s="134"/>
      <c r="DA1387" s="134"/>
      <c r="DB1387" s="134"/>
      <c r="DC1387" s="134"/>
      <c r="DD1387" s="134"/>
      <c r="DE1387" s="134"/>
      <c r="DF1387" s="134"/>
      <c r="DG1387" s="134"/>
      <c r="DH1387" s="134"/>
      <c r="DI1387" s="134"/>
      <c r="DJ1387" s="134"/>
      <c r="DK1387" s="134"/>
      <c r="DL1387" s="134"/>
      <c r="DM1387" s="134"/>
      <c r="DN1387" s="134"/>
      <c r="DO1387" s="134"/>
      <c r="DP1387" s="134"/>
      <c r="DQ1387" s="134"/>
      <c r="DR1387" s="134"/>
      <c r="DS1387" s="134"/>
      <c r="DT1387" s="134"/>
      <c r="DU1387" s="134"/>
      <c r="DV1387" s="134"/>
      <c r="DW1387" s="134"/>
      <c r="DX1387" s="134"/>
      <c r="DY1387" s="134"/>
      <c r="DZ1387" s="134"/>
      <c r="EA1387" s="134"/>
      <c r="EB1387" s="134"/>
      <c r="EC1387" s="134"/>
      <c r="ED1387" s="134"/>
      <c r="EE1387" s="134"/>
      <c r="EF1387" s="134"/>
      <c r="EG1387" s="134"/>
      <c r="EH1387" s="134"/>
      <c r="EI1387" s="134"/>
      <c r="EJ1387" s="134"/>
    </row>
    <row r="1388" spans="4:140" x14ac:dyDescent="0.2">
      <c r="D1388" s="138"/>
      <c r="E1388" s="138"/>
      <c r="F1388" s="138"/>
      <c r="G1388" s="138"/>
      <c r="H1388" s="138"/>
      <c r="I1388" s="138"/>
      <c r="J1388" s="138"/>
      <c r="K1388" s="138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134"/>
      <c r="AZ1388" s="134"/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  <c r="CS1388" s="134"/>
      <c r="CT1388" s="134"/>
      <c r="CU1388" s="134"/>
      <c r="CV1388" s="134"/>
      <c r="CW1388" s="134"/>
      <c r="CX1388" s="134"/>
      <c r="CY1388" s="134"/>
      <c r="CZ1388" s="134"/>
      <c r="DA1388" s="134"/>
      <c r="DB1388" s="134"/>
      <c r="DC1388" s="134"/>
      <c r="DD1388" s="134"/>
      <c r="DE1388" s="134"/>
      <c r="DF1388" s="134"/>
      <c r="DG1388" s="134"/>
      <c r="DH1388" s="134"/>
      <c r="DI1388" s="134"/>
      <c r="DJ1388" s="134"/>
      <c r="DK1388" s="134"/>
      <c r="DL1388" s="134"/>
      <c r="DM1388" s="134"/>
      <c r="DN1388" s="134"/>
      <c r="DO1388" s="134"/>
      <c r="DP1388" s="134"/>
      <c r="DQ1388" s="134"/>
      <c r="DR1388" s="134"/>
      <c r="DS1388" s="134"/>
      <c r="DT1388" s="134"/>
      <c r="DU1388" s="134"/>
      <c r="DV1388" s="134"/>
      <c r="DW1388" s="134"/>
      <c r="DX1388" s="134"/>
      <c r="DY1388" s="134"/>
      <c r="DZ1388" s="134"/>
      <c r="EA1388" s="134"/>
      <c r="EB1388" s="134"/>
      <c r="EC1388" s="134"/>
      <c r="ED1388" s="134"/>
      <c r="EE1388" s="134"/>
      <c r="EF1388" s="134"/>
      <c r="EG1388" s="134"/>
      <c r="EH1388" s="134"/>
      <c r="EI1388" s="134"/>
      <c r="EJ1388" s="134"/>
    </row>
    <row r="1389" spans="4:140" x14ac:dyDescent="0.2">
      <c r="D1389" s="138"/>
      <c r="E1389" s="138"/>
      <c r="F1389" s="138"/>
      <c r="G1389" s="138"/>
      <c r="H1389" s="138"/>
      <c r="I1389" s="138"/>
      <c r="J1389" s="138"/>
      <c r="K1389" s="138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134"/>
      <c r="AZ1389" s="134"/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  <c r="CS1389" s="134"/>
      <c r="CT1389" s="134"/>
      <c r="CU1389" s="134"/>
      <c r="CV1389" s="134"/>
      <c r="CW1389" s="134"/>
      <c r="CX1389" s="134"/>
      <c r="CY1389" s="134"/>
      <c r="CZ1389" s="134"/>
      <c r="DA1389" s="134"/>
      <c r="DB1389" s="134"/>
      <c r="DC1389" s="134"/>
      <c r="DD1389" s="134"/>
      <c r="DE1389" s="134"/>
      <c r="DF1389" s="134"/>
      <c r="DG1389" s="134"/>
      <c r="DH1389" s="134"/>
      <c r="DI1389" s="134"/>
      <c r="DJ1389" s="134"/>
      <c r="DK1389" s="134"/>
      <c r="DL1389" s="134"/>
      <c r="DM1389" s="134"/>
      <c r="DN1389" s="134"/>
      <c r="DO1389" s="134"/>
      <c r="DP1389" s="134"/>
      <c r="DQ1389" s="134"/>
      <c r="DR1389" s="134"/>
      <c r="DS1389" s="134"/>
      <c r="DT1389" s="134"/>
      <c r="DU1389" s="134"/>
      <c r="DV1389" s="134"/>
      <c r="DW1389" s="134"/>
      <c r="DX1389" s="134"/>
      <c r="DY1389" s="134"/>
      <c r="DZ1389" s="134"/>
      <c r="EA1389" s="134"/>
      <c r="EB1389" s="134"/>
      <c r="EC1389" s="134"/>
      <c r="ED1389" s="134"/>
      <c r="EE1389" s="134"/>
      <c r="EF1389" s="134"/>
      <c r="EG1389" s="134"/>
      <c r="EH1389" s="134"/>
      <c r="EI1389" s="134"/>
      <c r="EJ1389" s="134"/>
    </row>
    <row r="1390" spans="4:140" x14ac:dyDescent="0.2">
      <c r="D1390" s="138"/>
      <c r="E1390" s="138"/>
      <c r="F1390" s="138"/>
      <c r="G1390" s="138"/>
      <c r="H1390" s="138"/>
      <c r="I1390" s="138"/>
      <c r="J1390" s="138"/>
      <c r="K1390" s="138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  <c r="CS1390" s="134"/>
      <c r="CT1390" s="134"/>
      <c r="CU1390" s="134"/>
      <c r="CV1390" s="134"/>
      <c r="CW1390" s="134"/>
      <c r="CX1390" s="134"/>
      <c r="CY1390" s="134"/>
      <c r="CZ1390" s="134"/>
      <c r="DA1390" s="134"/>
      <c r="DB1390" s="134"/>
      <c r="DC1390" s="134"/>
      <c r="DD1390" s="134"/>
      <c r="DE1390" s="134"/>
      <c r="DF1390" s="134"/>
      <c r="DG1390" s="134"/>
      <c r="DH1390" s="134"/>
      <c r="DI1390" s="134"/>
      <c r="DJ1390" s="134"/>
      <c r="DK1390" s="134"/>
      <c r="DL1390" s="134"/>
      <c r="DM1390" s="134"/>
      <c r="DN1390" s="134"/>
      <c r="DO1390" s="134"/>
      <c r="DP1390" s="134"/>
      <c r="DQ1390" s="134"/>
      <c r="DR1390" s="134"/>
      <c r="DS1390" s="134"/>
      <c r="DT1390" s="134"/>
      <c r="DU1390" s="134"/>
      <c r="DV1390" s="134"/>
      <c r="DW1390" s="134"/>
      <c r="DX1390" s="134"/>
      <c r="DY1390" s="134"/>
      <c r="DZ1390" s="134"/>
      <c r="EA1390" s="134"/>
      <c r="EB1390" s="134"/>
      <c r="EC1390" s="134"/>
      <c r="ED1390" s="134"/>
      <c r="EE1390" s="134"/>
      <c r="EF1390" s="134"/>
      <c r="EG1390" s="134"/>
      <c r="EH1390" s="134"/>
      <c r="EI1390" s="134"/>
      <c r="EJ1390" s="134"/>
    </row>
    <row r="1391" spans="4:140" x14ac:dyDescent="0.2">
      <c r="D1391" s="138"/>
      <c r="E1391" s="138"/>
      <c r="F1391" s="138"/>
      <c r="G1391" s="138"/>
      <c r="H1391" s="138"/>
      <c r="I1391" s="138"/>
      <c r="J1391" s="138"/>
      <c r="K1391" s="138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  <c r="CS1391" s="134"/>
      <c r="CT1391" s="134"/>
      <c r="CU1391" s="134"/>
      <c r="CV1391" s="134"/>
      <c r="CW1391" s="134"/>
      <c r="CX1391" s="134"/>
      <c r="CY1391" s="134"/>
      <c r="CZ1391" s="134"/>
      <c r="DA1391" s="134"/>
      <c r="DB1391" s="134"/>
      <c r="DC1391" s="134"/>
      <c r="DD1391" s="134"/>
      <c r="DE1391" s="134"/>
      <c r="DF1391" s="134"/>
      <c r="DG1391" s="134"/>
      <c r="DH1391" s="134"/>
      <c r="DI1391" s="134"/>
      <c r="DJ1391" s="134"/>
      <c r="DK1391" s="134"/>
      <c r="DL1391" s="134"/>
      <c r="DM1391" s="134"/>
      <c r="DN1391" s="134"/>
      <c r="DO1391" s="134"/>
      <c r="DP1391" s="134"/>
      <c r="DQ1391" s="134"/>
      <c r="DR1391" s="134"/>
      <c r="DS1391" s="134"/>
      <c r="DT1391" s="134"/>
      <c r="DU1391" s="134"/>
      <c r="DV1391" s="134"/>
      <c r="DW1391" s="134"/>
      <c r="DX1391" s="134"/>
      <c r="DY1391" s="134"/>
      <c r="DZ1391" s="134"/>
      <c r="EA1391" s="134"/>
      <c r="EB1391" s="134"/>
      <c r="EC1391" s="134"/>
      <c r="ED1391" s="134"/>
      <c r="EE1391" s="134"/>
      <c r="EF1391" s="134"/>
      <c r="EG1391" s="134"/>
      <c r="EH1391" s="134"/>
      <c r="EI1391" s="134"/>
      <c r="EJ1391" s="134"/>
    </row>
    <row r="1392" spans="4:140" x14ac:dyDescent="0.2">
      <c r="D1392" s="138"/>
      <c r="E1392" s="138"/>
      <c r="F1392" s="138"/>
      <c r="G1392" s="138"/>
      <c r="H1392" s="138"/>
      <c r="I1392" s="138"/>
      <c r="J1392" s="138"/>
      <c r="K1392" s="138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134"/>
      <c r="AZ1392" s="134"/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  <c r="CS1392" s="134"/>
      <c r="CT1392" s="134"/>
      <c r="CU1392" s="134"/>
      <c r="CV1392" s="134"/>
      <c r="CW1392" s="134"/>
      <c r="CX1392" s="134"/>
      <c r="CY1392" s="134"/>
      <c r="CZ1392" s="134"/>
      <c r="DA1392" s="134"/>
      <c r="DB1392" s="134"/>
      <c r="DC1392" s="134"/>
      <c r="DD1392" s="134"/>
      <c r="DE1392" s="134"/>
      <c r="DF1392" s="134"/>
      <c r="DG1392" s="134"/>
      <c r="DH1392" s="134"/>
      <c r="DI1392" s="134"/>
      <c r="DJ1392" s="134"/>
      <c r="DK1392" s="134"/>
      <c r="DL1392" s="134"/>
      <c r="DM1392" s="134"/>
      <c r="DN1392" s="134"/>
      <c r="DO1392" s="134"/>
      <c r="DP1392" s="134"/>
      <c r="DQ1392" s="134"/>
      <c r="DR1392" s="134"/>
      <c r="DS1392" s="134"/>
      <c r="DT1392" s="134"/>
      <c r="DU1392" s="134"/>
      <c r="DV1392" s="134"/>
      <c r="DW1392" s="134"/>
      <c r="DX1392" s="134"/>
      <c r="DY1392" s="134"/>
      <c r="DZ1392" s="134"/>
      <c r="EA1392" s="134"/>
      <c r="EB1392" s="134"/>
      <c r="EC1392" s="134"/>
      <c r="ED1392" s="134"/>
      <c r="EE1392" s="134"/>
      <c r="EF1392" s="134"/>
      <c r="EG1392" s="134"/>
      <c r="EH1392" s="134"/>
      <c r="EI1392" s="134"/>
      <c r="EJ1392" s="134"/>
    </row>
    <row r="1393" spans="4:140" x14ac:dyDescent="0.2">
      <c r="D1393" s="138"/>
      <c r="E1393" s="138"/>
      <c r="F1393" s="138"/>
      <c r="G1393" s="138"/>
      <c r="H1393" s="138"/>
      <c r="I1393" s="138"/>
      <c r="J1393" s="138"/>
      <c r="K1393" s="138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134"/>
      <c r="AZ1393" s="134"/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  <c r="CS1393" s="134"/>
      <c r="CT1393" s="134"/>
      <c r="CU1393" s="134"/>
      <c r="CV1393" s="134"/>
      <c r="CW1393" s="134"/>
      <c r="CX1393" s="134"/>
      <c r="CY1393" s="134"/>
      <c r="CZ1393" s="134"/>
      <c r="DA1393" s="134"/>
      <c r="DB1393" s="134"/>
      <c r="DC1393" s="134"/>
      <c r="DD1393" s="134"/>
      <c r="DE1393" s="134"/>
      <c r="DF1393" s="134"/>
      <c r="DG1393" s="134"/>
      <c r="DH1393" s="134"/>
      <c r="DI1393" s="134"/>
      <c r="DJ1393" s="134"/>
      <c r="DK1393" s="134"/>
      <c r="DL1393" s="134"/>
      <c r="DM1393" s="134"/>
      <c r="DN1393" s="134"/>
      <c r="DO1393" s="134"/>
      <c r="DP1393" s="134"/>
      <c r="DQ1393" s="134"/>
      <c r="DR1393" s="134"/>
      <c r="DS1393" s="134"/>
      <c r="DT1393" s="134"/>
      <c r="DU1393" s="134"/>
      <c r="DV1393" s="134"/>
      <c r="DW1393" s="134"/>
      <c r="DX1393" s="134"/>
      <c r="DY1393" s="134"/>
      <c r="DZ1393" s="134"/>
      <c r="EA1393" s="134"/>
      <c r="EB1393" s="134"/>
      <c r="EC1393" s="134"/>
      <c r="ED1393" s="134"/>
      <c r="EE1393" s="134"/>
      <c r="EF1393" s="134"/>
      <c r="EG1393" s="134"/>
      <c r="EH1393" s="134"/>
      <c r="EI1393" s="134"/>
      <c r="EJ1393" s="134"/>
    </row>
    <row r="1394" spans="4:140" x14ac:dyDescent="0.2">
      <c r="D1394" s="138"/>
      <c r="E1394" s="138"/>
      <c r="F1394" s="138"/>
      <c r="G1394" s="138"/>
      <c r="H1394" s="138"/>
      <c r="I1394" s="138"/>
      <c r="J1394" s="138"/>
      <c r="K1394" s="138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134"/>
      <c r="AZ1394" s="134"/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  <c r="CS1394" s="134"/>
      <c r="CT1394" s="134"/>
      <c r="CU1394" s="134"/>
      <c r="CV1394" s="134"/>
      <c r="CW1394" s="134"/>
      <c r="CX1394" s="134"/>
      <c r="CY1394" s="134"/>
      <c r="CZ1394" s="134"/>
      <c r="DA1394" s="134"/>
      <c r="DB1394" s="134"/>
      <c r="DC1394" s="134"/>
      <c r="DD1394" s="134"/>
      <c r="DE1394" s="134"/>
      <c r="DF1394" s="134"/>
      <c r="DG1394" s="134"/>
      <c r="DH1394" s="134"/>
      <c r="DI1394" s="134"/>
      <c r="DJ1394" s="134"/>
      <c r="DK1394" s="134"/>
      <c r="DL1394" s="134"/>
      <c r="DM1394" s="134"/>
      <c r="DN1394" s="134"/>
      <c r="DO1394" s="134"/>
      <c r="DP1394" s="134"/>
      <c r="DQ1394" s="134"/>
      <c r="DR1394" s="134"/>
      <c r="DS1394" s="134"/>
      <c r="DT1394" s="134"/>
      <c r="DU1394" s="134"/>
      <c r="DV1394" s="134"/>
      <c r="DW1394" s="134"/>
      <c r="DX1394" s="134"/>
      <c r="DY1394" s="134"/>
      <c r="DZ1394" s="134"/>
      <c r="EA1394" s="134"/>
      <c r="EB1394" s="134"/>
      <c r="EC1394" s="134"/>
      <c r="ED1394" s="134"/>
      <c r="EE1394" s="134"/>
      <c r="EF1394" s="134"/>
      <c r="EG1394" s="134"/>
      <c r="EH1394" s="134"/>
      <c r="EI1394" s="134"/>
      <c r="EJ1394" s="134"/>
    </row>
    <row r="1395" spans="4:140" x14ac:dyDescent="0.2">
      <c r="D1395" s="138"/>
      <c r="E1395" s="138"/>
      <c r="F1395" s="138"/>
      <c r="G1395" s="138"/>
      <c r="H1395" s="138"/>
      <c r="I1395" s="138"/>
      <c r="J1395" s="138"/>
      <c r="K1395" s="138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134"/>
      <c r="AZ1395" s="134"/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  <c r="CS1395" s="134"/>
      <c r="CT1395" s="134"/>
      <c r="CU1395" s="134"/>
      <c r="CV1395" s="134"/>
      <c r="CW1395" s="134"/>
      <c r="CX1395" s="134"/>
      <c r="CY1395" s="134"/>
      <c r="CZ1395" s="134"/>
      <c r="DA1395" s="134"/>
      <c r="DB1395" s="134"/>
      <c r="DC1395" s="134"/>
      <c r="DD1395" s="134"/>
      <c r="DE1395" s="134"/>
      <c r="DF1395" s="134"/>
      <c r="DG1395" s="134"/>
      <c r="DH1395" s="134"/>
      <c r="DI1395" s="134"/>
      <c r="DJ1395" s="134"/>
      <c r="DK1395" s="134"/>
      <c r="DL1395" s="134"/>
      <c r="DM1395" s="134"/>
      <c r="DN1395" s="134"/>
      <c r="DO1395" s="134"/>
      <c r="DP1395" s="134"/>
      <c r="DQ1395" s="134"/>
      <c r="DR1395" s="134"/>
      <c r="DS1395" s="134"/>
      <c r="DT1395" s="134"/>
      <c r="DU1395" s="134"/>
      <c r="DV1395" s="134"/>
      <c r="DW1395" s="134"/>
      <c r="DX1395" s="134"/>
      <c r="DY1395" s="134"/>
      <c r="DZ1395" s="134"/>
      <c r="EA1395" s="134"/>
      <c r="EB1395" s="134"/>
      <c r="EC1395" s="134"/>
      <c r="ED1395" s="134"/>
      <c r="EE1395" s="134"/>
      <c r="EF1395" s="134"/>
      <c r="EG1395" s="134"/>
      <c r="EH1395" s="134"/>
      <c r="EI1395" s="134"/>
      <c r="EJ1395" s="134"/>
    </row>
    <row r="1396" spans="4:140" x14ac:dyDescent="0.2">
      <c r="D1396" s="138"/>
      <c r="E1396" s="138"/>
      <c r="F1396" s="138"/>
      <c r="G1396" s="138"/>
      <c r="H1396" s="138"/>
      <c r="I1396" s="138"/>
      <c r="J1396" s="138"/>
      <c r="K1396" s="138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134"/>
      <c r="AZ1396" s="134"/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  <c r="CS1396" s="134"/>
      <c r="CT1396" s="134"/>
      <c r="CU1396" s="134"/>
      <c r="CV1396" s="134"/>
      <c r="CW1396" s="134"/>
      <c r="CX1396" s="134"/>
      <c r="CY1396" s="134"/>
      <c r="CZ1396" s="134"/>
      <c r="DA1396" s="134"/>
      <c r="DB1396" s="134"/>
      <c r="DC1396" s="134"/>
      <c r="DD1396" s="134"/>
      <c r="DE1396" s="134"/>
      <c r="DF1396" s="134"/>
      <c r="DG1396" s="134"/>
      <c r="DH1396" s="134"/>
      <c r="DI1396" s="134"/>
      <c r="DJ1396" s="134"/>
      <c r="DK1396" s="134"/>
      <c r="DL1396" s="134"/>
      <c r="DM1396" s="134"/>
      <c r="DN1396" s="134"/>
      <c r="DO1396" s="134"/>
      <c r="DP1396" s="134"/>
      <c r="DQ1396" s="134"/>
      <c r="DR1396" s="134"/>
      <c r="DS1396" s="134"/>
      <c r="DT1396" s="134"/>
      <c r="DU1396" s="134"/>
      <c r="DV1396" s="134"/>
      <c r="DW1396" s="134"/>
      <c r="DX1396" s="134"/>
      <c r="DY1396" s="134"/>
      <c r="DZ1396" s="134"/>
      <c r="EA1396" s="134"/>
      <c r="EB1396" s="134"/>
      <c r="EC1396" s="134"/>
      <c r="ED1396" s="134"/>
      <c r="EE1396" s="134"/>
      <c r="EF1396" s="134"/>
      <c r="EG1396" s="134"/>
      <c r="EH1396" s="134"/>
      <c r="EI1396" s="134"/>
      <c r="EJ1396" s="134"/>
    </row>
    <row r="1397" spans="4:140" x14ac:dyDescent="0.2">
      <c r="D1397" s="138"/>
      <c r="E1397" s="138"/>
      <c r="F1397" s="138"/>
      <c r="G1397" s="138"/>
      <c r="H1397" s="138"/>
      <c r="I1397" s="138"/>
      <c r="J1397" s="138"/>
      <c r="K1397" s="138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134"/>
      <c r="AZ1397" s="134"/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  <c r="CS1397" s="134"/>
      <c r="CT1397" s="134"/>
      <c r="CU1397" s="134"/>
      <c r="CV1397" s="134"/>
      <c r="CW1397" s="134"/>
      <c r="CX1397" s="134"/>
      <c r="CY1397" s="134"/>
      <c r="CZ1397" s="134"/>
      <c r="DA1397" s="134"/>
      <c r="DB1397" s="134"/>
      <c r="DC1397" s="134"/>
      <c r="DD1397" s="134"/>
      <c r="DE1397" s="134"/>
      <c r="DF1397" s="134"/>
      <c r="DG1397" s="134"/>
      <c r="DH1397" s="134"/>
      <c r="DI1397" s="134"/>
      <c r="DJ1397" s="134"/>
      <c r="DK1397" s="134"/>
      <c r="DL1397" s="134"/>
      <c r="DM1397" s="134"/>
      <c r="DN1397" s="134"/>
      <c r="DO1397" s="134"/>
      <c r="DP1397" s="134"/>
      <c r="DQ1397" s="134"/>
      <c r="DR1397" s="134"/>
      <c r="DS1397" s="134"/>
      <c r="DT1397" s="134"/>
      <c r="DU1397" s="134"/>
      <c r="DV1397" s="134"/>
      <c r="DW1397" s="134"/>
      <c r="DX1397" s="134"/>
      <c r="DY1397" s="134"/>
      <c r="DZ1397" s="134"/>
      <c r="EA1397" s="134"/>
      <c r="EB1397" s="134"/>
      <c r="EC1397" s="134"/>
      <c r="ED1397" s="134"/>
      <c r="EE1397" s="134"/>
      <c r="EF1397" s="134"/>
      <c r="EG1397" s="134"/>
      <c r="EH1397" s="134"/>
      <c r="EI1397" s="134"/>
      <c r="EJ1397" s="134"/>
    </row>
    <row r="1398" spans="4:140" x14ac:dyDescent="0.2">
      <c r="D1398" s="138"/>
      <c r="E1398" s="138"/>
      <c r="F1398" s="138"/>
      <c r="G1398" s="138"/>
      <c r="H1398" s="138"/>
      <c r="I1398" s="138"/>
      <c r="J1398" s="138"/>
      <c r="K1398" s="138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134"/>
      <c r="AZ1398" s="134"/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  <c r="CS1398" s="134"/>
      <c r="CT1398" s="134"/>
      <c r="CU1398" s="134"/>
      <c r="CV1398" s="134"/>
      <c r="CW1398" s="134"/>
      <c r="CX1398" s="134"/>
      <c r="CY1398" s="134"/>
      <c r="CZ1398" s="134"/>
      <c r="DA1398" s="134"/>
      <c r="DB1398" s="134"/>
      <c r="DC1398" s="134"/>
      <c r="DD1398" s="134"/>
      <c r="DE1398" s="134"/>
      <c r="DF1398" s="134"/>
      <c r="DG1398" s="134"/>
      <c r="DH1398" s="134"/>
      <c r="DI1398" s="134"/>
      <c r="DJ1398" s="134"/>
      <c r="DK1398" s="134"/>
      <c r="DL1398" s="134"/>
      <c r="DM1398" s="134"/>
      <c r="DN1398" s="134"/>
      <c r="DO1398" s="134"/>
      <c r="DP1398" s="134"/>
      <c r="DQ1398" s="134"/>
      <c r="DR1398" s="134"/>
      <c r="DS1398" s="134"/>
      <c r="DT1398" s="134"/>
      <c r="DU1398" s="134"/>
      <c r="DV1398" s="134"/>
      <c r="DW1398" s="134"/>
      <c r="DX1398" s="134"/>
      <c r="DY1398" s="134"/>
      <c r="DZ1398" s="134"/>
      <c r="EA1398" s="134"/>
      <c r="EB1398" s="134"/>
      <c r="EC1398" s="134"/>
      <c r="ED1398" s="134"/>
      <c r="EE1398" s="134"/>
      <c r="EF1398" s="134"/>
      <c r="EG1398" s="134"/>
      <c r="EH1398" s="134"/>
      <c r="EI1398" s="134"/>
      <c r="EJ1398" s="134"/>
    </row>
    <row r="1399" spans="4:140" x14ac:dyDescent="0.2">
      <c r="D1399" s="138"/>
      <c r="E1399" s="138"/>
      <c r="F1399" s="138"/>
      <c r="G1399" s="138"/>
      <c r="H1399" s="138"/>
      <c r="I1399" s="138"/>
      <c r="J1399" s="138"/>
      <c r="K1399" s="138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134"/>
      <c r="AZ1399" s="134"/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  <c r="CS1399" s="134"/>
      <c r="CT1399" s="134"/>
      <c r="CU1399" s="134"/>
      <c r="CV1399" s="134"/>
      <c r="CW1399" s="134"/>
      <c r="CX1399" s="134"/>
      <c r="CY1399" s="134"/>
      <c r="CZ1399" s="134"/>
      <c r="DA1399" s="134"/>
      <c r="DB1399" s="134"/>
      <c r="DC1399" s="134"/>
      <c r="DD1399" s="134"/>
      <c r="DE1399" s="134"/>
      <c r="DF1399" s="134"/>
      <c r="DG1399" s="134"/>
      <c r="DH1399" s="134"/>
      <c r="DI1399" s="134"/>
      <c r="DJ1399" s="134"/>
      <c r="DK1399" s="134"/>
      <c r="DL1399" s="134"/>
      <c r="DM1399" s="134"/>
      <c r="DN1399" s="134"/>
      <c r="DO1399" s="134"/>
      <c r="DP1399" s="134"/>
      <c r="DQ1399" s="134"/>
      <c r="DR1399" s="134"/>
      <c r="DS1399" s="134"/>
      <c r="DT1399" s="134"/>
      <c r="DU1399" s="134"/>
      <c r="DV1399" s="134"/>
      <c r="DW1399" s="134"/>
      <c r="DX1399" s="134"/>
      <c r="DY1399" s="134"/>
      <c r="DZ1399" s="134"/>
      <c r="EA1399" s="134"/>
      <c r="EB1399" s="134"/>
      <c r="EC1399" s="134"/>
      <c r="ED1399" s="134"/>
      <c r="EE1399" s="134"/>
      <c r="EF1399" s="134"/>
      <c r="EG1399" s="134"/>
      <c r="EH1399" s="134"/>
      <c r="EI1399" s="134"/>
      <c r="EJ1399" s="134"/>
    </row>
    <row r="1400" spans="4:140" x14ac:dyDescent="0.2">
      <c r="D1400" s="138"/>
      <c r="E1400" s="138"/>
      <c r="F1400" s="138"/>
      <c r="G1400" s="138"/>
      <c r="H1400" s="138"/>
      <c r="I1400" s="138"/>
      <c r="J1400" s="138"/>
      <c r="K1400" s="138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134"/>
      <c r="AZ1400" s="134"/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  <c r="CS1400" s="134"/>
      <c r="CT1400" s="134"/>
      <c r="CU1400" s="134"/>
      <c r="CV1400" s="134"/>
      <c r="CW1400" s="134"/>
      <c r="CX1400" s="134"/>
      <c r="CY1400" s="134"/>
      <c r="CZ1400" s="134"/>
      <c r="DA1400" s="134"/>
      <c r="DB1400" s="134"/>
      <c r="DC1400" s="134"/>
      <c r="DD1400" s="134"/>
      <c r="DE1400" s="134"/>
      <c r="DF1400" s="134"/>
      <c r="DG1400" s="134"/>
      <c r="DH1400" s="134"/>
      <c r="DI1400" s="134"/>
      <c r="DJ1400" s="134"/>
      <c r="DK1400" s="134"/>
      <c r="DL1400" s="134"/>
      <c r="DM1400" s="134"/>
      <c r="DN1400" s="134"/>
      <c r="DO1400" s="134"/>
      <c r="DP1400" s="134"/>
      <c r="DQ1400" s="134"/>
      <c r="DR1400" s="134"/>
      <c r="DS1400" s="134"/>
      <c r="DT1400" s="134"/>
      <c r="DU1400" s="134"/>
      <c r="DV1400" s="134"/>
      <c r="DW1400" s="134"/>
      <c r="DX1400" s="134"/>
      <c r="DY1400" s="134"/>
      <c r="DZ1400" s="134"/>
      <c r="EA1400" s="134"/>
      <c r="EB1400" s="134"/>
      <c r="EC1400" s="134"/>
      <c r="ED1400" s="134"/>
      <c r="EE1400" s="134"/>
      <c r="EF1400" s="134"/>
      <c r="EG1400" s="134"/>
      <c r="EH1400" s="134"/>
      <c r="EI1400" s="134"/>
      <c r="EJ1400" s="134"/>
    </row>
    <row r="1401" spans="4:140" x14ac:dyDescent="0.2">
      <c r="D1401" s="138"/>
      <c r="E1401" s="138"/>
      <c r="F1401" s="138"/>
      <c r="G1401" s="138"/>
      <c r="H1401" s="138"/>
      <c r="I1401" s="138"/>
      <c r="J1401" s="138"/>
      <c r="K1401" s="138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134"/>
      <c r="AZ1401" s="134"/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  <c r="CS1401" s="134"/>
      <c r="CT1401" s="134"/>
      <c r="CU1401" s="134"/>
      <c r="CV1401" s="134"/>
      <c r="CW1401" s="134"/>
      <c r="CX1401" s="134"/>
      <c r="CY1401" s="134"/>
      <c r="CZ1401" s="134"/>
      <c r="DA1401" s="134"/>
      <c r="DB1401" s="134"/>
      <c r="DC1401" s="134"/>
      <c r="DD1401" s="134"/>
      <c r="DE1401" s="134"/>
      <c r="DF1401" s="134"/>
      <c r="DG1401" s="134"/>
      <c r="DH1401" s="134"/>
      <c r="DI1401" s="134"/>
      <c r="DJ1401" s="134"/>
      <c r="DK1401" s="134"/>
      <c r="DL1401" s="134"/>
      <c r="DM1401" s="134"/>
      <c r="DN1401" s="134"/>
      <c r="DO1401" s="134"/>
      <c r="DP1401" s="134"/>
      <c r="DQ1401" s="134"/>
      <c r="DR1401" s="134"/>
      <c r="DS1401" s="134"/>
      <c r="DT1401" s="134"/>
      <c r="DU1401" s="134"/>
      <c r="DV1401" s="134"/>
      <c r="DW1401" s="134"/>
      <c r="DX1401" s="134"/>
      <c r="DY1401" s="134"/>
      <c r="DZ1401" s="134"/>
      <c r="EA1401" s="134"/>
      <c r="EB1401" s="134"/>
      <c r="EC1401" s="134"/>
      <c r="ED1401" s="134"/>
      <c r="EE1401" s="134"/>
      <c r="EF1401" s="134"/>
      <c r="EG1401" s="134"/>
      <c r="EH1401" s="134"/>
      <c r="EI1401" s="134"/>
      <c r="EJ1401" s="134"/>
    </row>
    <row r="1402" spans="4:140" x14ac:dyDescent="0.2">
      <c r="D1402" s="138"/>
      <c r="E1402" s="138"/>
      <c r="F1402" s="138"/>
      <c r="G1402" s="138"/>
      <c r="H1402" s="138"/>
      <c r="I1402" s="138"/>
      <c r="J1402" s="138"/>
      <c r="K1402" s="138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134"/>
      <c r="AZ1402" s="134"/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  <c r="CS1402" s="134"/>
      <c r="CT1402" s="134"/>
      <c r="CU1402" s="134"/>
      <c r="CV1402" s="134"/>
      <c r="CW1402" s="134"/>
      <c r="CX1402" s="134"/>
      <c r="CY1402" s="134"/>
      <c r="CZ1402" s="134"/>
      <c r="DA1402" s="134"/>
      <c r="DB1402" s="134"/>
      <c r="DC1402" s="134"/>
      <c r="DD1402" s="134"/>
      <c r="DE1402" s="134"/>
      <c r="DF1402" s="134"/>
      <c r="DG1402" s="134"/>
      <c r="DH1402" s="134"/>
      <c r="DI1402" s="134"/>
      <c r="DJ1402" s="134"/>
      <c r="DK1402" s="134"/>
      <c r="DL1402" s="134"/>
      <c r="DM1402" s="134"/>
      <c r="DN1402" s="134"/>
      <c r="DO1402" s="134"/>
      <c r="DP1402" s="134"/>
      <c r="DQ1402" s="134"/>
      <c r="DR1402" s="134"/>
      <c r="DS1402" s="134"/>
      <c r="DT1402" s="134"/>
      <c r="DU1402" s="134"/>
      <c r="DV1402" s="134"/>
      <c r="DW1402" s="134"/>
      <c r="DX1402" s="134"/>
      <c r="DY1402" s="134"/>
      <c r="DZ1402" s="134"/>
      <c r="EA1402" s="134"/>
      <c r="EB1402" s="134"/>
      <c r="EC1402" s="134"/>
      <c r="ED1402" s="134"/>
      <c r="EE1402" s="134"/>
      <c r="EF1402" s="134"/>
      <c r="EG1402" s="134"/>
      <c r="EH1402" s="134"/>
      <c r="EI1402" s="134"/>
      <c r="EJ1402" s="134"/>
    </row>
    <row r="1403" spans="4:140" x14ac:dyDescent="0.2">
      <c r="D1403" s="138"/>
      <c r="E1403" s="138"/>
      <c r="F1403" s="138"/>
      <c r="G1403" s="138"/>
      <c r="H1403" s="138"/>
      <c r="I1403" s="138"/>
      <c r="J1403" s="138"/>
      <c r="K1403" s="138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134"/>
      <c r="AZ1403" s="134"/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  <c r="CS1403" s="134"/>
      <c r="CT1403" s="134"/>
      <c r="CU1403" s="134"/>
      <c r="CV1403" s="134"/>
      <c r="CW1403" s="134"/>
      <c r="CX1403" s="134"/>
      <c r="CY1403" s="134"/>
      <c r="CZ1403" s="134"/>
      <c r="DA1403" s="134"/>
      <c r="DB1403" s="134"/>
      <c r="DC1403" s="134"/>
      <c r="DD1403" s="134"/>
      <c r="DE1403" s="134"/>
      <c r="DF1403" s="134"/>
      <c r="DG1403" s="134"/>
      <c r="DH1403" s="134"/>
      <c r="DI1403" s="134"/>
      <c r="DJ1403" s="134"/>
      <c r="DK1403" s="134"/>
      <c r="DL1403" s="134"/>
      <c r="DM1403" s="134"/>
      <c r="DN1403" s="134"/>
      <c r="DO1403" s="134"/>
      <c r="DP1403" s="134"/>
      <c r="DQ1403" s="134"/>
      <c r="DR1403" s="134"/>
      <c r="DS1403" s="134"/>
      <c r="DT1403" s="134"/>
      <c r="DU1403" s="134"/>
      <c r="DV1403" s="134"/>
      <c r="DW1403" s="134"/>
      <c r="DX1403" s="134"/>
      <c r="DY1403" s="134"/>
      <c r="DZ1403" s="134"/>
      <c r="EA1403" s="134"/>
      <c r="EB1403" s="134"/>
      <c r="EC1403" s="134"/>
      <c r="ED1403" s="134"/>
      <c r="EE1403" s="134"/>
      <c r="EF1403" s="134"/>
      <c r="EG1403" s="134"/>
      <c r="EH1403" s="134"/>
      <c r="EI1403" s="134"/>
      <c r="EJ1403" s="134"/>
    </row>
    <row r="1404" spans="4:140" x14ac:dyDescent="0.2">
      <c r="D1404" s="138"/>
      <c r="E1404" s="138"/>
      <c r="F1404" s="138"/>
      <c r="G1404" s="138"/>
      <c r="H1404" s="138"/>
      <c r="I1404" s="138"/>
      <c r="J1404" s="138"/>
      <c r="K1404" s="138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134"/>
      <c r="AZ1404" s="134"/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  <c r="CS1404" s="134"/>
      <c r="CT1404" s="134"/>
      <c r="CU1404" s="134"/>
      <c r="CV1404" s="134"/>
      <c r="CW1404" s="134"/>
      <c r="CX1404" s="134"/>
      <c r="CY1404" s="134"/>
      <c r="CZ1404" s="134"/>
      <c r="DA1404" s="134"/>
      <c r="DB1404" s="134"/>
      <c r="DC1404" s="134"/>
      <c r="DD1404" s="134"/>
      <c r="DE1404" s="134"/>
      <c r="DF1404" s="134"/>
      <c r="DG1404" s="134"/>
      <c r="DH1404" s="134"/>
      <c r="DI1404" s="134"/>
      <c r="DJ1404" s="134"/>
      <c r="DK1404" s="134"/>
      <c r="DL1404" s="134"/>
      <c r="DM1404" s="134"/>
      <c r="DN1404" s="134"/>
      <c r="DO1404" s="134"/>
      <c r="DP1404" s="134"/>
      <c r="DQ1404" s="134"/>
      <c r="DR1404" s="134"/>
      <c r="DS1404" s="134"/>
      <c r="DT1404" s="134"/>
      <c r="DU1404" s="134"/>
      <c r="DV1404" s="134"/>
      <c r="DW1404" s="134"/>
      <c r="DX1404" s="134"/>
      <c r="DY1404" s="134"/>
      <c r="DZ1404" s="134"/>
      <c r="EA1404" s="134"/>
      <c r="EB1404" s="134"/>
      <c r="EC1404" s="134"/>
      <c r="ED1404" s="134"/>
      <c r="EE1404" s="134"/>
      <c r="EF1404" s="134"/>
      <c r="EG1404" s="134"/>
      <c r="EH1404" s="134"/>
      <c r="EI1404" s="134"/>
      <c r="EJ1404" s="134"/>
    </row>
    <row r="1405" spans="4:140" x14ac:dyDescent="0.2">
      <c r="D1405" s="138"/>
      <c r="E1405" s="138"/>
      <c r="F1405" s="138"/>
      <c r="G1405" s="138"/>
      <c r="H1405" s="138"/>
      <c r="I1405" s="138"/>
      <c r="J1405" s="138"/>
      <c r="K1405" s="138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134"/>
      <c r="AZ1405" s="134"/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  <c r="CS1405" s="134"/>
      <c r="CT1405" s="134"/>
      <c r="CU1405" s="134"/>
      <c r="CV1405" s="134"/>
      <c r="CW1405" s="134"/>
      <c r="CX1405" s="134"/>
      <c r="CY1405" s="134"/>
      <c r="CZ1405" s="134"/>
      <c r="DA1405" s="134"/>
      <c r="DB1405" s="134"/>
      <c r="DC1405" s="134"/>
      <c r="DD1405" s="134"/>
      <c r="DE1405" s="134"/>
      <c r="DF1405" s="134"/>
      <c r="DG1405" s="134"/>
      <c r="DH1405" s="134"/>
      <c r="DI1405" s="134"/>
      <c r="DJ1405" s="134"/>
      <c r="DK1405" s="134"/>
      <c r="DL1405" s="134"/>
      <c r="DM1405" s="134"/>
      <c r="DN1405" s="134"/>
      <c r="DO1405" s="134"/>
      <c r="DP1405" s="134"/>
      <c r="DQ1405" s="134"/>
      <c r="DR1405" s="134"/>
      <c r="DS1405" s="134"/>
      <c r="DT1405" s="134"/>
      <c r="DU1405" s="134"/>
      <c r="DV1405" s="134"/>
      <c r="DW1405" s="134"/>
      <c r="DX1405" s="134"/>
      <c r="DY1405" s="134"/>
      <c r="DZ1405" s="134"/>
      <c r="EA1405" s="134"/>
      <c r="EB1405" s="134"/>
      <c r="EC1405" s="134"/>
      <c r="ED1405" s="134"/>
      <c r="EE1405" s="134"/>
      <c r="EF1405" s="134"/>
      <c r="EG1405" s="134"/>
      <c r="EH1405" s="134"/>
      <c r="EI1405" s="134"/>
      <c r="EJ1405" s="134"/>
    </row>
    <row r="1406" spans="4:140" x14ac:dyDescent="0.2">
      <c r="D1406" s="138"/>
      <c r="E1406" s="138"/>
      <c r="F1406" s="138"/>
      <c r="G1406" s="138"/>
      <c r="H1406" s="138"/>
      <c r="I1406" s="138"/>
      <c r="J1406" s="138"/>
      <c r="K1406" s="138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134"/>
      <c r="AZ1406" s="134"/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  <c r="CS1406" s="134"/>
      <c r="CT1406" s="134"/>
      <c r="CU1406" s="134"/>
      <c r="CV1406" s="134"/>
      <c r="CW1406" s="134"/>
      <c r="CX1406" s="134"/>
      <c r="CY1406" s="134"/>
      <c r="CZ1406" s="134"/>
      <c r="DA1406" s="134"/>
      <c r="DB1406" s="134"/>
      <c r="DC1406" s="134"/>
      <c r="DD1406" s="134"/>
      <c r="DE1406" s="134"/>
      <c r="DF1406" s="134"/>
      <c r="DG1406" s="134"/>
      <c r="DH1406" s="134"/>
      <c r="DI1406" s="134"/>
      <c r="DJ1406" s="134"/>
      <c r="DK1406" s="134"/>
      <c r="DL1406" s="134"/>
      <c r="DM1406" s="134"/>
      <c r="DN1406" s="134"/>
      <c r="DO1406" s="134"/>
      <c r="DP1406" s="134"/>
      <c r="DQ1406" s="134"/>
      <c r="DR1406" s="134"/>
      <c r="DS1406" s="134"/>
      <c r="DT1406" s="134"/>
      <c r="DU1406" s="134"/>
      <c r="DV1406" s="134"/>
      <c r="DW1406" s="134"/>
      <c r="DX1406" s="134"/>
      <c r="DY1406" s="134"/>
      <c r="DZ1406" s="134"/>
      <c r="EA1406" s="134"/>
      <c r="EB1406" s="134"/>
      <c r="EC1406" s="134"/>
      <c r="ED1406" s="134"/>
      <c r="EE1406" s="134"/>
      <c r="EF1406" s="134"/>
      <c r="EG1406" s="134"/>
      <c r="EH1406" s="134"/>
      <c r="EI1406" s="134"/>
      <c r="EJ1406" s="134"/>
    </row>
    <row r="1407" spans="4:140" x14ac:dyDescent="0.2">
      <c r="D1407" s="138"/>
      <c r="E1407" s="138"/>
      <c r="F1407" s="138"/>
      <c r="G1407" s="138"/>
      <c r="H1407" s="138"/>
      <c r="I1407" s="138"/>
      <c r="J1407" s="138"/>
      <c r="K1407" s="138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134"/>
      <c r="AZ1407" s="134"/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  <c r="CS1407" s="134"/>
      <c r="CT1407" s="134"/>
      <c r="CU1407" s="134"/>
      <c r="CV1407" s="134"/>
      <c r="CW1407" s="134"/>
      <c r="CX1407" s="134"/>
      <c r="CY1407" s="134"/>
      <c r="CZ1407" s="134"/>
      <c r="DA1407" s="134"/>
      <c r="DB1407" s="134"/>
      <c r="DC1407" s="134"/>
      <c r="DD1407" s="134"/>
      <c r="DE1407" s="134"/>
      <c r="DF1407" s="134"/>
      <c r="DG1407" s="134"/>
      <c r="DH1407" s="134"/>
      <c r="DI1407" s="134"/>
      <c r="DJ1407" s="134"/>
      <c r="DK1407" s="134"/>
      <c r="DL1407" s="134"/>
      <c r="DM1407" s="134"/>
      <c r="DN1407" s="134"/>
      <c r="DO1407" s="134"/>
      <c r="DP1407" s="134"/>
      <c r="DQ1407" s="134"/>
      <c r="DR1407" s="134"/>
      <c r="DS1407" s="134"/>
      <c r="DT1407" s="134"/>
      <c r="DU1407" s="134"/>
      <c r="DV1407" s="134"/>
      <c r="DW1407" s="134"/>
      <c r="DX1407" s="134"/>
      <c r="DY1407" s="134"/>
      <c r="DZ1407" s="134"/>
      <c r="EA1407" s="134"/>
      <c r="EB1407" s="134"/>
      <c r="EC1407" s="134"/>
      <c r="ED1407" s="134"/>
      <c r="EE1407" s="134"/>
      <c r="EF1407" s="134"/>
      <c r="EG1407" s="134"/>
      <c r="EH1407" s="134"/>
      <c r="EI1407" s="134"/>
      <c r="EJ1407" s="134"/>
    </row>
    <row r="1408" spans="4:140" x14ac:dyDescent="0.2">
      <c r="D1408" s="138"/>
      <c r="E1408" s="138"/>
      <c r="F1408" s="138"/>
      <c r="G1408" s="138"/>
      <c r="H1408" s="138"/>
      <c r="I1408" s="138"/>
      <c r="J1408" s="138"/>
      <c r="K1408" s="138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134"/>
      <c r="AZ1408" s="134"/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  <c r="CS1408" s="134"/>
      <c r="CT1408" s="134"/>
      <c r="CU1408" s="134"/>
      <c r="CV1408" s="134"/>
      <c r="CW1408" s="134"/>
      <c r="CX1408" s="134"/>
      <c r="CY1408" s="134"/>
      <c r="CZ1408" s="134"/>
      <c r="DA1408" s="134"/>
      <c r="DB1408" s="134"/>
      <c r="DC1408" s="134"/>
      <c r="DD1408" s="134"/>
      <c r="DE1408" s="134"/>
      <c r="DF1408" s="134"/>
      <c r="DG1408" s="134"/>
      <c r="DH1408" s="134"/>
      <c r="DI1408" s="134"/>
      <c r="DJ1408" s="134"/>
      <c r="DK1408" s="134"/>
      <c r="DL1408" s="134"/>
      <c r="DM1408" s="134"/>
      <c r="DN1408" s="134"/>
      <c r="DO1408" s="134"/>
      <c r="DP1408" s="134"/>
      <c r="DQ1408" s="134"/>
      <c r="DR1408" s="134"/>
      <c r="DS1408" s="134"/>
      <c r="DT1408" s="134"/>
      <c r="DU1408" s="134"/>
      <c r="DV1408" s="134"/>
      <c r="DW1408" s="134"/>
      <c r="DX1408" s="134"/>
      <c r="DY1408" s="134"/>
      <c r="DZ1408" s="134"/>
      <c r="EA1408" s="134"/>
      <c r="EB1408" s="134"/>
      <c r="EC1408" s="134"/>
      <c r="ED1408" s="134"/>
      <c r="EE1408" s="134"/>
      <c r="EF1408" s="134"/>
      <c r="EG1408" s="134"/>
      <c r="EH1408" s="134"/>
      <c r="EI1408" s="134"/>
      <c r="EJ1408" s="134"/>
    </row>
    <row r="1409" spans="4:140" x14ac:dyDescent="0.2">
      <c r="D1409" s="138"/>
      <c r="E1409" s="138"/>
      <c r="F1409" s="138"/>
      <c r="G1409" s="138"/>
      <c r="H1409" s="138"/>
      <c r="I1409" s="138"/>
      <c r="J1409" s="138"/>
      <c r="K1409" s="138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134"/>
      <c r="AZ1409" s="134"/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  <c r="CS1409" s="134"/>
      <c r="CT1409" s="134"/>
      <c r="CU1409" s="134"/>
      <c r="CV1409" s="134"/>
      <c r="CW1409" s="134"/>
      <c r="CX1409" s="134"/>
      <c r="CY1409" s="134"/>
      <c r="CZ1409" s="134"/>
      <c r="DA1409" s="134"/>
      <c r="DB1409" s="134"/>
      <c r="DC1409" s="134"/>
      <c r="DD1409" s="134"/>
      <c r="DE1409" s="134"/>
      <c r="DF1409" s="134"/>
      <c r="DG1409" s="134"/>
      <c r="DH1409" s="134"/>
      <c r="DI1409" s="134"/>
      <c r="DJ1409" s="134"/>
      <c r="DK1409" s="134"/>
      <c r="DL1409" s="134"/>
      <c r="DM1409" s="134"/>
      <c r="DN1409" s="134"/>
      <c r="DO1409" s="134"/>
      <c r="DP1409" s="134"/>
      <c r="DQ1409" s="134"/>
      <c r="DR1409" s="134"/>
      <c r="DS1409" s="134"/>
      <c r="DT1409" s="134"/>
      <c r="DU1409" s="134"/>
      <c r="DV1409" s="134"/>
      <c r="DW1409" s="134"/>
      <c r="DX1409" s="134"/>
      <c r="DY1409" s="134"/>
      <c r="DZ1409" s="134"/>
      <c r="EA1409" s="134"/>
      <c r="EB1409" s="134"/>
      <c r="EC1409" s="134"/>
      <c r="ED1409" s="134"/>
      <c r="EE1409" s="134"/>
      <c r="EF1409" s="134"/>
      <c r="EG1409" s="134"/>
      <c r="EH1409" s="134"/>
      <c r="EI1409" s="134"/>
      <c r="EJ1409" s="134"/>
    </row>
    <row r="1410" spans="4:140" x14ac:dyDescent="0.2">
      <c r="D1410" s="138"/>
      <c r="E1410" s="138"/>
      <c r="F1410" s="138"/>
      <c r="G1410" s="138"/>
      <c r="H1410" s="138"/>
      <c r="I1410" s="138"/>
      <c r="J1410" s="138"/>
      <c r="K1410" s="138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134"/>
      <c r="AZ1410" s="134"/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  <c r="CS1410" s="134"/>
      <c r="CT1410" s="134"/>
      <c r="CU1410" s="134"/>
      <c r="CV1410" s="134"/>
      <c r="CW1410" s="134"/>
      <c r="CX1410" s="134"/>
      <c r="CY1410" s="134"/>
      <c r="CZ1410" s="134"/>
      <c r="DA1410" s="134"/>
      <c r="DB1410" s="134"/>
      <c r="DC1410" s="134"/>
      <c r="DD1410" s="134"/>
      <c r="DE1410" s="134"/>
      <c r="DF1410" s="134"/>
      <c r="DG1410" s="134"/>
      <c r="DH1410" s="134"/>
      <c r="DI1410" s="134"/>
      <c r="DJ1410" s="134"/>
      <c r="DK1410" s="134"/>
      <c r="DL1410" s="134"/>
      <c r="DM1410" s="134"/>
      <c r="DN1410" s="134"/>
      <c r="DO1410" s="134"/>
      <c r="DP1410" s="134"/>
      <c r="DQ1410" s="134"/>
      <c r="DR1410" s="134"/>
      <c r="DS1410" s="134"/>
      <c r="DT1410" s="134"/>
      <c r="DU1410" s="134"/>
      <c r="DV1410" s="134"/>
      <c r="DW1410" s="134"/>
      <c r="DX1410" s="134"/>
      <c r="DY1410" s="134"/>
      <c r="DZ1410" s="134"/>
      <c r="EA1410" s="134"/>
      <c r="EB1410" s="134"/>
      <c r="EC1410" s="134"/>
      <c r="ED1410" s="134"/>
      <c r="EE1410" s="134"/>
      <c r="EF1410" s="134"/>
      <c r="EG1410" s="134"/>
      <c r="EH1410" s="134"/>
      <c r="EI1410" s="134"/>
      <c r="EJ1410" s="134"/>
    </row>
    <row r="1411" spans="4:140" x14ac:dyDescent="0.2">
      <c r="D1411" s="138"/>
      <c r="E1411" s="138"/>
      <c r="F1411" s="138"/>
      <c r="G1411" s="138"/>
      <c r="H1411" s="138"/>
      <c r="I1411" s="138"/>
      <c r="J1411" s="138"/>
      <c r="K1411" s="138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134"/>
      <c r="AZ1411" s="134"/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  <c r="CS1411" s="134"/>
      <c r="CT1411" s="134"/>
      <c r="CU1411" s="134"/>
      <c r="CV1411" s="134"/>
      <c r="CW1411" s="134"/>
      <c r="CX1411" s="134"/>
      <c r="CY1411" s="134"/>
      <c r="CZ1411" s="134"/>
      <c r="DA1411" s="134"/>
      <c r="DB1411" s="134"/>
      <c r="DC1411" s="134"/>
      <c r="DD1411" s="134"/>
      <c r="DE1411" s="134"/>
      <c r="DF1411" s="134"/>
      <c r="DG1411" s="134"/>
      <c r="DH1411" s="134"/>
      <c r="DI1411" s="134"/>
      <c r="DJ1411" s="134"/>
      <c r="DK1411" s="134"/>
      <c r="DL1411" s="134"/>
      <c r="DM1411" s="134"/>
      <c r="DN1411" s="134"/>
      <c r="DO1411" s="134"/>
      <c r="DP1411" s="134"/>
      <c r="DQ1411" s="134"/>
      <c r="DR1411" s="134"/>
      <c r="DS1411" s="134"/>
      <c r="DT1411" s="134"/>
      <c r="DU1411" s="134"/>
      <c r="DV1411" s="134"/>
      <c r="DW1411" s="134"/>
      <c r="DX1411" s="134"/>
      <c r="DY1411" s="134"/>
      <c r="DZ1411" s="134"/>
      <c r="EA1411" s="134"/>
      <c r="EB1411" s="134"/>
      <c r="EC1411" s="134"/>
      <c r="ED1411" s="134"/>
      <c r="EE1411" s="134"/>
      <c r="EF1411" s="134"/>
      <c r="EG1411" s="134"/>
      <c r="EH1411" s="134"/>
      <c r="EI1411" s="134"/>
      <c r="EJ1411" s="134"/>
    </row>
    <row r="1412" spans="4:140" x14ac:dyDescent="0.2">
      <c r="D1412" s="138"/>
      <c r="E1412" s="138"/>
      <c r="F1412" s="138"/>
      <c r="G1412" s="138"/>
      <c r="H1412" s="138"/>
      <c r="I1412" s="138"/>
      <c r="J1412" s="138"/>
      <c r="K1412" s="138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134"/>
      <c r="AZ1412" s="134"/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  <c r="CS1412" s="134"/>
      <c r="CT1412" s="134"/>
      <c r="CU1412" s="134"/>
      <c r="CV1412" s="134"/>
      <c r="CW1412" s="134"/>
      <c r="CX1412" s="134"/>
      <c r="CY1412" s="134"/>
      <c r="CZ1412" s="134"/>
      <c r="DA1412" s="134"/>
      <c r="DB1412" s="134"/>
      <c r="DC1412" s="134"/>
      <c r="DD1412" s="134"/>
      <c r="DE1412" s="134"/>
      <c r="DF1412" s="134"/>
      <c r="DG1412" s="134"/>
      <c r="DH1412" s="134"/>
      <c r="DI1412" s="134"/>
      <c r="DJ1412" s="134"/>
      <c r="DK1412" s="134"/>
      <c r="DL1412" s="134"/>
      <c r="DM1412" s="134"/>
      <c r="DN1412" s="134"/>
      <c r="DO1412" s="134"/>
      <c r="DP1412" s="134"/>
      <c r="DQ1412" s="134"/>
      <c r="DR1412" s="134"/>
      <c r="DS1412" s="134"/>
      <c r="DT1412" s="134"/>
      <c r="DU1412" s="134"/>
      <c r="DV1412" s="134"/>
      <c r="DW1412" s="134"/>
      <c r="DX1412" s="134"/>
      <c r="DY1412" s="134"/>
      <c r="DZ1412" s="134"/>
      <c r="EA1412" s="134"/>
      <c r="EB1412" s="134"/>
      <c r="EC1412" s="134"/>
      <c r="ED1412" s="134"/>
      <c r="EE1412" s="134"/>
      <c r="EF1412" s="134"/>
      <c r="EG1412" s="134"/>
      <c r="EH1412" s="134"/>
      <c r="EI1412" s="134"/>
      <c r="EJ1412" s="134"/>
    </row>
    <row r="1413" spans="4:140" x14ac:dyDescent="0.2">
      <c r="D1413" s="138"/>
      <c r="E1413" s="138"/>
      <c r="F1413" s="138"/>
      <c r="G1413" s="138"/>
      <c r="H1413" s="138"/>
      <c r="I1413" s="138"/>
      <c r="J1413" s="138"/>
      <c r="K1413" s="138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134"/>
      <c r="AZ1413" s="134"/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  <c r="CS1413" s="134"/>
      <c r="CT1413" s="134"/>
      <c r="CU1413" s="134"/>
      <c r="CV1413" s="134"/>
      <c r="CW1413" s="134"/>
      <c r="CX1413" s="134"/>
      <c r="CY1413" s="134"/>
      <c r="CZ1413" s="134"/>
      <c r="DA1413" s="134"/>
      <c r="DB1413" s="134"/>
      <c r="DC1413" s="134"/>
      <c r="DD1413" s="134"/>
      <c r="DE1413" s="134"/>
      <c r="DF1413" s="134"/>
      <c r="DG1413" s="134"/>
      <c r="DH1413" s="134"/>
      <c r="DI1413" s="134"/>
      <c r="DJ1413" s="134"/>
      <c r="DK1413" s="134"/>
      <c r="DL1413" s="134"/>
      <c r="DM1413" s="134"/>
      <c r="DN1413" s="134"/>
      <c r="DO1413" s="134"/>
      <c r="DP1413" s="134"/>
      <c r="DQ1413" s="134"/>
      <c r="DR1413" s="134"/>
      <c r="DS1413" s="134"/>
      <c r="DT1413" s="134"/>
      <c r="DU1413" s="134"/>
      <c r="DV1413" s="134"/>
      <c r="DW1413" s="134"/>
      <c r="DX1413" s="134"/>
      <c r="DY1413" s="134"/>
      <c r="DZ1413" s="134"/>
      <c r="EA1413" s="134"/>
      <c r="EB1413" s="134"/>
      <c r="EC1413" s="134"/>
      <c r="ED1413" s="134"/>
      <c r="EE1413" s="134"/>
      <c r="EF1413" s="134"/>
      <c r="EG1413" s="134"/>
      <c r="EH1413" s="134"/>
      <c r="EI1413" s="134"/>
      <c r="EJ1413" s="134"/>
    </row>
    <row r="1414" spans="4:140" x14ac:dyDescent="0.2">
      <c r="D1414" s="138"/>
      <c r="E1414" s="138"/>
      <c r="F1414" s="138"/>
      <c r="G1414" s="138"/>
      <c r="H1414" s="138"/>
      <c r="I1414" s="138"/>
      <c r="J1414" s="138"/>
      <c r="K1414" s="138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134"/>
      <c r="AZ1414" s="134"/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  <c r="CS1414" s="134"/>
      <c r="CT1414" s="134"/>
      <c r="CU1414" s="134"/>
      <c r="CV1414" s="134"/>
      <c r="CW1414" s="134"/>
      <c r="CX1414" s="134"/>
      <c r="CY1414" s="134"/>
      <c r="CZ1414" s="134"/>
      <c r="DA1414" s="134"/>
      <c r="DB1414" s="134"/>
      <c r="DC1414" s="134"/>
      <c r="DD1414" s="134"/>
      <c r="DE1414" s="134"/>
      <c r="DF1414" s="134"/>
      <c r="DG1414" s="134"/>
      <c r="DH1414" s="134"/>
      <c r="DI1414" s="134"/>
      <c r="DJ1414" s="134"/>
      <c r="DK1414" s="134"/>
      <c r="DL1414" s="134"/>
      <c r="DM1414" s="134"/>
      <c r="DN1414" s="134"/>
      <c r="DO1414" s="134"/>
      <c r="DP1414" s="134"/>
      <c r="DQ1414" s="134"/>
      <c r="DR1414" s="134"/>
      <c r="DS1414" s="134"/>
      <c r="DT1414" s="134"/>
      <c r="DU1414" s="134"/>
      <c r="DV1414" s="134"/>
      <c r="DW1414" s="134"/>
      <c r="DX1414" s="134"/>
      <c r="DY1414" s="134"/>
      <c r="DZ1414" s="134"/>
      <c r="EA1414" s="134"/>
      <c r="EB1414" s="134"/>
      <c r="EC1414" s="134"/>
      <c r="ED1414" s="134"/>
      <c r="EE1414" s="134"/>
      <c r="EF1414" s="134"/>
      <c r="EG1414" s="134"/>
      <c r="EH1414" s="134"/>
      <c r="EI1414" s="134"/>
      <c r="EJ1414" s="134"/>
    </row>
    <row r="1415" spans="4:140" x14ac:dyDescent="0.2">
      <c r="D1415" s="138"/>
      <c r="E1415" s="138"/>
      <c r="F1415" s="138"/>
      <c r="G1415" s="138"/>
      <c r="H1415" s="138"/>
      <c r="I1415" s="138"/>
      <c r="J1415" s="138"/>
      <c r="K1415" s="138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134"/>
      <c r="AZ1415" s="134"/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  <c r="CS1415" s="134"/>
      <c r="CT1415" s="134"/>
      <c r="CU1415" s="134"/>
      <c r="CV1415" s="134"/>
      <c r="CW1415" s="134"/>
      <c r="CX1415" s="134"/>
      <c r="CY1415" s="134"/>
      <c r="CZ1415" s="134"/>
      <c r="DA1415" s="134"/>
      <c r="DB1415" s="134"/>
      <c r="DC1415" s="134"/>
      <c r="DD1415" s="134"/>
      <c r="DE1415" s="134"/>
      <c r="DF1415" s="134"/>
      <c r="DG1415" s="134"/>
      <c r="DH1415" s="134"/>
      <c r="DI1415" s="134"/>
      <c r="DJ1415" s="134"/>
      <c r="DK1415" s="134"/>
      <c r="DL1415" s="134"/>
      <c r="DM1415" s="134"/>
      <c r="DN1415" s="134"/>
      <c r="DO1415" s="134"/>
      <c r="DP1415" s="134"/>
      <c r="DQ1415" s="134"/>
      <c r="DR1415" s="134"/>
      <c r="DS1415" s="134"/>
      <c r="DT1415" s="134"/>
      <c r="DU1415" s="134"/>
      <c r="DV1415" s="134"/>
      <c r="DW1415" s="134"/>
      <c r="DX1415" s="134"/>
      <c r="DY1415" s="134"/>
      <c r="DZ1415" s="134"/>
      <c r="EA1415" s="134"/>
      <c r="EB1415" s="134"/>
      <c r="EC1415" s="134"/>
      <c r="ED1415" s="134"/>
      <c r="EE1415" s="134"/>
      <c r="EF1415" s="134"/>
      <c r="EG1415" s="134"/>
      <c r="EH1415" s="134"/>
      <c r="EI1415" s="134"/>
      <c r="EJ1415" s="134"/>
    </row>
    <row r="1416" spans="4:140" x14ac:dyDescent="0.2">
      <c r="D1416" s="138"/>
      <c r="E1416" s="138"/>
      <c r="F1416" s="138"/>
      <c r="G1416" s="138"/>
      <c r="H1416" s="138"/>
      <c r="I1416" s="138"/>
      <c r="J1416" s="138"/>
      <c r="K1416" s="138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134"/>
      <c r="AZ1416" s="134"/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  <c r="CS1416" s="134"/>
      <c r="CT1416" s="134"/>
      <c r="CU1416" s="134"/>
      <c r="CV1416" s="134"/>
      <c r="CW1416" s="134"/>
      <c r="CX1416" s="134"/>
      <c r="CY1416" s="134"/>
      <c r="CZ1416" s="134"/>
      <c r="DA1416" s="134"/>
      <c r="DB1416" s="134"/>
      <c r="DC1416" s="134"/>
      <c r="DD1416" s="134"/>
      <c r="DE1416" s="134"/>
      <c r="DF1416" s="134"/>
      <c r="DG1416" s="134"/>
      <c r="DH1416" s="134"/>
      <c r="DI1416" s="134"/>
      <c r="DJ1416" s="134"/>
      <c r="DK1416" s="134"/>
      <c r="DL1416" s="134"/>
      <c r="DM1416" s="134"/>
      <c r="DN1416" s="134"/>
      <c r="DO1416" s="134"/>
      <c r="DP1416" s="134"/>
      <c r="DQ1416" s="134"/>
      <c r="DR1416" s="134"/>
      <c r="DS1416" s="134"/>
      <c r="DT1416" s="134"/>
      <c r="DU1416" s="134"/>
      <c r="DV1416" s="134"/>
      <c r="DW1416" s="134"/>
      <c r="DX1416" s="134"/>
      <c r="DY1416" s="134"/>
      <c r="DZ1416" s="134"/>
      <c r="EA1416" s="134"/>
      <c r="EB1416" s="134"/>
      <c r="EC1416" s="134"/>
      <c r="ED1416" s="134"/>
      <c r="EE1416" s="134"/>
      <c r="EF1416" s="134"/>
      <c r="EG1416" s="134"/>
      <c r="EH1416" s="134"/>
      <c r="EI1416" s="134"/>
      <c r="EJ1416" s="134"/>
    </row>
    <row r="1417" spans="4:140" x14ac:dyDescent="0.2">
      <c r="D1417" s="138"/>
      <c r="E1417" s="138"/>
      <c r="F1417" s="138"/>
      <c r="G1417" s="138"/>
      <c r="H1417" s="138"/>
      <c r="I1417" s="138"/>
      <c r="J1417" s="138"/>
      <c r="K1417" s="138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134"/>
      <c r="AZ1417" s="134"/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  <c r="CS1417" s="134"/>
      <c r="CT1417" s="134"/>
      <c r="CU1417" s="134"/>
      <c r="CV1417" s="134"/>
      <c r="CW1417" s="134"/>
      <c r="CX1417" s="134"/>
      <c r="CY1417" s="134"/>
      <c r="CZ1417" s="134"/>
      <c r="DA1417" s="134"/>
      <c r="DB1417" s="134"/>
      <c r="DC1417" s="134"/>
      <c r="DD1417" s="134"/>
      <c r="DE1417" s="134"/>
      <c r="DF1417" s="134"/>
      <c r="DG1417" s="134"/>
      <c r="DH1417" s="134"/>
      <c r="DI1417" s="134"/>
      <c r="DJ1417" s="134"/>
      <c r="DK1417" s="134"/>
      <c r="DL1417" s="134"/>
      <c r="DM1417" s="134"/>
      <c r="DN1417" s="134"/>
      <c r="DO1417" s="134"/>
      <c r="DP1417" s="134"/>
      <c r="DQ1417" s="134"/>
      <c r="DR1417" s="134"/>
      <c r="DS1417" s="134"/>
      <c r="DT1417" s="134"/>
      <c r="DU1417" s="134"/>
      <c r="DV1417" s="134"/>
      <c r="DW1417" s="134"/>
      <c r="DX1417" s="134"/>
      <c r="DY1417" s="134"/>
      <c r="DZ1417" s="134"/>
      <c r="EA1417" s="134"/>
      <c r="EB1417" s="134"/>
      <c r="EC1417" s="134"/>
      <c r="ED1417" s="134"/>
      <c r="EE1417" s="134"/>
      <c r="EF1417" s="134"/>
      <c r="EG1417" s="134"/>
      <c r="EH1417" s="134"/>
      <c r="EI1417" s="134"/>
      <c r="EJ1417" s="134"/>
    </row>
    <row r="1418" spans="4:140" x14ac:dyDescent="0.2">
      <c r="D1418" s="138"/>
      <c r="E1418" s="138"/>
      <c r="F1418" s="138"/>
      <c r="G1418" s="138"/>
      <c r="H1418" s="138"/>
      <c r="I1418" s="138"/>
      <c r="J1418" s="138"/>
      <c r="K1418" s="138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134"/>
      <c r="AZ1418" s="134"/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  <c r="CS1418" s="134"/>
      <c r="CT1418" s="134"/>
      <c r="CU1418" s="134"/>
      <c r="CV1418" s="134"/>
      <c r="CW1418" s="134"/>
      <c r="CX1418" s="134"/>
      <c r="CY1418" s="134"/>
      <c r="CZ1418" s="134"/>
      <c r="DA1418" s="134"/>
      <c r="DB1418" s="134"/>
      <c r="DC1418" s="134"/>
      <c r="DD1418" s="134"/>
      <c r="DE1418" s="134"/>
      <c r="DF1418" s="134"/>
      <c r="DG1418" s="134"/>
      <c r="DH1418" s="134"/>
      <c r="DI1418" s="134"/>
      <c r="DJ1418" s="134"/>
      <c r="DK1418" s="134"/>
      <c r="DL1418" s="134"/>
      <c r="DM1418" s="134"/>
      <c r="DN1418" s="134"/>
      <c r="DO1418" s="134"/>
      <c r="DP1418" s="134"/>
      <c r="DQ1418" s="134"/>
      <c r="DR1418" s="134"/>
      <c r="DS1418" s="134"/>
      <c r="DT1418" s="134"/>
      <c r="DU1418" s="134"/>
      <c r="DV1418" s="134"/>
      <c r="DW1418" s="134"/>
      <c r="DX1418" s="134"/>
      <c r="DY1418" s="134"/>
      <c r="DZ1418" s="134"/>
      <c r="EA1418" s="134"/>
      <c r="EB1418" s="134"/>
      <c r="EC1418" s="134"/>
      <c r="ED1418" s="134"/>
      <c r="EE1418" s="134"/>
      <c r="EF1418" s="134"/>
      <c r="EG1418" s="134"/>
      <c r="EH1418" s="134"/>
      <c r="EI1418" s="134"/>
      <c r="EJ1418" s="134"/>
    </row>
    <row r="1419" spans="4:140" x14ac:dyDescent="0.2">
      <c r="D1419" s="138"/>
      <c r="E1419" s="138"/>
      <c r="F1419" s="138"/>
      <c r="G1419" s="138"/>
      <c r="H1419" s="138"/>
      <c r="I1419" s="138"/>
      <c r="J1419" s="138"/>
      <c r="K1419" s="138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134"/>
      <c r="AZ1419" s="134"/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  <c r="CS1419" s="134"/>
      <c r="CT1419" s="134"/>
      <c r="CU1419" s="134"/>
      <c r="CV1419" s="134"/>
      <c r="CW1419" s="134"/>
      <c r="CX1419" s="134"/>
      <c r="CY1419" s="134"/>
      <c r="CZ1419" s="134"/>
      <c r="DA1419" s="134"/>
      <c r="DB1419" s="134"/>
      <c r="DC1419" s="134"/>
      <c r="DD1419" s="134"/>
      <c r="DE1419" s="134"/>
      <c r="DF1419" s="134"/>
      <c r="DG1419" s="134"/>
      <c r="DH1419" s="134"/>
      <c r="DI1419" s="134"/>
      <c r="DJ1419" s="134"/>
      <c r="DK1419" s="134"/>
      <c r="DL1419" s="134"/>
      <c r="DM1419" s="134"/>
      <c r="DN1419" s="134"/>
      <c r="DO1419" s="134"/>
      <c r="DP1419" s="134"/>
      <c r="DQ1419" s="134"/>
      <c r="DR1419" s="134"/>
      <c r="DS1419" s="134"/>
      <c r="DT1419" s="134"/>
      <c r="DU1419" s="134"/>
      <c r="DV1419" s="134"/>
      <c r="DW1419" s="134"/>
      <c r="DX1419" s="134"/>
      <c r="DY1419" s="134"/>
      <c r="DZ1419" s="134"/>
      <c r="EA1419" s="134"/>
      <c r="EB1419" s="134"/>
      <c r="EC1419" s="134"/>
      <c r="ED1419" s="134"/>
      <c r="EE1419" s="134"/>
      <c r="EF1419" s="134"/>
      <c r="EG1419" s="134"/>
      <c r="EH1419" s="134"/>
      <c r="EI1419" s="134"/>
      <c r="EJ1419" s="134"/>
    </row>
    <row r="1420" spans="4:140" x14ac:dyDescent="0.2">
      <c r="D1420" s="138"/>
      <c r="E1420" s="138"/>
      <c r="F1420" s="138"/>
      <c r="G1420" s="138"/>
      <c r="H1420" s="138"/>
      <c r="I1420" s="138"/>
      <c r="J1420" s="138"/>
      <c r="K1420" s="138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134"/>
      <c r="AZ1420" s="134"/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  <c r="CS1420" s="134"/>
      <c r="CT1420" s="134"/>
      <c r="CU1420" s="134"/>
      <c r="CV1420" s="134"/>
      <c r="CW1420" s="134"/>
      <c r="CX1420" s="134"/>
      <c r="CY1420" s="134"/>
      <c r="CZ1420" s="134"/>
      <c r="DA1420" s="134"/>
      <c r="DB1420" s="134"/>
      <c r="DC1420" s="134"/>
      <c r="DD1420" s="134"/>
      <c r="DE1420" s="134"/>
      <c r="DF1420" s="134"/>
      <c r="DG1420" s="134"/>
      <c r="DH1420" s="134"/>
      <c r="DI1420" s="134"/>
      <c r="DJ1420" s="134"/>
      <c r="DK1420" s="134"/>
      <c r="DL1420" s="134"/>
      <c r="DM1420" s="134"/>
      <c r="DN1420" s="134"/>
      <c r="DO1420" s="134"/>
      <c r="DP1420" s="134"/>
      <c r="DQ1420" s="134"/>
      <c r="DR1420" s="134"/>
      <c r="DS1420" s="134"/>
      <c r="DT1420" s="134"/>
      <c r="DU1420" s="134"/>
      <c r="DV1420" s="134"/>
      <c r="DW1420" s="134"/>
      <c r="DX1420" s="134"/>
      <c r="DY1420" s="134"/>
      <c r="DZ1420" s="134"/>
      <c r="EA1420" s="134"/>
      <c r="EB1420" s="134"/>
      <c r="EC1420" s="134"/>
      <c r="ED1420" s="134"/>
      <c r="EE1420" s="134"/>
      <c r="EF1420" s="134"/>
      <c r="EG1420" s="134"/>
      <c r="EH1420" s="134"/>
      <c r="EI1420" s="134"/>
      <c r="EJ1420" s="134"/>
    </row>
    <row r="1421" spans="4:140" x14ac:dyDescent="0.2">
      <c r="D1421" s="138"/>
      <c r="E1421" s="138"/>
      <c r="F1421" s="138"/>
      <c r="G1421" s="138"/>
      <c r="H1421" s="138"/>
      <c r="I1421" s="138"/>
      <c r="J1421" s="138"/>
      <c r="K1421" s="138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134"/>
      <c r="AZ1421" s="134"/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  <c r="CS1421" s="134"/>
      <c r="CT1421" s="134"/>
      <c r="CU1421" s="134"/>
      <c r="CV1421" s="134"/>
      <c r="CW1421" s="134"/>
      <c r="CX1421" s="134"/>
      <c r="CY1421" s="134"/>
      <c r="CZ1421" s="134"/>
      <c r="DA1421" s="134"/>
      <c r="DB1421" s="134"/>
      <c r="DC1421" s="134"/>
      <c r="DD1421" s="134"/>
      <c r="DE1421" s="134"/>
      <c r="DF1421" s="134"/>
      <c r="DG1421" s="134"/>
      <c r="DH1421" s="134"/>
      <c r="DI1421" s="134"/>
      <c r="DJ1421" s="134"/>
      <c r="DK1421" s="134"/>
      <c r="DL1421" s="134"/>
      <c r="DM1421" s="134"/>
      <c r="DN1421" s="134"/>
      <c r="DO1421" s="134"/>
      <c r="DP1421" s="134"/>
      <c r="DQ1421" s="134"/>
      <c r="DR1421" s="134"/>
      <c r="DS1421" s="134"/>
      <c r="DT1421" s="134"/>
      <c r="DU1421" s="134"/>
      <c r="DV1421" s="134"/>
      <c r="DW1421" s="134"/>
      <c r="DX1421" s="134"/>
      <c r="DY1421" s="134"/>
      <c r="DZ1421" s="134"/>
      <c r="EA1421" s="134"/>
      <c r="EB1421" s="134"/>
      <c r="EC1421" s="134"/>
      <c r="ED1421" s="134"/>
      <c r="EE1421" s="134"/>
      <c r="EF1421" s="134"/>
      <c r="EG1421" s="134"/>
      <c r="EH1421" s="134"/>
      <c r="EI1421" s="134"/>
      <c r="EJ1421" s="134"/>
    </row>
    <row r="1422" spans="4:140" x14ac:dyDescent="0.2">
      <c r="D1422" s="138"/>
      <c r="E1422" s="138"/>
      <c r="F1422" s="138"/>
      <c r="G1422" s="138"/>
      <c r="H1422" s="138"/>
      <c r="I1422" s="138"/>
      <c r="J1422" s="138"/>
      <c r="K1422" s="138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134"/>
      <c r="AZ1422" s="134"/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  <c r="CS1422" s="134"/>
      <c r="CT1422" s="134"/>
      <c r="CU1422" s="134"/>
      <c r="CV1422" s="134"/>
      <c r="CW1422" s="134"/>
      <c r="CX1422" s="134"/>
      <c r="CY1422" s="134"/>
      <c r="CZ1422" s="134"/>
      <c r="DA1422" s="134"/>
      <c r="DB1422" s="134"/>
      <c r="DC1422" s="134"/>
      <c r="DD1422" s="134"/>
      <c r="DE1422" s="134"/>
      <c r="DF1422" s="134"/>
      <c r="DG1422" s="134"/>
      <c r="DH1422" s="134"/>
      <c r="DI1422" s="134"/>
      <c r="DJ1422" s="134"/>
      <c r="DK1422" s="134"/>
      <c r="DL1422" s="134"/>
      <c r="DM1422" s="134"/>
      <c r="DN1422" s="134"/>
      <c r="DO1422" s="134"/>
      <c r="DP1422" s="134"/>
      <c r="DQ1422" s="134"/>
      <c r="DR1422" s="134"/>
      <c r="DS1422" s="134"/>
      <c r="DT1422" s="134"/>
      <c r="DU1422" s="134"/>
      <c r="DV1422" s="134"/>
      <c r="DW1422" s="134"/>
      <c r="DX1422" s="134"/>
      <c r="DY1422" s="134"/>
      <c r="DZ1422" s="134"/>
      <c r="EA1422" s="134"/>
      <c r="EB1422" s="134"/>
      <c r="EC1422" s="134"/>
      <c r="ED1422" s="134"/>
      <c r="EE1422" s="134"/>
      <c r="EF1422" s="134"/>
      <c r="EG1422" s="134"/>
      <c r="EH1422" s="134"/>
      <c r="EI1422" s="134"/>
      <c r="EJ1422" s="134"/>
    </row>
    <row r="1423" spans="4:140" x14ac:dyDescent="0.2">
      <c r="D1423" s="138"/>
      <c r="E1423" s="138"/>
      <c r="F1423" s="138"/>
      <c r="G1423" s="138"/>
      <c r="H1423" s="138"/>
      <c r="I1423" s="138"/>
      <c r="J1423" s="138"/>
      <c r="K1423" s="138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134"/>
      <c r="AZ1423" s="134"/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  <c r="CS1423" s="134"/>
      <c r="CT1423" s="134"/>
      <c r="CU1423" s="134"/>
      <c r="CV1423" s="134"/>
      <c r="CW1423" s="134"/>
      <c r="CX1423" s="134"/>
      <c r="CY1423" s="134"/>
      <c r="CZ1423" s="134"/>
      <c r="DA1423" s="134"/>
      <c r="DB1423" s="134"/>
      <c r="DC1423" s="134"/>
      <c r="DD1423" s="134"/>
      <c r="DE1423" s="134"/>
      <c r="DF1423" s="134"/>
      <c r="DG1423" s="134"/>
      <c r="DH1423" s="134"/>
      <c r="DI1423" s="134"/>
      <c r="DJ1423" s="134"/>
      <c r="DK1423" s="134"/>
      <c r="DL1423" s="134"/>
      <c r="DM1423" s="134"/>
      <c r="DN1423" s="134"/>
      <c r="DO1423" s="134"/>
      <c r="DP1423" s="134"/>
      <c r="DQ1423" s="134"/>
      <c r="DR1423" s="134"/>
      <c r="DS1423" s="134"/>
      <c r="DT1423" s="134"/>
      <c r="DU1423" s="134"/>
      <c r="DV1423" s="134"/>
      <c r="DW1423" s="134"/>
      <c r="DX1423" s="134"/>
      <c r="DY1423" s="134"/>
      <c r="DZ1423" s="134"/>
      <c r="EA1423" s="134"/>
      <c r="EB1423" s="134"/>
      <c r="EC1423" s="134"/>
      <c r="ED1423" s="134"/>
      <c r="EE1423" s="134"/>
      <c r="EF1423" s="134"/>
      <c r="EG1423" s="134"/>
      <c r="EH1423" s="134"/>
      <c r="EI1423" s="134"/>
      <c r="EJ1423" s="134"/>
    </row>
    <row r="1424" spans="4:140" x14ac:dyDescent="0.2">
      <c r="D1424" s="138"/>
      <c r="E1424" s="138"/>
      <c r="F1424" s="138"/>
      <c r="G1424" s="138"/>
      <c r="H1424" s="138"/>
      <c r="I1424" s="138"/>
      <c r="J1424" s="138"/>
      <c r="K1424" s="138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134"/>
      <c r="AZ1424" s="134"/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  <c r="CS1424" s="134"/>
      <c r="CT1424" s="134"/>
      <c r="CU1424" s="134"/>
      <c r="CV1424" s="134"/>
      <c r="CW1424" s="134"/>
      <c r="CX1424" s="134"/>
      <c r="CY1424" s="134"/>
      <c r="CZ1424" s="134"/>
      <c r="DA1424" s="134"/>
      <c r="DB1424" s="134"/>
      <c r="DC1424" s="134"/>
      <c r="DD1424" s="134"/>
      <c r="DE1424" s="134"/>
      <c r="DF1424" s="134"/>
      <c r="DG1424" s="134"/>
      <c r="DH1424" s="134"/>
      <c r="DI1424" s="134"/>
      <c r="DJ1424" s="134"/>
      <c r="DK1424" s="134"/>
      <c r="DL1424" s="134"/>
      <c r="DM1424" s="134"/>
      <c r="DN1424" s="134"/>
      <c r="DO1424" s="134"/>
      <c r="DP1424" s="134"/>
      <c r="DQ1424" s="134"/>
      <c r="DR1424" s="134"/>
      <c r="DS1424" s="134"/>
      <c r="DT1424" s="134"/>
      <c r="DU1424" s="134"/>
      <c r="DV1424" s="134"/>
      <c r="DW1424" s="134"/>
      <c r="DX1424" s="134"/>
      <c r="DY1424" s="134"/>
      <c r="DZ1424" s="134"/>
      <c r="EA1424" s="134"/>
      <c r="EB1424" s="134"/>
      <c r="EC1424" s="134"/>
      <c r="ED1424" s="134"/>
      <c r="EE1424" s="134"/>
      <c r="EF1424" s="134"/>
      <c r="EG1424" s="134"/>
      <c r="EH1424" s="134"/>
      <c r="EI1424" s="134"/>
      <c r="EJ1424" s="134"/>
    </row>
    <row r="1425" spans="4:140" x14ac:dyDescent="0.2">
      <c r="D1425" s="138"/>
      <c r="E1425" s="138"/>
      <c r="F1425" s="138"/>
      <c r="G1425" s="138"/>
      <c r="H1425" s="138"/>
      <c r="I1425" s="138"/>
      <c r="J1425" s="138"/>
      <c r="K1425" s="138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134"/>
      <c r="AZ1425" s="134"/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  <c r="CS1425" s="134"/>
      <c r="CT1425" s="134"/>
      <c r="CU1425" s="134"/>
      <c r="CV1425" s="134"/>
      <c r="CW1425" s="134"/>
      <c r="CX1425" s="134"/>
      <c r="CY1425" s="134"/>
      <c r="CZ1425" s="134"/>
      <c r="DA1425" s="134"/>
      <c r="DB1425" s="134"/>
      <c r="DC1425" s="134"/>
      <c r="DD1425" s="134"/>
      <c r="DE1425" s="134"/>
      <c r="DF1425" s="134"/>
      <c r="DG1425" s="134"/>
      <c r="DH1425" s="134"/>
      <c r="DI1425" s="134"/>
      <c r="DJ1425" s="134"/>
      <c r="DK1425" s="134"/>
      <c r="DL1425" s="134"/>
      <c r="DM1425" s="134"/>
      <c r="DN1425" s="134"/>
      <c r="DO1425" s="134"/>
      <c r="DP1425" s="134"/>
      <c r="DQ1425" s="134"/>
      <c r="DR1425" s="134"/>
      <c r="DS1425" s="134"/>
      <c r="DT1425" s="134"/>
      <c r="DU1425" s="134"/>
      <c r="DV1425" s="134"/>
      <c r="DW1425" s="134"/>
      <c r="DX1425" s="134"/>
      <c r="DY1425" s="134"/>
      <c r="DZ1425" s="134"/>
      <c r="EA1425" s="134"/>
      <c r="EB1425" s="134"/>
      <c r="EC1425" s="134"/>
      <c r="ED1425" s="134"/>
      <c r="EE1425" s="134"/>
      <c r="EF1425" s="134"/>
      <c r="EG1425" s="134"/>
      <c r="EH1425" s="134"/>
      <c r="EI1425" s="134"/>
      <c r="EJ1425" s="134"/>
    </row>
    <row r="1426" spans="4:140" x14ac:dyDescent="0.2">
      <c r="D1426" s="138"/>
      <c r="E1426" s="138"/>
      <c r="F1426" s="138"/>
      <c r="G1426" s="138"/>
      <c r="H1426" s="138"/>
      <c r="I1426" s="138"/>
      <c r="J1426" s="138"/>
      <c r="K1426" s="138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134"/>
      <c r="AZ1426" s="134"/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  <c r="CS1426" s="134"/>
      <c r="CT1426" s="134"/>
      <c r="CU1426" s="134"/>
      <c r="CV1426" s="134"/>
      <c r="CW1426" s="134"/>
      <c r="CX1426" s="134"/>
      <c r="CY1426" s="134"/>
      <c r="CZ1426" s="134"/>
      <c r="DA1426" s="134"/>
      <c r="DB1426" s="134"/>
      <c r="DC1426" s="134"/>
      <c r="DD1426" s="134"/>
      <c r="DE1426" s="134"/>
      <c r="DF1426" s="134"/>
      <c r="DG1426" s="134"/>
      <c r="DH1426" s="134"/>
      <c r="DI1426" s="134"/>
      <c r="DJ1426" s="134"/>
      <c r="DK1426" s="134"/>
      <c r="DL1426" s="134"/>
      <c r="DM1426" s="134"/>
      <c r="DN1426" s="134"/>
      <c r="DO1426" s="134"/>
      <c r="DP1426" s="134"/>
      <c r="DQ1426" s="134"/>
      <c r="DR1426" s="134"/>
      <c r="DS1426" s="134"/>
      <c r="DT1426" s="134"/>
      <c r="DU1426" s="134"/>
      <c r="DV1426" s="134"/>
      <c r="DW1426" s="134"/>
      <c r="DX1426" s="134"/>
      <c r="DY1426" s="134"/>
      <c r="DZ1426" s="134"/>
      <c r="EA1426" s="134"/>
      <c r="EB1426" s="134"/>
      <c r="EC1426" s="134"/>
      <c r="ED1426" s="134"/>
      <c r="EE1426" s="134"/>
      <c r="EF1426" s="134"/>
      <c r="EG1426" s="134"/>
      <c r="EH1426" s="134"/>
      <c r="EI1426" s="134"/>
      <c r="EJ1426" s="134"/>
    </row>
    <row r="1427" spans="4:140" x14ac:dyDescent="0.2">
      <c r="D1427" s="138"/>
      <c r="E1427" s="138"/>
      <c r="F1427" s="138"/>
      <c r="G1427" s="138"/>
      <c r="H1427" s="138"/>
      <c r="I1427" s="138"/>
      <c r="J1427" s="138"/>
      <c r="K1427" s="138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134"/>
      <c r="AZ1427" s="134"/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  <c r="CS1427" s="134"/>
      <c r="CT1427" s="134"/>
      <c r="CU1427" s="134"/>
      <c r="CV1427" s="134"/>
      <c r="CW1427" s="134"/>
      <c r="CX1427" s="134"/>
      <c r="CY1427" s="134"/>
      <c r="CZ1427" s="134"/>
      <c r="DA1427" s="134"/>
      <c r="DB1427" s="134"/>
      <c r="DC1427" s="134"/>
      <c r="DD1427" s="134"/>
      <c r="DE1427" s="134"/>
      <c r="DF1427" s="134"/>
      <c r="DG1427" s="134"/>
      <c r="DH1427" s="134"/>
      <c r="DI1427" s="134"/>
      <c r="DJ1427" s="134"/>
      <c r="DK1427" s="134"/>
      <c r="DL1427" s="134"/>
      <c r="DM1427" s="134"/>
      <c r="DN1427" s="134"/>
      <c r="DO1427" s="134"/>
      <c r="DP1427" s="134"/>
      <c r="DQ1427" s="134"/>
      <c r="DR1427" s="134"/>
      <c r="DS1427" s="134"/>
      <c r="DT1427" s="134"/>
      <c r="DU1427" s="134"/>
      <c r="DV1427" s="134"/>
      <c r="DW1427" s="134"/>
      <c r="DX1427" s="134"/>
      <c r="DY1427" s="134"/>
      <c r="DZ1427" s="134"/>
      <c r="EA1427" s="134"/>
      <c r="EB1427" s="134"/>
      <c r="EC1427" s="134"/>
      <c r="ED1427" s="134"/>
      <c r="EE1427" s="134"/>
      <c r="EF1427" s="134"/>
      <c r="EG1427" s="134"/>
      <c r="EH1427" s="134"/>
      <c r="EI1427" s="134"/>
      <c r="EJ1427" s="134"/>
    </row>
    <row r="1428" spans="4:140" x14ac:dyDescent="0.2">
      <c r="D1428" s="138"/>
      <c r="E1428" s="138"/>
      <c r="F1428" s="138"/>
      <c r="G1428" s="138"/>
      <c r="H1428" s="138"/>
      <c r="I1428" s="138"/>
      <c r="J1428" s="138"/>
      <c r="K1428" s="138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134"/>
      <c r="AZ1428" s="134"/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  <c r="CS1428" s="134"/>
      <c r="CT1428" s="134"/>
      <c r="CU1428" s="134"/>
      <c r="CV1428" s="134"/>
      <c r="CW1428" s="134"/>
      <c r="CX1428" s="134"/>
      <c r="CY1428" s="134"/>
      <c r="CZ1428" s="134"/>
      <c r="DA1428" s="134"/>
      <c r="DB1428" s="134"/>
      <c r="DC1428" s="134"/>
      <c r="DD1428" s="134"/>
      <c r="DE1428" s="134"/>
      <c r="DF1428" s="134"/>
      <c r="DG1428" s="134"/>
      <c r="DH1428" s="134"/>
      <c r="DI1428" s="134"/>
      <c r="DJ1428" s="134"/>
      <c r="DK1428" s="134"/>
      <c r="DL1428" s="134"/>
      <c r="DM1428" s="134"/>
      <c r="DN1428" s="134"/>
      <c r="DO1428" s="134"/>
      <c r="DP1428" s="134"/>
      <c r="DQ1428" s="134"/>
      <c r="DR1428" s="134"/>
      <c r="DS1428" s="134"/>
      <c r="DT1428" s="134"/>
      <c r="DU1428" s="134"/>
      <c r="DV1428" s="134"/>
      <c r="DW1428" s="134"/>
      <c r="DX1428" s="134"/>
      <c r="DY1428" s="134"/>
      <c r="DZ1428" s="134"/>
      <c r="EA1428" s="134"/>
      <c r="EB1428" s="134"/>
      <c r="EC1428" s="134"/>
      <c r="ED1428" s="134"/>
      <c r="EE1428" s="134"/>
      <c r="EF1428" s="134"/>
      <c r="EG1428" s="134"/>
      <c r="EH1428" s="134"/>
      <c r="EI1428" s="134"/>
      <c r="EJ1428" s="134"/>
    </row>
    <row r="1429" spans="4:140" x14ac:dyDescent="0.2">
      <c r="D1429" s="138"/>
      <c r="E1429" s="138"/>
      <c r="F1429" s="138"/>
      <c r="G1429" s="138"/>
      <c r="H1429" s="138"/>
      <c r="I1429" s="138"/>
      <c r="J1429" s="138"/>
      <c r="K1429" s="138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134"/>
      <c r="AZ1429" s="134"/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  <c r="CS1429" s="134"/>
      <c r="CT1429" s="134"/>
      <c r="CU1429" s="134"/>
      <c r="CV1429" s="134"/>
      <c r="CW1429" s="134"/>
      <c r="CX1429" s="134"/>
      <c r="CY1429" s="134"/>
      <c r="CZ1429" s="134"/>
      <c r="DA1429" s="134"/>
      <c r="DB1429" s="134"/>
      <c r="DC1429" s="134"/>
      <c r="DD1429" s="134"/>
      <c r="DE1429" s="134"/>
      <c r="DF1429" s="134"/>
      <c r="DG1429" s="134"/>
      <c r="DH1429" s="134"/>
      <c r="DI1429" s="134"/>
      <c r="DJ1429" s="134"/>
      <c r="DK1429" s="134"/>
      <c r="DL1429" s="134"/>
      <c r="DM1429" s="134"/>
      <c r="DN1429" s="134"/>
      <c r="DO1429" s="134"/>
      <c r="DP1429" s="134"/>
      <c r="DQ1429" s="134"/>
      <c r="DR1429" s="134"/>
      <c r="DS1429" s="134"/>
      <c r="DT1429" s="134"/>
      <c r="DU1429" s="134"/>
      <c r="DV1429" s="134"/>
      <c r="DW1429" s="134"/>
      <c r="DX1429" s="134"/>
      <c r="DY1429" s="134"/>
      <c r="DZ1429" s="134"/>
      <c r="EA1429" s="134"/>
      <c r="EB1429" s="134"/>
      <c r="EC1429" s="134"/>
      <c r="ED1429" s="134"/>
      <c r="EE1429" s="134"/>
      <c r="EF1429" s="134"/>
      <c r="EG1429" s="134"/>
      <c r="EH1429" s="134"/>
      <c r="EI1429" s="134"/>
      <c r="EJ1429" s="134"/>
    </row>
    <row r="1430" spans="4:140" x14ac:dyDescent="0.2">
      <c r="D1430" s="138"/>
      <c r="E1430" s="138"/>
      <c r="F1430" s="138"/>
      <c r="G1430" s="138"/>
      <c r="H1430" s="138"/>
      <c r="I1430" s="138"/>
      <c r="J1430" s="138"/>
      <c r="K1430" s="138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134"/>
      <c r="AZ1430" s="134"/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  <c r="CS1430" s="134"/>
      <c r="CT1430" s="134"/>
      <c r="CU1430" s="134"/>
      <c r="CV1430" s="134"/>
      <c r="CW1430" s="134"/>
      <c r="CX1430" s="134"/>
      <c r="CY1430" s="134"/>
      <c r="CZ1430" s="134"/>
      <c r="DA1430" s="134"/>
      <c r="DB1430" s="134"/>
      <c r="DC1430" s="134"/>
      <c r="DD1430" s="134"/>
      <c r="DE1430" s="134"/>
      <c r="DF1430" s="134"/>
      <c r="DG1430" s="134"/>
      <c r="DH1430" s="134"/>
      <c r="DI1430" s="134"/>
      <c r="DJ1430" s="134"/>
      <c r="DK1430" s="134"/>
      <c r="DL1430" s="134"/>
      <c r="DM1430" s="134"/>
      <c r="DN1430" s="134"/>
      <c r="DO1430" s="134"/>
      <c r="DP1430" s="134"/>
      <c r="DQ1430" s="134"/>
      <c r="DR1430" s="134"/>
      <c r="DS1430" s="134"/>
      <c r="DT1430" s="134"/>
      <c r="DU1430" s="134"/>
      <c r="DV1430" s="134"/>
      <c r="DW1430" s="134"/>
      <c r="DX1430" s="134"/>
      <c r="DY1430" s="134"/>
      <c r="DZ1430" s="134"/>
      <c r="EA1430" s="134"/>
      <c r="EB1430" s="134"/>
      <c r="EC1430" s="134"/>
      <c r="ED1430" s="134"/>
      <c r="EE1430" s="134"/>
      <c r="EF1430" s="134"/>
      <c r="EG1430" s="134"/>
      <c r="EH1430" s="134"/>
      <c r="EI1430" s="134"/>
      <c r="EJ1430" s="134"/>
    </row>
    <row r="1431" spans="4:140" x14ac:dyDescent="0.2">
      <c r="D1431" s="138"/>
      <c r="E1431" s="138"/>
      <c r="F1431" s="138"/>
      <c r="G1431" s="138"/>
      <c r="H1431" s="138"/>
      <c r="I1431" s="138"/>
      <c r="J1431" s="138"/>
      <c r="K1431" s="138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134"/>
      <c r="AZ1431" s="134"/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  <c r="CS1431" s="134"/>
      <c r="CT1431" s="134"/>
      <c r="CU1431" s="134"/>
      <c r="CV1431" s="134"/>
      <c r="CW1431" s="134"/>
      <c r="CX1431" s="134"/>
      <c r="CY1431" s="134"/>
      <c r="CZ1431" s="134"/>
      <c r="DA1431" s="134"/>
      <c r="DB1431" s="134"/>
      <c r="DC1431" s="134"/>
      <c r="DD1431" s="134"/>
      <c r="DE1431" s="134"/>
      <c r="DF1431" s="134"/>
      <c r="DG1431" s="134"/>
      <c r="DH1431" s="134"/>
      <c r="DI1431" s="134"/>
      <c r="DJ1431" s="134"/>
      <c r="DK1431" s="134"/>
      <c r="DL1431" s="134"/>
      <c r="DM1431" s="134"/>
      <c r="DN1431" s="134"/>
      <c r="DO1431" s="134"/>
      <c r="DP1431" s="134"/>
      <c r="DQ1431" s="134"/>
      <c r="DR1431" s="134"/>
      <c r="DS1431" s="134"/>
      <c r="DT1431" s="134"/>
      <c r="DU1431" s="134"/>
      <c r="DV1431" s="134"/>
      <c r="DW1431" s="134"/>
      <c r="DX1431" s="134"/>
      <c r="DY1431" s="134"/>
      <c r="DZ1431" s="134"/>
      <c r="EA1431" s="134"/>
      <c r="EB1431" s="134"/>
      <c r="EC1431" s="134"/>
      <c r="ED1431" s="134"/>
      <c r="EE1431" s="134"/>
      <c r="EF1431" s="134"/>
      <c r="EG1431" s="134"/>
      <c r="EH1431" s="134"/>
      <c r="EI1431" s="134"/>
      <c r="EJ1431" s="134"/>
    </row>
    <row r="1432" spans="4:140" x14ac:dyDescent="0.2">
      <c r="D1432" s="138"/>
      <c r="E1432" s="138"/>
      <c r="F1432" s="138"/>
      <c r="G1432" s="138"/>
      <c r="H1432" s="138"/>
      <c r="I1432" s="138"/>
      <c r="J1432" s="138"/>
      <c r="K1432" s="138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134"/>
      <c r="AZ1432" s="134"/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  <c r="CS1432" s="134"/>
      <c r="CT1432" s="134"/>
      <c r="CU1432" s="134"/>
      <c r="CV1432" s="134"/>
      <c r="CW1432" s="134"/>
      <c r="CX1432" s="134"/>
      <c r="CY1432" s="134"/>
      <c r="CZ1432" s="134"/>
      <c r="DA1432" s="134"/>
      <c r="DB1432" s="134"/>
      <c r="DC1432" s="134"/>
      <c r="DD1432" s="134"/>
      <c r="DE1432" s="134"/>
      <c r="DF1432" s="134"/>
      <c r="DG1432" s="134"/>
      <c r="DH1432" s="134"/>
      <c r="DI1432" s="134"/>
      <c r="DJ1432" s="134"/>
      <c r="DK1432" s="134"/>
      <c r="DL1432" s="134"/>
      <c r="DM1432" s="134"/>
      <c r="DN1432" s="134"/>
      <c r="DO1432" s="134"/>
      <c r="DP1432" s="134"/>
      <c r="DQ1432" s="134"/>
      <c r="DR1432" s="134"/>
      <c r="DS1432" s="134"/>
      <c r="DT1432" s="134"/>
      <c r="DU1432" s="134"/>
      <c r="DV1432" s="134"/>
      <c r="DW1432" s="134"/>
      <c r="DX1432" s="134"/>
      <c r="DY1432" s="134"/>
      <c r="DZ1432" s="134"/>
      <c r="EA1432" s="134"/>
      <c r="EB1432" s="134"/>
      <c r="EC1432" s="134"/>
      <c r="ED1432" s="134"/>
      <c r="EE1432" s="134"/>
      <c r="EF1432" s="134"/>
      <c r="EG1432" s="134"/>
      <c r="EH1432" s="134"/>
      <c r="EI1432" s="134"/>
      <c r="EJ1432" s="134"/>
    </row>
    <row r="1433" spans="4:140" x14ac:dyDescent="0.2">
      <c r="D1433" s="138"/>
      <c r="E1433" s="138"/>
      <c r="F1433" s="138"/>
      <c r="G1433" s="138"/>
      <c r="H1433" s="138"/>
      <c r="I1433" s="138"/>
      <c r="J1433" s="138"/>
      <c r="K1433" s="138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134"/>
      <c r="AZ1433" s="134"/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  <c r="CS1433" s="134"/>
      <c r="CT1433" s="134"/>
      <c r="CU1433" s="134"/>
      <c r="CV1433" s="134"/>
      <c r="CW1433" s="134"/>
      <c r="CX1433" s="134"/>
      <c r="CY1433" s="134"/>
      <c r="CZ1433" s="134"/>
      <c r="DA1433" s="134"/>
      <c r="DB1433" s="134"/>
      <c r="DC1433" s="134"/>
      <c r="DD1433" s="134"/>
      <c r="DE1433" s="134"/>
      <c r="DF1433" s="134"/>
      <c r="DG1433" s="134"/>
      <c r="DH1433" s="134"/>
      <c r="DI1433" s="134"/>
      <c r="DJ1433" s="134"/>
      <c r="DK1433" s="134"/>
      <c r="DL1433" s="134"/>
      <c r="DM1433" s="134"/>
      <c r="DN1433" s="134"/>
      <c r="DO1433" s="134"/>
      <c r="DP1433" s="134"/>
      <c r="DQ1433" s="134"/>
      <c r="DR1433" s="134"/>
      <c r="DS1433" s="134"/>
      <c r="DT1433" s="134"/>
      <c r="DU1433" s="134"/>
      <c r="DV1433" s="134"/>
      <c r="DW1433" s="134"/>
      <c r="DX1433" s="134"/>
      <c r="DY1433" s="134"/>
      <c r="DZ1433" s="134"/>
      <c r="EA1433" s="134"/>
      <c r="EB1433" s="134"/>
      <c r="EC1433" s="134"/>
      <c r="ED1433" s="134"/>
      <c r="EE1433" s="134"/>
      <c r="EF1433" s="134"/>
      <c r="EG1433" s="134"/>
      <c r="EH1433" s="134"/>
      <c r="EI1433" s="134"/>
      <c r="EJ1433" s="134"/>
    </row>
    <row r="1434" spans="4:140" x14ac:dyDescent="0.2">
      <c r="D1434" s="138"/>
      <c r="E1434" s="138"/>
      <c r="F1434" s="138"/>
      <c r="G1434" s="138"/>
      <c r="H1434" s="138"/>
      <c r="I1434" s="138"/>
      <c r="J1434" s="138"/>
      <c r="K1434" s="138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134"/>
      <c r="AZ1434" s="134"/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  <c r="CS1434" s="134"/>
      <c r="CT1434" s="134"/>
      <c r="CU1434" s="134"/>
      <c r="CV1434" s="134"/>
      <c r="CW1434" s="134"/>
      <c r="CX1434" s="134"/>
      <c r="CY1434" s="134"/>
      <c r="CZ1434" s="134"/>
      <c r="DA1434" s="134"/>
      <c r="DB1434" s="134"/>
      <c r="DC1434" s="134"/>
      <c r="DD1434" s="134"/>
      <c r="DE1434" s="134"/>
      <c r="DF1434" s="134"/>
      <c r="DG1434" s="134"/>
      <c r="DH1434" s="134"/>
      <c r="DI1434" s="134"/>
      <c r="DJ1434" s="134"/>
      <c r="DK1434" s="134"/>
      <c r="DL1434" s="134"/>
      <c r="DM1434" s="134"/>
      <c r="DN1434" s="134"/>
      <c r="DO1434" s="134"/>
      <c r="DP1434" s="134"/>
      <c r="DQ1434" s="134"/>
      <c r="DR1434" s="134"/>
      <c r="DS1434" s="134"/>
      <c r="DT1434" s="134"/>
      <c r="DU1434" s="134"/>
      <c r="DV1434" s="134"/>
      <c r="DW1434" s="134"/>
      <c r="DX1434" s="134"/>
      <c r="DY1434" s="134"/>
      <c r="DZ1434" s="134"/>
      <c r="EA1434" s="134"/>
      <c r="EB1434" s="134"/>
      <c r="EC1434" s="134"/>
      <c r="ED1434" s="134"/>
      <c r="EE1434" s="134"/>
      <c r="EF1434" s="134"/>
      <c r="EG1434" s="134"/>
      <c r="EH1434" s="134"/>
      <c r="EI1434" s="134"/>
      <c r="EJ1434" s="134"/>
    </row>
    <row r="1435" spans="4:140" x14ac:dyDescent="0.2">
      <c r="D1435" s="138"/>
      <c r="E1435" s="138"/>
      <c r="F1435" s="138"/>
      <c r="G1435" s="138"/>
      <c r="H1435" s="138"/>
      <c r="I1435" s="138"/>
      <c r="J1435" s="138"/>
      <c r="K1435" s="138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134"/>
      <c r="AZ1435" s="134"/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  <c r="CS1435" s="134"/>
      <c r="CT1435" s="134"/>
      <c r="CU1435" s="134"/>
      <c r="CV1435" s="134"/>
      <c r="CW1435" s="134"/>
      <c r="CX1435" s="134"/>
      <c r="CY1435" s="134"/>
      <c r="CZ1435" s="134"/>
      <c r="DA1435" s="134"/>
      <c r="DB1435" s="134"/>
      <c r="DC1435" s="134"/>
      <c r="DD1435" s="134"/>
      <c r="DE1435" s="134"/>
      <c r="DF1435" s="134"/>
      <c r="DG1435" s="134"/>
      <c r="DH1435" s="134"/>
      <c r="DI1435" s="134"/>
      <c r="DJ1435" s="134"/>
      <c r="DK1435" s="134"/>
      <c r="DL1435" s="134"/>
      <c r="DM1435" s="134"/>
      <c r="DN1435" s="134"/>
      <c r="DO1435" s="134"/>
      <c r="DP1435" s="134"/>
      <c r="DQ1435" s="134"/>
      <c r="DR1435" s="134"/>
      <c r="DS1435" s="134"/>
      <c r="DT1435" s="134"/>
      <c r="DU1435" s="134"/>
      <c r="DV1435" s="134"/>
      <c r="DW1435" s="134"/>
      <c r="DX1435" s="134"/>
      <c r="DY1435" s="134"/>
      <c r="DZ1435" s="134"/>
      <c r="EA1435" s="134"/>
      <c r="EB1435" s="134"/>
      <c r="EC1435" s="134"/>
      <c r="ED1435" s="134"/>
      <c r="EE1435" s="134"/>
      <c r="EF1435" s="134"/>
      <c r="EG1435" s="134"/>
      <c r="EH1435" s="134"/>
      <c r="EI1435" s="134"/>
      <c r="EJ1435" s="134"/>
    </row>
    <row r="1436" spans="4:140" x14ac:dyDescent="0.2">
      <c r="D1436" s="138"/>
      <c r="E1436" s="138"/>
      <c r="F1436" s="138"/>
      <c r="G1436" s="138"/>
      <c r="H1436" s="138"/>
      <c r="I1436" s="138"/>
      <c r="J1436" s="138"/>
      <c r="K1436" s="138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134"/>
      <c r="AZ1436" s="134"/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  <c r="CS1436" s="134"/>
      <c r="CT1436" s="134"/>
      <c r="CU1436" s="134"/>
      <c r="CV1436" s="134"/>
      <c r="CW1436" s="134"/>
      <c r="CX1436" s="134"/>
      <c r="CY1436" s="134"/>
      <c r="CZ1436" s="134"/>
      <c r="DA1436" s="134"/>
      <c r="DB1436" s="134"/>
      <c r="DC1436" s="134"/>
      <c r="DD1436" s="134"/>
      <c r="DE1436" s="134"/>
      <c r="DF1436" s="134"/>
      <c r="DG1436" s="134"/>
      <c r="DH1436" s="134"/>
      <c r="DI1436" s="134"/>
      <c r="DJ1436" s="134"/>
      <c r="DK1436" s="134"/>
      <c r="DL1436" s="134"/>
      <c r="DM1436" s="134"/>
      <c r="DN1436" s="134"/>
      <c r="DO1436" s="134"/>
      <c r="DP1436" s="134"/>
      <c r="DQ1436" s="134"/>
      <c r="DR1436" s="134"/>
      <c r="DS1436" s="134"/>
      <c r="DT1436" s="134"/>
      <c r="DU1436" s="134"/>
      <c r="DV1436" s="134"/>
      <c r="DW1436" s="134"/>
      <c r="DX1436" s="134"/>
      <c r="DY1436" s="134"/>
      <c r="DZ1436" s="134"/>
      <c r="EA1436" s="134"/>
      <c r="EB1436" s="134"/>
      <c r="EC1436" s="134"/>
      <c r="ED1436" s="134"/>
      <c r="EE1436" s="134"/>
      <c r="EF1436" s="134"/>
      <c r="EG1436" s="134"/>
      <c r="EH1436" s="134"/>
      <c r="EI1436" s="134"/>
      <c r="EJ1436" s="134"/>
    </row>
    <row r="1437" spans="4:140" x14ac:dyDescent="0.2">
      <c r="D1437" s="138"/>
      <c r="E1437" s="138"/>
      <c r="F1437" s="138"/>
      <c r="G1437" s="138"/>
      <c r="H1437" s="138"/>
      <c r="I1437" s="138"/>
      <c r="J1437" s="138"/>
      <c r="K1437" s="138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134"/>
      <c r="AZ1437" s="134"/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  <c r="CS1437" s="134"/>
      <c r="CT1437" s="134"/>
      <c r="CU1437" s="134"/>
      <c r="CV1437" s="134"/>
      <c r="CW1437" s="134"/>
      <c r="CX1437" s="134"/>
      <c r="CY1437" s="134"/>
      <c r="CZ1437" s="134"/>
      <c r="DA1437" s="134"/>
      <c r="DB1437" s="134"/>
      <c r="DC1437" s="134"/>
      <c r="DD1437" s="134"/>
      <c r="DE1437" s="134"/>
      <c r="DF1437" s="134"/>
      <c r="DG1437" s="134"/>
      <c r="DH1437" s="134"/>
      <c r="DI1437" s="134"/>
      <c r="DJ1437" s="134"/>
      <c r="DK1437" s="134"/>
      <c r="DL1437" s="134"/>
      <c r="DM1437" s="134"/>
      <c r="DN1437" s="134"/>
      <c r="DO1437" s="134"/>
      <c r="DP1437" s="134"/>
      <c r="DQ1437" s="134"/>
      <c r="DR1437" s="134"/>
      <c r="DS1437" s="134"/>
      <c r="DT1437" s="134"/>
      <c r="DU1437" s="134"/>
      <c r="DV1437" s="134"/>
      <c r="DW1437" s="134"/>
      <c r="DX1437" s="134"/>
      <c r="DY1437" s="134"/>
      <c r="DZ1437" s="134"/>
      <c r="EA1437" s="134"/>
      <c r="EB1437" s="134"/>
      <c r="EC1437" s="134"/>
      <c r="ED1437" s="134"/>
      <c r="EE1437" s="134"/>
      <c r="EF1437" s="134"/>
      <c r="EG1437" s="134"/>
      <c r="EH1437" s="134"/>
      <c r="EI1437" s="134"/>
      <c r="EJ1437" s="134"/>
    </row>
    <row r="1438" spans="4:140" x14ac:dyDescent="0.2">
      <c r="D1438" s="138"/>
      <c r="E1438" s="138"/>
      <c r="F1438" s="138"/>
      <c r="G1438" s="138"/>
      <c r="H1438" s="138"/>
      <c r="I1438" s="138"/>
      <c r="J1438" s="138"/>
      <c r="K1438" s="138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134"/>
      <c r="AZ1438" s="134"/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  <c r="CS1438" s="134"/>
      <c r="CT1438" s="134"/>
      <c r="CU1438" s="134"/>
      <c r="CV1438" s="134"/>
      <c r="CW1438" s="134"/>
      <c r="CX1438" s="134"/>
      <c r="CY1438" s="134"/>
      <c r="CZ1438" s="134"/>
      <c r="DA1438" s="134"/>
      <c r="DB1438" s="134"/>
      <c r="DC1438" s="134"/>
      <c r="DD1438" s="134"/>
      <c r="DE1438" s="134"/>
      <c r="DF1438" s="134"/>
      <c r="DG1438" s="134"/>
      <c r="DH1438" s="134"/>
      <c r="DI1438" s="134"/>
      <c r="DJ1438" s="134"/>
      <c r="DK1438" s="134"/>
      <c r="DL1438" s="134"/>
      <c r="DM1438" s="134"/>
      <c r="DN1438" s="134"/>
      <c r="DO1438" s="134"/>
      <c r="DP1438" s="134"/>
      <c r="DQ1438" s="134"/>
      <c r="DR1438" s="134"/>
      <c r="DS1438" s="134"/>
      <c r="DT1438" s="134"/>
      <c r="DU1438" s="134"/>
      <c r="DV1438" s="134"/>
      <c r="DW1438" s="134"/>
      <c r="DX1438" s="134"/>
      <c r="DY1438" s="134"/>
      <c r="DZ1438" s="134"/>
      <c r="EA1438" s="134"/>
      <c r="EB1438" s="134"/>
      <c r="EC1438" s="134"/>
      <c r="ED1438" s="134"/>
      <c r="EE1438" s="134"/>
      <c r="EF1438" s="134"/>
      <c r="EG1438" s="134"/>
      <c r="EH1438" s="134"/>
      <c r="EI1438" s="134"/>
      <c r="EJ1438" s="134"/>
    </row>
    <row r="1439" spans="4:140" x14ac:dyDescent="0.2">
      <c r="D1439" s="138"/>
      <c r="E1439" s="138"/>
      <c r="F1439" s="138"/>
      <c r="G1439" s="138"/>
      <c r="H1439" s="138"/>
      <c r="I1439" s="138"/>
      <c r="J1439" s="138"/>
      <c r="K1439" s="138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134"/>
      <c r="AZ1439" s="134"/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  <c r="CS1439" s="134"/>
      <c r="CT1439" s="134"/>
      <c r="CU1439" s="134"/>
      <c r="CV1439" s="134"/>
      <c r="CW1439" s="134"/>
      <c r="CX1439" s="134"/>
      <c r="CY1439" s="134"/>
      <c r="CZ1439" s="134"/>
      <c r="DA1439" s="134"/>
      <c r="DB1439" s="134"/>
      <c r="DC1439" s="134"/>
      <c r="DD1439" s="134"/>
      <c r="DE1439" s="134"/>
      <c r="DF1439" s="134"/>
      <c r="DG1439" s="134"/>
      <c r="DH1439" s="134"/>
      <c r="DI1439" s="134"/>
      <c r="DJ1439" s="134"/>
      <c r="DK1439" s="134"/>
      <c r="DL1439" s="134"/>
      <c r="DM1439" s="134"/>
      <c r="DN1439" s="134"/>
      <c r="DO1439" s="134"/>
      <c r="DP1439" s="134"/>
      <c r="DQ1439" s="134"/>
      <c r="DR1439" s="134"/>
      <c r="DS1439" s="134"/>
      <c r="DT1439" s="134"/>
      <c r="DU1439" s="134"/>
      <c r="DV1439" s="134"/>
      <c r="DW1439" s="134"/>
      <c r="DX1439" s="134"/>
      <c r="DY1439" s="134"/>
      <c r="DZ1439" s="134"/>
      <c r="EA1439" s="134"/>
      <c r="EB1439" s="134"/>
      <c r="EC1439" s="134"/>
      <c r="ED1439" s="134"/>
      <c r="EE1439" s="134"/>
      <c r="EF1439" s="134"/>
      <c r="EG1439" s="134"/>
      <c r="EH1439" s="134"/>
      <c r="EI1439" s="134"/>
      <c r="EJ1439" s="134"/>
    </row>
    <row r="1440" spans="4:140" x14ac:dyDescent="0.2">
      <c r="D1440" s="138"/>
      <c r="E1440" s="138"/>
      <c r="F1440" s="138"/>
      <c r="G1440" s="138"/>
      <c r="H1440" s="138"/>
      <c r="I1440" s="138"/>
      <c r="J1440" s="138"/>
      <c r="K1440" s="138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134"/>
      <c r="AZ1440" s="134"/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  <c r="CS1440" s="134"/>
      <c r="CT1440" s="134"/>
      <c r="CU1440" s="134"/>
      <c r="CV1440" s="134"/>
      <c r="CW1440" s="134"/>
      <c r="CX1440" s="134"/>
      <c r="CY1440" s="134"/>
      <c r="CZ1440" s="134"/>
      <c r="DA1440" s="134"/>
      <c r="DB1440" s="134"/>
      <c r="DC1440" s="134"/>
      <c r="DD1440" s="134"/>
      <c r="DE1440" s="134"/>
      <c r="DF1440" s="134"/>
      <c r="DG1440" s="134"/>
      <c r="DH1440" s="134"/>
      <c r="DI1440" s="134"/>
      <c r="DJ1440" s="134"/>
      <c r="DK1440" s="134"/>
      <c r="DL1440" s="134"/>
      <c r="DM1440" s="134"/>
      <c r="DN1440" s="134"/>
      <c r="DO1440" s="134"/>
      <c r="DP1440" s="134"/>
      <c r="DQ1440" s="134"/>
      <c r="DR1440" s="134"/>
      <c r="DS1440" s="134"/>
      <c r="DT1440" s="134"/>
      <c r="DU1440" s="134"/>
      <c r="DV1440" s="134"/>
      <c r="DW1440" s="134"/>
      <c r="DX1440" s="134"/>
      <c r="DY1440" s="134"/>
      <c r="DZ1440" s="134"/>
      <c r="EA1440" s="134"/>
      <c r="EB1440" s="134"/>
      <c r="EC1440" s="134"/>
      <c r="ED1440" s="134"/>
      <c r="EE1440" s="134"/>
      <c r="EF1440" s="134"/>
      <c r="EG1440" s="134"/>
      <c r="EH1440" s="134"/>
      <c r="EI1440" s="134"/>
      <c r="EJ1440" s="134"/>
    </row>
    <row r="1441" spans="4:140" x14ac:dyDescent="0.2">
      <c r="D1441" s="138"/>
      <c r="E1441" s="138"/>
      <c r="F1441" s="138"/>
      <c r="G1441" s="138"/>
      <c r="H1441" s="138"/>
      <c r="I1441" s="138"/>
      <c r="J1441" s="138"/>
      <c r="K1441" s="138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134"/>
      <c r="AZ1441" s="134"/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  <c r="CS1441" s="134"/>
      <c r="CT1441" s="134"/>
      <c r="CU1441" s="134"/>
      <c r="CV1441" s="134"/>
      <c r="CW1441" s="134"/>
      <c r="CX1441" s="134"/>
      <c r="CY1441" s="134"/>
      <c r="CZ1441" s="134"/>
      <c r="DA1441" s="134"/>
      <c r="DB1441" s="134"/>
      <c r="DC1441" s="134"/>
      <c r="DD1441" s="134"/>
      <c r="DE1441" s="134"/>
      <c r="DF1441" s="134"/>
      <c r="DG1441" s="134"/>
      <c r="DH1441" s="134"/>
      <c r="DI1441" s="134"/>
      <c r="DJ1441" s="134"/>
      <c r="DK1441" s="134"/>
      <c r="DL1441" s="134"/>
      <c r="DM1441" s="134"/>
      <c r="DN1441" s="134"/>
      <c r="DO1441" s="134"/>
      <c r="DP1441" s="134"/>
      <c r="DQ1441" s="134"/>
      <c r="DR1441" s="134"/>
      <c r="DS1441" s="134"/>
      <c r="DT1441" s="134"/>
      <c r="DU1441" s="134"/>
      <c r="DV1441" s="134"/>
      <c r="DW1441" s="134"/>
      <c r="DX1441" s="134"/>
      <c r="DY1441" s="134"/>
      <c r="DZ1441" s="134"/>
      <c r="EA1441" s="134"/>
      <c r="EB1441" s="134"/>
      <c r="EC1441" s="134"/>
      <c r="ED1441" s="134"/>
      <c r="EE1441" s="134"/>
      <c r="EF1441" s="134"/>
      <c r="EG1441" s="134"/>
      <c r="EH1441" s="134"/>
      <c r="EI1441" s="134"/>
      <c r="EJ1441" s="134"/>
    </row>
    <row r="1442" spans="4:140" x14ac:dyDescent="0.2">
      <c r="D1442" s="138"/>
      <c r="E1442" s="138"/>
      <c r="F1442" s="138"/>
      <c r="G1442" s="138"/>
      <c r="H1442" s="138"/>
      <c r="I1442" s="138"/>
      <c r="J1442" s="138"/>
      <c r="K1442" s="138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134"/>
      <c r="AZ1442" s="134"/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  <c r="CS1442" s="134"/>
      <c r="CT1442" s="134"/>
      <c r="CU1442" s="134"/>
      <c r="CV1442" s="134"/>
      <c r="CW1442" s="134"/>
      <c r="CX1442" s="134"/>
      <c r="CY1442" s="134"/>
      <c r="CZ1442" s="134"/>
      <c r="DA1442" s="134"/>
      <c r="DB1442" s="134"/>
      <c r="DC1442" s="134"/>
      <c r="DD1442" s="134"/>
      <c r="DE1442" s="134"/>
      <c r="DF1442" s="134"/>
      <c r="DG1442" s="134"/>
      <c r="DH1442" s="134"/>
      <c r="DI1442" s="134"/>
      <c r="DJ1442" s="134"/>
      <c r="DK1442" s="134"/>
      <c r="DL1442" s="134"/>
      <c r="DM1442" s="134"/>
      <c r="DN1442" s="134"/>
      <c r="DO1442" s="134"/>
      <c r="DP1442" s="134"/>
      <c r="DQ1442" s="134"/>
      <c r="DR1442" s="134"/>
      <c r="DS1442" s="134"/>
      <c r="DT1442" s="134"/>
      <c r="DU1442" s="134"/>
      <c r="DV1442" s="134"/>
      <c r="DW1442" s="134"/>
      <c r="DX1442" s="134"/>
      <c r="DY1442" s="134"/>
      <c r="DZ1442" s="134"/>
      <c r="EA1442" s="134"/>
      <c r="EB1442" s="134"/>
      <c r="EC1442" s="134"/>
      <c r="ED1442" s="134"/>
      <c r="EE1442" s="134"/>
      <c r="EF1442" s="134"/>
      <c r="EG1442" s="134"/>
      <c r="EH1442" s="134"/>
      <c r="EI1442" s="134"/>
      <c r="EJ1442" s="134"/>
    </row>
    <row r="1443" spans="4:140" x14ac:dyDescent="0.2">
      <c r="D1443" s="138"/>
      <c r="E1443" s="138"/>
      <c r="F1443" s="138"/>
      <c r="G1443" s="138"/>
      <c r="H1443" s="138"/>
      <c r="I1443" s="138"/>
      <c r="J1443" s="138"/>
      <c r="K1443" s="138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134"/>
      <c r="AZ1443" s="134"/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  <c r="CS1443" s="134"/>
      <c r="CT1443" s="134"/>
      <c r="CU1443" s="134"/>
      <c r="CV1443" s="134"/>
      <c r="CW1443" s="134"/>
      <c r="CX1443" s="134"/>
      <c r="CY1443" s="134"/>
      <c r="CZ1443" s="134"/>
      <c r="DA1443" s="134"/>
      <c r="DB1443" s="134"/>
      <c r="DC1443" s="134"/>
      <c r="DD1443" s="134"/>
      <c r="DE1443" s="134"/>
      <c r="DF1443" s="134"/>
      <c r="DG1443" s="134"/>
      <c r="DH1443" s="134"/>
      <c r="DI1443" s="134"/>
      <c r="DJ1443" s="134"/>
      <c r="DK1443" s="134"/>
      <c r="DL1443" s="134"/>
      <c r="DM1443" s="134"/>
      <c r="DN1443" s="134"/>
      <c r="DO1443" s="134"/>
      <c r="DP1443" s="134"/>
      <c r="DQ1443" s="134"/>
      <c r="DR1443" s="134"/>
      <c r="DS1443" s="134"/>
      <c r="DT1443" s="134"/>
      <c r="DU1443" s="134"/>
      <c r="DV1443" s="134"/>
      <c r="DW1443" s="134"/>
      <c r="DX1443" s="134"/>
      <c r="DY1443" s="134"/>
      <c r="DZ1443" s="134"/>
      <c r="EA1443" s="134"/>
      <c r="EB1443" s="134"/>
      <c r="EC1443" s="134"/>
      <c r="ED1443" s="134"/>
      <c r="EE1443" s="134"/>
      <c r="EF1443" s="134"/>
      <c r="EG1443" s="134"/>
      <c r="EH1443" s="134"/>
      <c r="EI1443" s="134"/>
      <c r="EJ1443" s="134"/>
    </row>
    <row r="1444" spans="4:140" x14ac:dyDescent="0.2">
      <c r="D1444" s="138"/>
      <c r="E1444" s="138"/>
      <c r="F1444" s="138"/>
      <c r="G1444" s="138"/>
      <c r="H1444" s="138"/>
      <c r="I1444" s="138"/>
      <c r="J1444" s="138"/>
      <c r="K1444" s="138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134"/>
      <c r="AZ1444" s="134"/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  <c r="CS1444" s="134"/>
      <c r="CT1444" s="134"/>
      <c r="CU1444" s="134"/>
      <c r="CV1444" s="134"/>
      <c r="CW1444" s="134"/>
      <c r="CX1444" s="134"/>
      <c r="CY1444" s="134"/>
      <c r="CZ1444" s="134"/>
      <c r="DA1444" s="134"/>
      <c r="DB1444" s="134"/>
      <c r="DC1444" s="134"/>
      <c r="DD1444" s="134"/>
      <c r="DE1444" s="134"/>
      <c r="DF1444" s="134"/>
      <c r="DG1444" s="134"/>
      <c r="DH1444" s="134"/>
      <c r="DI1444" s="134"/>
      <c r="DJ1444" s="134"/>
      <c r="DK1444" s="134"/>
      <c r="DL1444" s="134"/>
      <c r="DM1444" s="134"/>
      <c r="DN1444" s="134"/>
      <c r="DO1444" s="134"/>
      <c r="DP1444" s="134"/>
      <c r="DQ1444" s="134"/>
      <c r="DR1444" s="134"/>
      <c r="DS1444" s="134"/>
      <c r="DT1444" s="134"/>
      <c r="DU1444" s="134"/>
      <c r="DV1444" s="134"/>
      <c r="DW1444" s="134"/>
      <c r="DX1444" s="134"/>
      <c r="DY1444" s="134"/>
      <c r="DZ1444" s="134"/>
      <c r="EA1444" s="134"/>
      <c r="EB1444" s="134"/>
      <c r="EC1444" s="134"/>
      <c r="ED1444" s="134"/>
      <c r="EE1444" s="134"/>
      <c r="EF1444" s="134"/>
      <c r="EG1444" s="134"/>
      <c r="EH1444" s="134"/>
      <c r="EI1444" s="134"/>
      <c r="EJ1444" s="134"/>
    </row>
    <row r="1445" spans="4:140" x14ac:dyDescent="0.2">
      <c r="D1445" s="138"/>
      <c r="E1445" s="138"/>
      <c r="F1445" s="138"/>
      <c r="G1445" s="138"/>
      <c r="H1445" s="138"/>
      <c r="I1445" s="138"/>
      <c r="J1445" s="138"/>
      <c r="K1445" s="138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134"/>
      <c r="AZ1445" s="134"/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  <c r="CS1445" s="134"/>
      <c r="CT1445" s="134"/>
      <c r="CU1445" s="134"/>
      <c r="CV1445" s="134"/>
      <c r="CW1445" s="134"/>
      <c r="CX1445" s="134"/>
      <c r="CY1445" s="134"/>
      <c r="CZ1445" s="134"/>
      <c r="DA1445" s="134"/>
      <c r="DB1445" s="134"/>
      <c r="DC1445" s="134"/>
      <c r="DD1445" s="134"/>
      <c r="DE1445" s="134"/>
      <c r="DF1445" s="134"/>
      <c r="DG1445" s="134"/>
      <c r="DH1445" s="134"/>
      <c r="DI1445" s="134"/>
      <c r="DJ1445" s="134"/>
      <c r="DK1445" s="134"/>
      <c r="DL1445" s="134"/>
      <c r="DM1445" s="134"/>
      <c r="DN1445" s="134"/>
      <c r="DO1445" s="134"/>
      <c r="DP1445" s="134"/>
      <c r="DQ1445" s="134"/>
      <c r="DR1445" s="134"/>
      <c r="DS1445" s="134"/>
      <c r="DT1445" s="134"/>
      <c r="DU1445" s="134"/>
      <c r="DV1445" s="134"/>
      <c r="DW1445" s="134"/>
      <c r="DX1445" s="134"/>
      <c r="DY1445" s="134"/>
      <c r="DZ1445" s="134"/>
      <c r="EA1445" s="134"/>
      <c r="EB1445" s="134"/>
      <c r="EC1445" s="134"/>
      <c r="ED1445" s="134"/>
      <c r="EE1445" s="134"/>
      <c r="EF1445" s="134"/>
      <c r="EG1445" s="134"/>
      <c r="EH1445" s="134"/>
      <c r="EI1445" s="134"/>
      <c r="EJ1445" s="134"/>
    </row>
    <row r="1446" spans="4:140" x14ac:dyDescent="0.2">
      <c r="D1446" s="138"/>
      <c r="E1446" s="138"/>
      <c r="F1446" s="138"/>
      <c r="G1446" s="138"/>
      <c r="H1446" s="138"/>
      <c r="I1446" s="138"/>
      <c r="J1446" s="138"/>
      <c r="K1446" s="138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134"/>
      <c r="AZ1446" s="134"/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  <c r="CS1446" s="134"/>
      <c r="CT1446" s="134"/>
      <c r="CU1446" s="134"/>
      <c r="CV1446" s="134"/>
      <c r="CW1446" s="134"/>
      <c r="CX1446" s="134"/>
      <c r="CY1446" s="134"/>
      <c r="CZ1446" s="134"/>
      <c r="DA1446" s="134"/>
      <c r="DB1446" s="134"/>
      <c r="DC1446" s="134"/>
      <c r="DD1446" s="134"/>
      <c r="DE1446" s="134"/>
      <c r="DF1446" s="134"/>
      <c r="DG1446" s="134"/>
      <c r="DH1446" s="134"/>
      <c r="DI1446" s="134"/>
      <c r="DJ1446" s="134"/>
      <c r="DK1446" s="134"/>
      <c r="DL1446" s="134"/>
      <c r="DM1446" s="134"/>
      <c r="DN1446" s="134"/>
      <c r="DO1446" s="134"/>
      <c r="DP1446" s="134"/>
      <c r="DQ1446" s="134"/>
      <c r="DR1446" s="134"/>
      <c r="DS1446" s="134"/>
      <c r="DT1446" s="134"/>
      <c r="DU1446" s="134"/>
      <c r="DV1446" s="134"/>
      <c r="DW1446" s="134"/>
      <c r="DX1446" s="134"/>
      <c r="DY1446" s="134"/>
      <c r="DZ1446" s="134"/>
      <c r="EA1446" s="134"/>
      <c r="EB1446" s="134"/>
      <c r="EC1446" s="134"/>
      <c r="ED1446" s="134"/>
      <c r="EE1446" s="134"/>
      <c r="EF1446" s="134"/>
      <c r="EG1446" s="134"/>
      <c r="EH1446" s="134"/>
      <c r="EI1446" s="134"/>
      <c r="EJ1446" s="134"/>
    </row>
    <row r="1447" spans="4:140" x14ac:dyDescent="0.2">
      <c r="D1447" s="138"/>
      <c r="E1447" s="138"/>
      <c r="F1447" s="138"/>
      <c r="G1447" s="138"/>
      <c r="H1447" s="138"/>
      <c r="I1447" s="138"/>
      <c r="J1447" s="138"/>
      <c r="K1447" s="138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134"/>
      <c r="AZ1447" s="134"/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  <c r="CS1447" s="134"/>
      <c r="CT1447" s="134"/>
      <c r="CU1447" s="134"/>
      <c r="CV1447" s="134"/>
      <c r="CW1447" s="134"/>
      <c r="CX1447" s="134"/>
      <c r="CY1447" s="134"/>
      <c r="CZ1447" s="134"/>
      <c r="DA1447" s="134"/>
      <c r="DB1447" s="134"/>
      <c r="DC1447" s="134"/>
      <c r="DD1447" s="134"/>
      <c r="DE1447" s="134"/>
      <c r="DF1447" s="134"/>
      <c r="DG1447" s="134"/>
      <c r="DH1447" s="134"/>
      <c r="DI1447" s="134"/>
      <c r="DJ1447" s="134"/>
      <c r="DK1447" s="134"/>
      <c r="DL1447" s="134"/>
      <c r="DM1447" s="134"/>
      <c r="DN1447" s="134"/>
      <c r="DO1447" s="134"/>
      <c r="DP1447" s="134"/>
      <c r="DQ1447" s="134"/>
      <c r="DR1447" s="134"/>
      <c r="DS1447" s="134"/>
      <c r="DT1447" s="134"/>
      <c r="DU1447" s="134"/>
      <c r="DV1447" s="134"/>
      <c r="DW1447" s="134"/>
      <c r="DX1447" s="134"/>
      <c r="DY1447" s="134"/>
      <c r="DZ1447" s="134"/>
      <c r="EA1447" s="134"/>
      <c r="EB1447" s="134"/>
      <c r="EC1447" s="134"/>
      <c r="ED1447" s="134"/>
      <c r="EE1447" s="134"/>
      <c r="EF1447" s="134"/>
      <c r="EG1447" s="134"/>
      <c r="EH1447" s="134"/>
      <c r="EI1447" s="134"/>
      <c r="EJ1447" s="134"/>
    </row>
    <row r="1448" spans="4:140" x14ac:dyDescent="0.2">
      <c r="D1448" s="138"/>
      <c r="E1448" s="138"/>
      <c r="F1448" s="138"/>
      <c r="G1448" s="138"/>
      <c r="H1448" s="138"/>
      <c r="I1448" s="138"/>
      <c r="J1448" s="138"/>
      <c r="K1448" s="138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134"/>
      <c r="AZ1448" s="134"/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  <c r="CS1448" s="134"/>
      <c r="CT1448" s="134"/>
      <c r="CU1448" s="134"/>
      <c r="CV1448" s="134"/>
      <c r="CW1448" s="134"/>
      <c r="CX1448" s="134"/>
      <c r="CY1448" s="134"/>
      <c r="CZ1448" s="134"/>
      <c r="DA1448" s="134"/>
      <c r="DB1448" s="134"/>
      <c r="DC1448" s="134"/>
      <c r="DD1448" s="134"/>
      <c r="DE1448" s="134"/>
      <c r="DF1448" s="134"/>
      <c r="DG1448" s="134"/>
      <c r="DH1448" s="134"/>
      <c r="DI1448" s="134"/>
      <c r="DJ1448" s="134"/>
      <c r="DK1448" s="134"/>
      <c r="DL1448" s="134"/>
      <c r="DM1448" s="134"/>
      <c r="DN1448" s="134"/>
      <c r="DO1448" s="134"/>
      <c r="DP1448" s="134"/>
      <c r="DQ1448" s="134"/>
      <c r="DR1448" s="134"/>
      <c r="DS1448" s="134"/>
      <c r="DT1448" s="134"/>
      <c r="DU1448" s="134"/>
      <c r="DV1448" s="134"/>
      <c r="DW1448" s="134"/>
      <c r="DX1448" s="134"/>
      <c r="DY1448" s="134"/>
      <c r="DZ1448" s="134"/>
      <c r="EA1448" s="134"/>
      <c r="EB1448" s="134"/>
      <c r="EC1448" s="134"/>
      <c r="ED1448" s="134"/>
      <c r="EE1448" s="134"/>
      <c r="EF1448" s="134"/>
      <c r="EG1448" s="134"/>
      <c r="EH1448" s="134"/>
      <c r="EI1448" s="134"/>
      <c r="EJ1448" s="134"/>
    </row>
    <row r="1449" spans="4:140" x14ac:dyDescent="0.2">
      <c r="D1449" s="138"/>
      <c r="E1449" s="138"/>
      <c r="F1449" s="138"/>
      <c r="G1449" s="138"/>
      <c r="H1449" s="138"/>
      <c r="I1449" s="138"/>
      <c r="J1449" s="138"/>
      <c r="K1449" s="138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134"/>
      <c r="AZ1449" s="134"/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  <c r="CS1449" s="134"/>
      <c r="CT1449" s="134"/>
      <c r="CU1449" s="134"/>
      <c r="CV1449" s="134"/>
      <c r="CW1449" s="134"/>
      <c r="CX1449" s="134"/>
      <c r="CY1449" s="134"/>
      <c r="CZ1449" s="134"/>
      <c r="DA1449" s="134"/>
      <c r="DB1449" s="134"/>
      <c r="DC1449" s="134"/>
      <c r="DD1449" s="134"/>
      <c r="DE1449" s="134"/>
      <c r="DF1449" s="134"/>
      <c r="DG1449" s="134"/>
      <c r="DH1449" s="134"/>
      <c r="DI1449" s="134"/>
      <c r="DJ1449" s="134"/>
      <c r="DK1449" s="134"/>
      <c r="DL1449" s="134"/>
      <c r="DM1449" s="134"/>
      <c r="DN1449" s="134"/>
      <c r="DO1449" s="134"/>
      <c r="DP1449" s="134"/>
      <c r="DQ1449" s="134"/>
      <c r="DR1449" s="134"/>
      <c r="DS1449" s="134"/>
      <c r="DT1449" s="134"/>
      <c r="DU1449" s="134"/>
      <c r="DV1449" s="134"/>
      <c r="DW1449" s="134"/>
      <c r="DX1449" s="134"/>
      <c r="DY1449" s="134"/>
      <c r="DZ1449" s="134"/>
      <c r="EA1449" s="134"/>
      <c r="EB1449" s="134"/>
      <c r="EC1449" s="134"/>
      <c r="ED1449" s="134"/>
      <c r="EE1449" s="134"/>
      <c r="EF1449" s="134"/>
      <c r="EG1449" s="134"/>
      <c r="EH1449" s="134"/>
      <c r="EI1449" s="134"/>
      <c r="EJ1449" s="134"/>
    </row>
    <row r="1450" spans="4:140" x14ac:dyDescent="0.2">
      <c r="D1450" s="138"/>
      <c r="E1450" s="138"/>
      <c r="F1450" s="138"/>
      <c r="G1450" s="138"/>
      <c r="H1450" s="138"/>
      <c r="I1450" s="138"/>
      <c r="J1450" s="138"/>
      <c r="K1450" s="138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134"/>
      <c r="AZ1450" s="134"/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  <c r="CS1450" s="134"/>
      <c r="CT1450" s="134"/>
      <c r="CU1450" s="134"/>
      <c r="CV1450" s="134"/>
      <c r="CW1450" s="134"/>
      <c r="CX1450" s="134"/>
      <c r="CY1450" s="134"/>
      <c r="CZ1450" s="134"/>
      <c r="DA1450" s="134"/>
      <c r="DB1450" s="134"/>
      <c r="DC1450" s="134"/>
      <c r="DD1450" s="134"/>
      <c r="DE1450" s="134"/>
      <c r="DF1450" s="134"/>
      <c r="DG1450" s="134"/>
      <c r="DH1450" s="134"/>
      <c r="DI1450" s="134"/>
      <c r="DJ1450" s="134"/>
      <c r="DK1450" s="134"/>
      <c r="DL1450" s="134"/>
      <c r="DM1450" s="134"/>
      <c r="DN1450" s="134"/>
      <c r="DO1450" s="134"/>
      <c r="DP1450" s="134"/>
      <c r="DQ1450" s="134"/>
      <c r="DR1450" s="134"/>
      <c r="DS1450" s="134"/>
      <c r="DT1450" s="134"/>
      <c r="DU1450" s="134"/>
      <c r="DV1450" s="134"/>
      <c r="DW1450" s="134"/>
      <c r="DX1450" s="134"/>
      <c r="DY1450" s="134"/>
      <c r="DZ1450" s="134"/>
      <c r="EA1450" s="134"/>
      <c r="EB1450" s="134"/>
      <c r="EC1450" s="134"/>
      <c r="ED1450" s="134"/>
      <c r="EE1450" s="134"/>
      <c r="EF1450" s="134"/>
      <c r="EG1450" s="134"/>
      <c r="EH1450" s="134"/>
      <c r="EI1450" s="134"/>
      <c r="EJ1450" s="134"/>
    </row>
    <row r="1451" spans="4:140" x14ac:dyDescent="0.2">
      <c r="D1451" s="138"/>
      <c r="E1451" s="138"/>
      <c r="F1451" s="138"/>
      <c r="G1451" s="138"/>
      <c r="H1451" s="138"/>
      <c r="I1451" s="138"/>
      <c r="J1451" s="138"/>
      <c r="K1451" s="138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134"/>
      <c r="AZ1451" s="134"/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  <c r="CS1451" s="134"/>
      <c r="CT1451" s="134"/>
      <c r="CU1451" s="134"/>
      <c r="CV1451" s="134"/>
      <c r="CW1451" s="134"/>
      <c r="CX1451" s="134"/>
      <c r="CY1451" s="134"/>
      <c r="CZ1451" s="134"/>
      <c r="DA1451" s="134"/>
      <c r="DB1451" s="134"/>
      <c r="DC1451" s="134"/>
      <c r="DD1451" s="134"/>
      <c r="DE1451" s="134"/>
      <c r="DF1451" s="134"/>
      <c r="DG1451" s="134"/>
      <c r="DH1451" s="134"/>
      <c r="DI1451" s="134"/>
      <c r="DJ1451" s="134"/>
      <c r="DK1451" s="134"/>
      <c r="DL1451" s="134"/>
      <c r="DM1451" s="134"/>
      <c r="DN1451" s="134"/>
      <c r="DO1451" s="134"/>
      <c r="DP1451" s="134"/>
      <c r="DQ1451" s="134"/>
      <c r="DR1451" s="134"/>
      <c r="DS1451" s="134"/>
      <c r="DT1451" s="134"/>
      <c r="DU1451" s="134"/>
      <c r="DV1451" s="134"/>
      <c r="DW1451" s="134"/>
      <c r="DX1451" s="134"/>
      <c r="DY1451" s="134"/>
      <c r="DZ1451" s="134"/>
      <c r="EA1451" s="134"/>
      <c r="EB1451" s="134"/>
      <c r="EC1451" s="134"/>
      <c r="ED1451" s="134"/>
      <c r="EE1451" s="134"/>
      <c r="EF1451" s="134"/>
      <c r="EG1451" s="134"/>
      <c r="EH1451" s="134"/>
      <c r="EI1451" s="134"/>
      <c r="EJ1451" s="134"/>
    </row>
    <row r="1452" spans="4:140" x14ac:dyDescent="0.2">
      <c r="D1452" s="138"/>
      <c r="E1452" s="138"/>
      <c r="F1452" s="138"/>
      <c r="G1452" s="138"/>
      <c r="H1452" s="138"/>
      <c r="I1452" s="138"/>
      <c r="J1452" s="138"/>
      <c r="K1452" s="138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134"/>
      <c r="AZ1452" s="134"/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  <c r="CS1452" s="134"/>
      <c r="CT1452" s="134"/>
      <c r="CU1452" s="134"/>
      <c r="CV1452" s="134"/>
      <c r="CW1452" s="134"/>
      <c r="CX1452" s="134"/>
      <c r="CY1452" s="134"/>
      <c r="CZ1452" s="134"/>
      <c r="DA1452" s="134"/>
      <c r="DB1452" s="134"/>
      <c r="DC1452" s="134"/>
      <c r="DD1452" s="134"/>
      <c r="DE1452" s="134"/>
      <c r="DF1452" s="134"/>
      <c r="DG1452" s="134"/>
      <c r="DH1452" s="134"/>
      <c r="DI1452" s="134"/>
      <c r="DJ1452" s="134"/>
      <c r="DK1452" s="134"/>
      <c r="DL1452" s="134"/>
      <c r="DM1452" s="134"/>
      <c r="DN1452" s="134"/>
      <c r="DO1452" s="134"/>
      <c r="DP1452" s="134"/>
      <c r="DQ1452" s="134"/>
      <c r="DR1452" s="134"/>
      <c r="DS1452" s="134"/>
      <c r="DT1452" s="134"/>
      <c r="DU1452" s="134"/>
      <c r="DV1452" s="134"/>
      <c r="DW1452" s="134"/>
      <c r="DX1452" s="134"/>
      <c r="DY1452" s="134"/>
      <c r="DZ1452" s="134"/>
      <c r="EA1452" s="134"/>
      <c r="EB1452" s="134"/>
      <c r="EC1452" s="134"/>
      <c r="ED1452" s="134"/>
      <c r="EE1452" s="134"/>
      <c r="EF1452" s="134"/>
      <c r="EG1452" s="134"/>
      <c r="EH1452" s="134"/>
      <c r="EI1452" s="134"/>
      <c r="EJ1452" s="134"/>
    </row>
    <row r="1453" spans="4:140" x14ac:dyDescent="0.2">
      <c r="D1453" s="138"/>
      <c r="E1453" s="138"/>
      <c r="F1453" s="138"/>
      <c r="G1453" s="138"/>
      <c r="H1453" s="138"/>
      <c r="I1453" s="138"/>
      <c r="J1453" s="138"/>
      <c r="K1453" s="138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134"/>
      <c r="AZ1453" s="134"/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  <c r="CS1453" s="134"/>
      <c r="CT1453" s="134"/>
      <c r="CU1453" s="134"/>
      <c r="CV1453" s="134"/>
      <c r="CW1453" s="134"/>
      <c r="CX1453" s="134"/>
      <c r="CY1453" s="134"/>
      <c r="CZ1453" s="134"/>
      <c r="DA1453" s="134"/>
      <c r="DB1453" s="134"/>
      <c r="DC1453" s="134"/>
      <c r="DD1453" s="134"/>
      <c r="DE1453" s="134"/>
      <c r="DF1453" s="134"/>
      <c r="DG1453" s="134"/>
      <c r="DH1453" s="134"/>
      <c r="DI1453" s="134"/>
      <c r="DJ1453" s="134"/>
      <c r="DK1453" s="134"/>
      <c r="DL1453" s="134"/>
      <c r="DM1453" s="134"/>
      <c r="DN1453" s="134"/>
      <c r="DO1453" s="134"/>
      <c r="DP1453" s="134"/>
      <c r="DQ1453" s="134"/>
      <c r="DR1453" s="134"/>
      <c r="DS1453" s="134"/>
      <c r="DT1453" s="134"/>
      <c r="DU1453" s="134"/>
      <c r="DV1453" s="134"/>
      <c r="DW1453" s="134"/>
      <c r="DX1453" s="134"/>
      <c r="DY1453" s="134"/>
      <c r="DZ1453" s="134"/>
      <c r="EA1453" s="134"/>
      <c r="EB1453" s="134"/>
      <c r="EC1453" s="134"/>
      <c r="ED1453" s="134"/>
      <c r="EE1453" s="134"/>
      <c r="EF1453" s="134"/>
      <c r="EG1453" s="134"/>
      <c r="EH1453" s="134"/>
      <c r="EI1453" s="134"/>
      <c r="EJ1453" s="134"/>
    </row>
    <row r="1454" spans="4:140" x14ac:dyDescent="0.2">
      <c r="D1454" s="138"/>
      <c r="E1454" s="138"/>
      <c r="F1454" s="138"/>
      <c r="G1454" s="138"/>
      <c r="H1454" s="138"/>
      <c r="I1454" s="138"/>
      <c r="J1454" s="138"/>
      <c r="K1454" s="138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134"/>
      <c r="AZ1454" s="134"/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  <c r="CS1454" s="134"/>
      <c r="CT1454" s="134"/>
      <c r="CU1454" s="134"/>
      <c r="CV1454" s="134"/>
      <c r="CW1454" s="134"/>
      <c r="CX1454" s="134"/>
      <c r="CY1454" s="134"/>
      <c r="CZ1454" s="134"/>
      <c r="DA1454" s="134"/>
      <c r="DB1454" s="134"/>
      <c r="DC1454" s="134"/>
      <c r="DD1454" s="134"/>
      <c r="DE1454" s="134"/>
      <c r="DF1454" s="134"/>
      <c r="DG1454" s="134"/>
      <c r="DH1454" s="134"/>
      <c r="DI1454" s="134"/>
      <c r="DJ1454" s="134"/>
      <c r="DK1454" s="134"/>
      <c r="DL1454" s="134"/>
      <c r="DM1454" s="134"/>
      <c r="DN1454" s="134"/>
      <c r="DO1454" s="134"/>
      <c r="DP1454" s="134"/>
      <c r="DQ1454" s="134"/>
      <c r="DR1454" s="134"/>
      <c r="DS1454" s="134"/>
      <c r="DT1454" s="134"/>
      <c r="DU1454" s="134"/>
      <c r="DV1454" s="134"/>
      <c r="DW1454" s="134"/>
      <c r="DX1454" s="134"/>
      <c r="DY1454" s="134"/>
      <c r="DZ1454" s="134"/>
      <c r="EA1454" s="134"/>
      <c r="EB1454" s="134"/>
      <c r="EC1454" s="134"/>
      <c r="ED1454" s="134"/>
      <c r="EE1454" s="134"/>
      <c r="EF1454" s="134"/>
      <c r="EG1454" s="134"/>
      <c r="EH1454" s="134"/>
      <c r="EI1454" s="134"/>
      <c r="EJ1454" s="134"/>
    </row>
    <row r="1455" spans="4:140" x14ac:dyDescent="0.2">
      <c r="D1455" s="138"/>
      <c r="E1455" s="138"/>
      <c r="F1455" s="138"/>
      <c r="G1455" s="138"/>
      <c r="H1455" s="138"/>
      <c r="I1455" s="138"/>
      <c r="J1455" s="138"/>
      <c r="K1455" s="138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134"/>
      <c r="AZ1455" s="134"/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  <c r="CS1455" s="134"/>
      <c r="CT1455" s="134"/>
      <c r="CU1455" s="134"/>
      <c r="CV1455" s="134"/>
      <c r="CW1455" s="134"/>
      <c r="CX1455" s="134"/>
      <c r="CY1455" s="134"/>
      <c r="CZ1455" s="134"/>
      <c r="DA1455" s="134"/>
      <c r="DB1455" s="134"/>
      <c r="DC1455" s="134"/>
      <c r="DD1455" s="134"/>
      <c r="DE1455" s="134"/>
      <c r="DF1455" s="134"/>
      <c r="DG1455" s="134"/>
      <c r="DH1455" s="134"/>
      <c r="DI1455" s="134"/>
      <c r="DJ1455" s="134"/>
      <c r="DK1455" s="134"/>
      <c r="DL1455" s="134"/>
      <c r="DM1455" s="134"/>
      <c r="DN1455" s="134"/>
      <c r="DO1455" s="134"/>
      <c r="DP1455" s="134"/>
      <c r="DQ1455" s="134"/>
      <c r="DR1455" s="134"/>
      <c r="DS1455" s="134"/>
      <c r="DT1455" s="134"/>
      <c r="DU1455" s="134"/>
      <c r="DV1455" s="134"/>
      <c r="DW1455" s="134"/>
      <c r="DX1455" s="134"/>
      <c r="DY1455" s="134"/>
      <c r="DZ1455" s="134"/>
      <c r="EA1455" s="134"/>
      <c r="EB1455" s="134"/>
      <c r="EC1455" s="134"/>
      <c r="ED1455" s="134"/>
      <c r="EE1455" s="134"/>
      <c r="EF1455" s="134"/>
      <c r="EG1455" s="134"/>
      <c r="EH1455" s="134"/>
      <c r="EI1455" s="134"/>
      <c r="EJ1455" s="134"/>
    </row>
    <row r="1456" spans="4:140" x14ac:dyDescent="0.2">
      <c r="D1456" s="138"/>
      <c r="E1456" s="138"/>
      <c r="F1456" s="138"/>
      <c r="G1456" s="138"/>
      <c r="H1456" s="138"/>
      <c r="I1456" s="138"/>
      <c r="J1456" s="138"/>
      <c r="K1456" s="138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134"/>
      <c r="AZ1456" s="134"/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  <c r="CS1456" s="134"/>
      <c r="CT1456" s="134"/>
      <c r="CU1456" s="134"/>
      <c r="CV1456" s="134"/>
      <c r="CW1456" s="134"/>
      <c r="CX1456" s="134"/>
      <c r="CY1456" s="134"/>
      <c r="CZ1456" s="134"/>
      <c r="DA1456" s="134"/>
      <c r="DB1456" s="134"/>
      <c r="DC1456" s="134"/>
      <c r="DD1456" s="134"/>
      <c r="DE1456" s="134"/>
      <c r="DF1456" s="134"/>
      <c r="DG1456" s="134"/>
      <c r="DH1456" s="134"/>
      <c r="DI1456" s="134"/>
      <c r="DJ1456" s="134"/>
      <c r="DK1456" s="134"/>
      <c r="DL1456" s="134"/>
      <c r="DM1456" s="134"/>
      <c r="DN1456" s="134"/>
      <c r="DO1456" s="134"/>
      <c r="DP1456" s="134"/>
      <c r="DQ1456" s="134"/>
      <c r="DR1456" s="134"/>
      <c r="DS1456" s="134"/>
      <c r="DT1456" s="134"/>
      <c r="DU1456" s="134"/>
      <c r="DV1456" s="134"/>
      <c r="DW1456" s="134"/>
      <c r="DX1456" s="134"/>
      <c r="DY1456" s="134"/>
      <c r="DZ1456" s="134"/>
      <c r="EA1456" s="134"/>
      <c r="EB1456" s="134"/>
      <c r="EC1456" s="134"/>
      <c r="ED1456" s="134"/>
      <c r="EE1456" s="134"/>
      <c r="EF1456" s="134"/>
      <c r="EG1456" s="134"/>
      <c r="EH1456" s="134"/>
      <c r="EI1456" s="134"/>
      <c r="EJ1456" s="134"/>
    </row>
    <row r="1457" spans="4:140" x14ac:dyDescent="0.2">
      <c r="D1457" s="138"/>
      <c r="E1457" s="138"/>
      <c r="F1457" s="138"/>
      <c r="G1457" s="138"/>
      <c r="H1457" s="138"/>
      <c r="I1457" s="138"/>
      <c r="J1457" s="138"/>
      <c r="K1457" s="138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134"/>
      <c r="AZ1457" s="134"/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  <c r="CS1457" s="134"/>
      <c r="CT1457" s="134"/>
      <c r="CU1457" s="134"/>
      <c r="CV1457" s="134"/>
      <c r="CW1457" s="134"/>
      <c r="CX1457" s="134"/>
      <c r="CY1457" s="134"/>
      <c r="CZ1457" s="134"/>
      <c r="DA1457" s="134"/>
      <c r="DB1457" s="134"/>
      <c r="DC1457" s="134"/>
      <c r="DD1457" s="134"/>
      <c r="DE1457" s="134"/>
      <c r="DF1457" s="134"/>
      <c r="DG1457" s="134"/>
      <c r="DH1457" s="134"/>
      <c r="DI1457" s="134"/>
      <c r="DJ1457" s="134"/>
      <c r="DK1457" s="134"/>
      <c r="DL1457" s="134"/>
      <c r="DM1457" s="134"/>
      <c r="DN1457" s="134"/>
      <c r="DO1457" s="134"/>
      <c r="DP1457" s="134"/>
      <c r="DQ1457" s="134"/>
      <c r="DR1457" s="134"/>
      <c r="DS1457" s="134"/>
      <c r="DT1457" s="134"/>
      <c r="DU1457" s="134"/>
      <c r="DV1457" s="134"/>
      <c r="DW1457" s="134"/>
      <c r="DX1457" s="134"/>
      <c r="DY1457" s="134"/>
      <c r="DZ1457" s="134"/>
      <c r="EA1457" s="134"/>
      <c r="EB1457" s="134"/>
      <c r="EC1457" s="134"/>
      <c r="ED1457" s="134"/>
      <c r="EE1457" s="134"/>
      <c r="EF1457" s="134"/>
      <c r="EG1457" s="134"/>
      <c r="EH1457" s="134"/>
      <c r="EI1457" s="134"/>
      <c r="EJ1457" s="134"/>
    </row>
    <row r="1458" spans="4:140" x14ac:dyDescent="0.2">
      <c r="D1458" s="138"/>
      <c r="E1458" s="138"/>
      <c r="F1458" s="138"/>
      <c r="G1458" s="138"/>
      <c r="H1458" s="138"/>
      <c r="I1458" s="138"/>
      <c r="J1458" s="138"/>
      <c r="K1458" s="138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134"/>
      <c r="AZ1458" s="134"/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  <c r="CS1458" s="134"/>
      <c r="CT1458" s="134"/>
      <c r="CU1458" s="134"/>
      <c r="CV1458" s="134"/>
      <c r="CW1458" s="134"/>
      <c r="CX1458" s="134"/>
      <c r="CY1458" s="134"/>
      <c r="CZ1458" s="134"/>
      <c r="DA1458" s="134"/>
      <c r="DB1458" s="134"/>
      <c r="DC1458" s="134"/>
      <c r="DD1458" s="134"/>
      <c r="DE1458" s="134"/>
      <c r="DF1458" s="134"/>
      <c r="DG1458" s="134"/>
      <c r="DH1458" s="134"/>
      <c r="DI1458" s="134"/>
      <c r="DJ1458" s="134"/>
      <c r="DK1458" s="134"/>
      <c r="DL1458" s="134"/>
      <c r="DM1458" s="134"/>
      <c r="DN1458" s="134"/>
      <c r="DO1458" s="134"/>
      <c r="DP1458" s="134"/>
      <c r="DQ1458" s="134"/>
      <c r="DR1458" s="134"/>
      <c r="DS1458" s="134"/>
      <c r="DT1458" s="134"/>
      <c r="DU1458" s="134"/>
      <c r="DV1458" s="134"/>
      <c r="DW1458" s="134"/>
      <c r="DX1458" s="134"/>
      <c r="DY1458" s="134"/>
      <c r="DZ1458" s="134"/>
      <c r="EA1458" s="134"/>
      <c r="EB1458" s="134"/>
      <c r="EC1458" s="134"/>
      <c r="ED1458" s="134"/>
      <c r="EE1458" s="134"/>
      <c r="EF1458" s="134"/>
      <c r="EG1458" s="134"/>
      <c r="EH1458" s="134"/>
      <c r="EI1458" s="134"/>
      <c r="EJ1458" s="134"/>
    </row>
    <row r="1459" spans="4:140" x14ac:dyDescent="0.2">
      <c r="D1459" s="138"/>
      <c r="E1459" s="138"/>
      <c r="F1459" s="138"/>
      <c r="G1459" s="138"/>
      <c r="H1459" s="138"/>
      <c r="I1459" s="138"/>
      <c r="J1459" s="138"/>
      <c r="K1459" s="138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134"/>
      <c r="AZ1459" s="134"/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  <c r="CS1459" s="134"/>
      <c r="CT1459" s="134"/>
      <c r="CU1459" s="134"/>
      <c r="CV1459" s="134"/>
      <c r="CW1459" s="134"/>
      <c r="CX1459" s="134"/>
      <c r="CY1459" s="134"/>
      <c r="CZ1459" s="134"/>
      <c r="DA1459" s="134"/>
      <c r="DB1459" s="134"/>
      <c r="DC1459" s="134"/>
      <c r="DD1459" s="134"/>
      <c r="DE1459" s="134"/>
      <c r="DF1459" s="134"/>
      <c r="DG1459" s="134"/>
      <c r="DH1459" s="134"/>
      <c r="DI1459" s="134"/>
      <c r="DJ1459" s="134"/>
      <c r="DK1459" s="134"/>
      <c r="DL1459" s="134"/>
      <c r="DM1459" s="134"/>
      <c r="DN1459" s="134"/>
      <c r="DO1459" s="134"/>
      <c r="DP1459" s="134"/>
      <c r="DQ1459" s="134"/>
      <c r="DR1459" s="134"/>
      <c r="DS1459" s="134"/>
      <c r="DT1459" s="134"/>
      <c r="DU1459" s="134"/>
      <c r="DV1459" s="134"/>
      <c r="DW1459" s="134"/>
      <c r="DX1459" s="134"/>
      <c r="DY1459" s="134"/>
      <c r="DZ1459" s="134"/>
      <c r="EA1459" s="134"/>
      <c r="EB1459" s="134"/>
      <c r="EC1459" s="134"/>
      <c r="ED1459" s="134"/>
      <c r="EE1459" s="134"/>
      <c r="EF1459" s="134"/>
      <c r="EG1459" s="134"/>
      <c r="EH1459" s="134"/>
      <c r="EI1459" s="134"/>
      <c r="EJ1459" s="134"/>
    </row>
    <row r="1460" spans="4:140" x14ac:dyDescent="0.2">
      <c r="D1460" s="138"/>
      <c r="E1460" s="138"/>
      <c r="F1460" s="138"/>
      <c r="G1460" s="138"/>
      <c r="H1460" s="138"/>
      <c r="I1460" s="138"/>
      <c r="J1460" s="138"/>
      <c r="K1460" s="138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134"/>
      <c r="AZ1460" s="134"/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  <c r="CS1460" s="134"/>
      <c r="CT1460" s="134"/>
      <c r="CU1460" s="134"/>
      <c r="CV1460" s="134"/>
      <c r="CW1460" s="134"/>
      <c r="CX1460" s="134"/>
      <c r="CY1460" s="134"/>
      <c r="CZ1460" s="134"/>
      <c r="DA1460" s="134"/>
      <c r="DB1460" s="134"/>
      <c r="DC1460" s="134"/>
      <c r="DD1460" s="134"/>
      <c r="DE1460" s="134"/>
      <c r="DF1460" s="134"/>
      <c r="DG1460" s="134"/>
      <c r="DH1460" s="134"/>
      <c r="DI1460" s="134"/>
      <c r="DJ1460" s="134"/>
      <c r="DK1460" s="134"/>
      <c r="DL1460" s="134"/>
      <c r="DM1460" s="134"/>
      <c r="DN1460" s="134"/>
      <c r="DO1460" s="134"/>
      <c r="DP1460" s="134"/>
      <c r="DQ1460" s="134"/>
      <c r="DR1460" s="134"/>
      <c r="DS1460" s="134"/>
      <c r="DT1460" s="134"/>
      <c r="DU1460" s="134"/>
      <c r="DV1460" s="134"/>
      <c r="DW1460" s="134"/>
      <c r="DX1460" s="134"/>
      <c r="DY1460" s="134"/>
      <c r="DZ1460" s="134"/>
      <c r="EA1460" s="134"/>
      <c r="EB1460" s="134"/>
      <c r="EC1460" s="134"/>
      <c r="ED1460" s="134"/>
      <c r="EE1460" s="134"/>
      <c r="EF1460" s="134"/>
      <c r="EG1460" s="134"/>
      <c r="EH1460" s="134"/>
      <c r="EI1460" s="134"/>
      <c r="EJ1460" s="134"/>
    </row>
    <row r="1461" spans="4:140" x14ac:dyDescent="0.2">
      <c r="D1461" s="138"/>
      <c r="E1461" s="138"/>
      <c r="F1461" s="138"/>
      <c r="G1461" s="138"/>
      <c r="H1461" s="138"/>
      <c r="I1461" s="138"/>
      <c r="J1461" s="138"/>
      <c r="K1461" s="138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134"/>
      <c r="AZ1461" s="134"/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  <c r="CS1461" s="134"/>
      <c r="CT1461" s="134"/>
      <c r="CU1461" s="134"/>
      <c r="CV1461" s="134"/>
      <c r="CW1461" s="134"/>
      <c r="CX1461" s="134"/>
      <c r="CY1461" s="134"/>
      <c r="CZ1461" s="134"/>
      <c r="DA1461" s="134"/>
      <c r="DB1461" s="134"/>
      <c r="DC1461" s="134"/>
      <c r="DD1461" s="134"/>
      <c r="DE1461" s="134"/>
      <c r="DF1461" s="134"/>
      <c r="DG1461" s="134"/>
      <c r="DH1461" s="134"/>
      <c r="DI1461" s="134"/>
      <c r="DJ1461" s="134"/>
      <c r="DK1461" s="134"/>
      <c r="DL1461" s="134"/>
      <c r="DM1461" s="134"/>
      <c r="DN1461" s="134"/>
      <c r="DO1461" s="134"/>
      <c r="DP1461" s="134"/>
      <c r="DQ1461" s="134"/>
      <c r="DR1461" s="134"/>
      <c r="DS1461" s="134"/>
      <c r="DT1461" s="134"/>
      <c r="DU1461" s="134"/>
      <c r="DV1461" s="134"/>
      <c r="DW1461" s="134"/>
      <c r="DX1461" s="134"/>
      <c r="DY1461" s="134"/>
      <c r="DZ1461" s="134"/>
      <c r="EA1461" s="134"/>
      <c r="EB1461" s="134"/>
      <c r="EC1461" s="134"/>
      <c r="ED1461" s="134"/>
      <c r="EE1461" s="134"/>
      <c r="EF1461" s="134"/>
      <c r="EG1461" s="134"/>
      <c r="EH1461" s="134"/>
      <c r="EI1461" s="134"/>
      <c r="EJ1461" s="134"/>
    </row>
    <row r="1462" spans="4:140" x14ac:dyDescent="0.2">
      <c r="D1462" s="138"/>
      <c r="E1462" s="138"/>
      <c r="F1462" s="138"/>
      <c r="G1462" s="138"/>
      <c r="H1462" s="138"/>
      <c r="I1462" s="138"/>
      <c r="J1462" s="138"/>
      <c r="K1462" s="138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134"/>
      <c r="AZ1462" s="134"/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  <c r="CS1462" s="134"/>
      <c r="CT1462" s="134"/>
      <c r="CU1462" s="134"/>
      <c r="CV1462" s="134"/>
      <c r="CW1462" s="134"/>
      <c r="CX1462" s="134"/>
      <c r="CY1462" s="134"/>
      <c r="CZ1462" s="134"/>
      <c r="DA1462" s="134"/>
      <c r="DB1462" s="134"/>
      <c r="DC1462" s="134"/>
      <c r="DD1462" s="134"/>
      <c r="DE1462" s="134"/>
      <c r="DF1462" s="134"/>
      <c r="DG1462" s="134"/>
      <c r="DH1462" s="134"/>
      <c r="DI1462" s="134"/>
      <c r="DJ1462" s="134"/>
      <c r="DK1462" s="134"/>
      <c r="DL1462" s="134"/>
      <c r="DM1462" s="134"/>
      <c r="DN1462" s="134"/>
      <c r="DO1462" s="134"/>
      <c r="DP1462" s="134"/>
      <c r="DQ1462" s="134"/>
      <c r="DR1462" s="134"/>
      <c r="DS1462" s="134"/>
      <c r="DT1462" s="134"/>
      <c r="DU1462" s="134"/>
      <c r="DV1462" s="134"/>
      <c r="DW1462" s="134"/>
      <c r="DX1462" s="134"/>
      <c r="DY1462" s="134"/>
      <c r="DZ1462" s="134"/>
      <c r="EA1462" s="134"/>
      <c r="EB1462" s="134"/>
      <c r="EC1462" s="134"/>
      <c r="ED1462" s="134"/>
      <c r="EE1462" s="134"/>
      <c r="EF1462" s="134"/>
      <c r="EG1462" s="134"/>
      <c r="EH1462" s="134"/>
      <c r="EI1462" s="134"/>
      <c r="EJ1462" s="134"/>
    </row>
    <row r="1463" spans="4:140" x14ac:dyDescent="0.2">
      <c r="D1463" s="138"/>
      <c r="E1463" s="138"/>
      <c r="F1463" s="138"/>
      <c r="G1463" s="138"/>
      <c r="H1463" s="138"/>
      <c r="I1463" s="138"/>
      <c r="J1463" s="138"/>
      <c r="K1463" s="138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134"/>
      <c r="AZ1463" s="134"/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  <c r="CS1463" s="134"/>
      <c r="CT1463" s="134"/>
      <c r="CU1463" s="134"/>
      <c r="CV1463" s="134"/>
      <c r="CW1463" s="134"/>
      <c r="CX1463" s="134"/>
      <c r="CY1463" s="134"/>
      <c r="CZ1463" s="134"/>
      <c r="DA1463" s="134"/>
      <c r="DB1463" s="134"/>
      <c r="DC1463" s="134"/>
      <c r="DD1463" s="134"/>
      <c r="DE1463" s="134"/>
      <c r="DF1463" s="134"/>
      <c r="DG1463" s="134"/>
      <c r="DH1463" s="134"/>
      <c r="DI1463" s="134"/>
      <c r="DJ1463" s="134"/>
      <c r="DK1463" s="134"/>
      <c r="DL1463" s="134"/>
      <c r="DM1463" s="134"/>
      <c r="DN1463" s="134"/>
      <c r="DO1463" s="134"/>
      <c r="DP1463" s="134"/>
      <c r="DQ1463" s="134"/>
      <c r="DR1463" s="134"/>
      <c r="DS1463" s="134"/>
      <c r="DT1463" s="134"/>
      <c r="DU1463" s="134"/>
      <c r="DV1463" s="134"/>
      <c r="DW1463" s="134"/>
      <c r="DX1463" s="134"/>
      <c r="DY1463" s="134"/>
      <c r="DZ1463" s="134"/>
      <c r="EA1463" s="134"/>
      <c r="EB1463" s="134"/>
      <c r="EC1463" s="134"/>
      <c r="ED1463" s="134"/>
      <c r="EE1463" s="134"/>
      <c r="EF1463" s="134"/>
      <c r="EG1463" s="134"/>
      <c r="EH1463" s="134"/>
      <c r="EI1463" s="134"/>
      <c r="EJ1463" s="134"/>
    </row>
    <row r="1464" spans="4:140" x14ac:dyDescent="0.2">
      <c r="D1464" s="138"/>
      <c r="E1464" s="138"/>
      <c r="F1464" s="138"/>
      <c r="G1464" s="138"/>
      <c r="H1464" s="138"/>
      <c r="I1464" s="138"/>
      <c r="J1464" s="138"/>
      <c r="K1464" s="138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134"/>
      <c r="AZ1464" s="134"/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  <c r="CS1464" s="134"/>
      <c r="CT1464" s="134"/>
      <c r="CU1464" s="134"/>
      <c r="CV1464" s="134"/>
      <c r="CW1464" s="134"/>
      <c r="CX1464" s="134"/>
      <c r="CY1464" s="134"/>
      <c r="CZ1464" s="134"/>
      <c r="DA1464" s="134"/>
      <c r="DB1464" s="134"/>
      <c r="DC1464" s="134"/>
      <c r="DD1464" s="134"/>
      <c r="DE1464" s="134"/>
      <c r="DF1464" s="134"/>
      <c r="DG1464" s="134"/>
      <c r="DH1464" s="134"/>
      <c r="DI1464" s="134"/>
      <c r="DJ1464" s="134"/>
      <c r="DK1464" s="134"/>
      <c r="DL1464" s="134"/>
      <c r="DM1464" s="134"/>
      <c r="DN1464" s="134"/>
      <c r="DO1464" s="134"/>
      <c r="DP1464" s="134"/>
      <c r="DQ1464" s="134"/>
      <c r="DR1464" s="134"/>
      <c r="DS1464" s="134"/>
      <c r="DT1464" s="134"/>
      <c r="DU1464" s="134"/>
      <c r="DV1464" s="134"/>
      <c r="DW1464" s="134"/>
      <c r="DX1464" s="134"/>
      <c r="DY1464" s="134"/>
      <c r="DZ1464" s="134"/>
      <c r="EA1464" s="134"/>
      <c r="EB1464" s="134"/>
      <c r="EC1464" s="134"/>
      <c r="ED1464" s="134"/>
      <c r="EE1464" s="134"/>
      <c r="EF1464" s="134"/>
      <c r="EG1464" s="134"/>
      <c r="EH1464" s="134"/>
      <c r="EI1464" s="134"/>
      <c r="EJ1464" s="134"/>
    </row>
    <row r="1465" spans="4:140" x14ac:dyDescent="0.2">
      <c r="D1465" s="138"/>
      <c r="E1465" s="138"/>
      <c r="F1465" s="138"/>
      <c r="G1465" s="138"/>
      <c r="H1465" s="138"/>
      <c r="I1465" s="138"/>
      <c r="J1465" s="138"/>
      <c r="K1465" s="138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134"/>
      <c r="AZ1465" s="134"/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  <c r="CS1465" s="134"/>
      <c r="CT1465" s="134"/>
      <c r="CU1465" s="134"/>
      <c r="CV1465" s="134"/>
      <c r="CW1465" s="134"/>
      <c r="CX1465" s="134"/>
      <c r="CY1465" s="134"/>
      <c r="CZ1465" s="134"/>
      <c r="DA1465" s="134"/>
      <c r="DB1465" s="134"/>
      <c r="DC1465" s="134"/>
      <c r="DD1465" s="134"/>
      <c r="DE1465" s="134"/>
      <c r="DF1465" s="134"/>
      <c r="DG1465" s="134"/>
      <c r="DH1465" s="134"/>
      <c r="DI1465" s="134"/>
      <c r="DJ1465" s="134"/>
      <c r="DK1465" s="134"/>
      <c r="DL1465" s="134"/>
      <c r="DM1465" s="134"/>
      <c r="DN1465" s="134"/>
      <c r="DO1465" s="134"/>
      <c r="DP1465" s="134"/>
      <c r="DQ1465" s="134"/>
      <c r="DR1465" s="134"/>
      <c r="DS1465" s="134"/>
      <c r="DT1465" s="134"/>
      <c r="DU1465" s="134"/>
      <c r="DV1465" s="134"/>
      <c r="DW1465" s="134"/>
      <c r="DX1465" s="134"/>
      <c r="DY1465" s="134"/>
      <c r="DZ1465" s="134"/>
      <c r="EA1465" s="134"/>
      <c r="EB1465" s="134"/>
      <c r="EC1465" s="134"/>
      <c r="ED1465" s="134"/>
      <c r="EE1465" s="134"/>
      <c r="EF1465" s="134"/>
      <c r="EG1465" s="134"/>
      <c r="EH1465" s="134"/>
      <c r="EI1465" s="134"/>
      <c r="EJ1465" s="134"/>
    </row>
    <row r="1466" spans="4:140" x14ac:dyDescent="0.2">
      <c r="D1466" s="138"/>
      <c r="E1466" s="138"/>
      <c r="F1466" s="138"/>
      <c r="G1466" s="138"/>
      <c r="H1466" s="138"/>
      <c r="I1466" s="138"/>
      <c r="J1466" s="138"/>
      <c r="K1466" s="138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134"/>
      <c r="AZ1466" s="134"/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  <c r="CS1466" s="134"/>
      <c r="CT1466" s="134"/>
      <c r="CU1466" s="134"/>
      <c r="CV1466" s="134"/>
      <c r="CW1466" s="134"/>
      <c r="CX1466" s="134"/>
      <c r="CY1466" s="134"/>
      <c r="CZ1466" s="134"/>
      <c r="DA1466" s="134"/>
      <c r="DB1466" s="134"/>
      <c r="DC1466" s="134"/>
      <c r="DD1466" s="134"/>
      <c r="DE1466" s="134"/>
      <c r="DF1466" s="134"/>
      <c r="DG1466" s="134"/>
      <c r="DH1466" s="134"/>
      <c r="DI1466" s="134"/>
      <c r="DJ1466" s="134"/>
      <c r="DK1466" s="134"/>
      <c r="DL1466" s="134"/>
      <c r="DM1466" s="134"/>
      <c r="DN1466" s="134"/>
      <c r="DO1466" s="134"/>
      <c r="DP1466" s="134"/>
      <c r="DQ1466" s="134"/>
      <c r="DR1466" s="134"/>
      <c r="DS1466" s="134"/>
      <c r="DT1466" s="134"/>
      <c r="DU1466" s="134"/>
      <c r="DV1466" s="134"/>
      <c r="DW1466" s="134"/>
      <c r="DX1466" s="134"/>
      <c r="DY1466" s="134"/>
      <c r="DZ1466" s="134"/>
      <c r="EA1466" s="134"/>
      <c r="EB1466" s="134"/>
      <c r="EC1466" s="134"/>
      <c r="ED1466" s="134"/>
      <c r="EE1466" s="134"/>
      <c r="EF1466" s="134"/>
      <c r="EG1466" s="134"/>
      <c r="EH1466" s="134"/>
      <c r="EI1466" s="134"/>
      <c r="EJ1466" s="134"/>
    </row>
    <row r="1467" spans="4:140" x14ac:dyDescent="0.2">
      <c r="D1467" s="138"/>
      <c r="E1467" s="138"/>
      <c r="F1467" s="138"/>
      <c r="G1467" s="138"/>
      <c r="H1467" s="138"/>
      <c r="I1467" s="138"/>
      <c r="J1467" s="138"/>
      <c r="K1467" s="138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134"/>
      <c r="AZ1467" s="134"/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  <c r="CS1467" s="134"/>
      <c r="CT1467" s="134"/>
      <c r="CU1467" s="134"/>
      <c r="CV1467" s="134"/>
      <c r="CW1467" s="134"/>
      <c r="CX1467" s="134"/>
      <c r="CY1467" s="134"/>
      <c r="CZ1467" s="134"/>
      <c r="DA1467" s="134"/>
      <c r="DB1467" s="134"/>
      <c r="DC1467" s="134"/>
      <c r="DD1467" s="134"/>
      <c r="DE1467" s="134"/>
      <c r="DF1467" s="134"/>
      <c r="DG1467" s="134"/>
      <c r="DH1467" s="134"/>
      <c r="DI1467" s="134"/>
      <c r="DJ1467" s="134"/>
      <c r="DK1467" s="134"/>
      <c r="DL1467" s="134"/>
      <c r="DM1467" s="134"/>
      <c r="DN1467" s="134"/>
      <c r="DO1467" s="134"/>
      <c r="DP1467" s="134"/>
      <c r="DQ1467" s="134"/>
      <c r="DR1467" s="134"/>
      <c r="DS1467" s="134"/>
      <c r="DT1467" s="134"/>
      <c r="DU1467" s="134"/>
      <c r="DV1467" s="134"/>
      <c r="DW1467" s="134"/>
      <c r="DX1467" s="134"/>
      <c r="DY1467" s="134"/>
      <c r="DZ1467" s="134"/>
      <c r="EA1467" s="134"/>
      <c r="EB1467" s="134"/>
      <c r="EC1467" s="134"/>
      <c r="ED1467" s="134"/>
      <c r="EE1467" s="134"/>
      <c r="EF1467" s="134"/>
      <c r="EG1467" s="134"/>
      <c r="EH1467" s="134"/>
      <c r="EI1467" s="134"/>
      <c r="EJ1467" s="134"/>
    </row>
    <row r="1468" spans="4:140" x14ac:dyDescent="0.2">
      <c r="D1468" s="138"/>
      <c r="E1468" s="138"/>
      <c r="F1468" s="138"/>
      <c r="G1468" s="138"/>
      <c r="H1468" s="138"/>
      <c r="I1468" s="138"/>
      <c r="J1468" s="138"/>
      <c r="K1468" s="138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134"/>
      <c r="AZ1468" s="134"/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  <c r="CS1468" s="134"/>
      <c r="CT1468" s="134"/>
      <c r="CU1468" s="134"/>
      <c r="CV1468" s="134"/>
      <c r="CW1468" s="134"/>
      <c r="CX1468" s="134"/>
      <c r="CY1468" s="134"/>
      <c r="CZ1468" s="134"/>
      <c r="DA1468" s="134"/>
      <c r="DB1468" s="134"/>
      <c r="DC1468" s="134"/>
      <c r="DD1468" s="134"/>
      <c r="DE1468" s="134"/>
      <c r="DF1468" s="134"/>
      <c r="DG1468" s="134"/>
      <c r="DH1468" s="134"/>
      <c r="DI1468" s="134"/>
      <c r="DJ1468" s="134"/>
      <c r="DK1468" s="134"/>
      <c r="DL1468" s="134"/>
      <c r="DM1468" s="134"/>
      <c r="DN1468" s="134"/>
      <c r="DO1468" s="134"/>
      <c r="DP1468" s="134"/>
      <c r="DQ1468" s="134"/>
      <c r="DR1468" s="134"/>
      <c r="DS1468" s="134"/>
      <c r="DT1468" s="134"/>
      <c r="DU1468" s="134"/>
      <c r="DV1468" s="134"/>
      <c r="DW1468" s="134"/>
      <c r="DX1468" s="134"/>
      <c r="DY1468" s="134"/>
      <c r="DZ1468" s="134"/>
      <c r="EA1468" s="134"/>
      <c r="EB1468" s="134"/>
      <c r="EC1468" s="134"/>
      <c r="ED1468" s="134"/>
      <c r="EE1468" s="134"/>
      <c r="EF1468" s="134"/>
      <c r="EG1468" s="134"/>
      <c r="EH1468" s="134"/>
      <c r="EI1468" s="134"/>
      <c r="EJ1468" s="134"/>
    </row>
    <row r="1469" spans="4:140" x14ac:dyDescent="0.2">
      <c r="D1469" s="138"/>
      <c r="E1469" s="138"/>
      <c r="F1469" s="138"/>
      <c r="G1469" s="138"/>
      <c r="H1469" s="138"/>
      <c r="I1469" s="138"/>
      <c r="J1469" s="138"/>
      <c r="K1469" s="138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134"/>
      <c r="AZ1469" s="134"/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  <c r="CS1469" s="134"/>
      <c r="CT1469" s="134"/>
      <c r="CU1469" s="134"/>
      <c r="CV1469" s="134"/>
      <c r="CW1469" s="134"/>
      <c r="CX1469" s="134"/>
      <c r="CY1469" s="134"/>
      <c r="CZ1469" s="134"/>
      <c r="DA1469" s="134"/>
      <c r="DB1469" s="134"/>
      <c r="DC1469" s="134"/>
      <c r="DD1469" s="134"/>
      <c r="DE1469" s="134"/>
      <c r="DF1469" s="134"/>
      <c r="DG1469" s="134"/>
      <c r="DH1469" s="134"/>
      <c r="DI1469" s="134"/>
      <c r="DJ1469" s="134"/>
      <c r="DK1469" s="134"/>
      <c r="DL1469" s="134"/>
      <c r="DM1469" s="134"/>
      <c r="DN1469" s="134"/>
      <c r="DO1469" s="134"/>
      <c r="DP1469" s="134"/>
      <c r="DQ1469" s="134"/>
      <c r="DR1469" s="134"/>
      <c r="DS1469" s="134"/>
      <c r="DT1469" s="134"/>
      <c r="DU1469" s="134"/>
      <c r="DV1469" s="134"/>
      <c r="DW1469" s="134"/>
      <c r="DX1469" s="134"/>
      <c r="DY1469" s="134"/>
      <c r="DZ1469" s="134"/>
      <c r="EA1469" s="134"/>
      <c r="EB1469" s="134"/>
      <c r="EC1469" s="134"/>
      <c r="ED1469" s="134"/>
      <c r="EE1469" s="134"/>
      <c r="EF1469" s="134"/>
      <c r="EG1469" s="134"/>
      <c r="EH1469" s="134"/>
      <c r="EI1469" s="134"/>
      <c r="EJ1469" s="134"/>
    </row>
    <row r="1470" spans="4:140" x14ac:dyDescent="0.2">
      <c r="D1470" s="138"/>
      <c r="E1470" s="138"/>
      <c r="F1470" s="138"/>
      <c r="G1470" s="138"/>
      <c r="H1470" s="138"/>
      <c r="I1470" s="138"/>
      <c r="J1470" s="138"/>
      <c r="K1470" s="138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134"/>
      <c r="AZ1470" s="134"/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  <c r="CS1470" s="134"/>
      <c r="CT1470" s="134"/>
      <c r="CU1470" s="134"/>
      <c r="CV1470" s="134"/>
      <c r="CW1470" s="134"/>
      <c r="CX1470" s="134"/>
      <c r="CY1470" s="134"/>
      <c r="CZ1470" s="134"/>
      <c r="DA1470" s="134"/>
      <c r="DB1470" s="134"/>
      <c r="DC1470" s="134"/>
      <c r="DD1470" s="134"/>
      <c r="DE1470" s="134"/>
      <c r="DF1470" s="134"/>
      <c r="DG1470" s="134"/>
      <c r="DH1470" s="134"/>
      <c r="DI1470" s="134"/>
      <c r="DJ1470" s="134"/>
      <c r="DK1470" s="134"/>
      <c r="DL1470" s="134"/>
      <c r="DM1470" s="134"/>
      <c r="DN1470" s="134"/>
      <c r="DO1470" s="134"/>
      <c r="DP1470" s="134"/>
      <c r="DQ1470" s="134"/>
      <c r="DR1470" s="134"/>
      <c r="DS1470" s="134"/>
      <c r="DT1470" s="134"/>
      <c r="DU1470" s="134"/>
      <c r="DV1470" s="134"/>
      <c r="DW1470" s="134"/>
      <c r="DX1470" s="134"/>
      <c r="DY1470" s="134"/>
      <c r="DZ1470" s="134"/>
      <c r="EA1470" s="134"/>
      <c r="EB1470" s="134"/>
      <c r="EC1470" s="134"/>
      <c r="ED1470" s="134"/>
      <c r="EE1470" s="134"/>
      <c r="EF1470" s="134"/>
      <c r="EG1470" s="134"/>
      <c r="EH1470" s="134"/>
      <c r="EI1470" s="134"/>
      <c r="EJ1470" s="134"/>
    </row>
    <row r="1471" spans="4:140" x14ac:dyDescent="0.2">
      <c r="D1471" s="138"/>
      <c r="E1471" s="138"/>
      <c r="F1471" s="138"/>
      <c r="G1471" s="138"/>
      <c r="H1471" s="138"/>
      <c r="I1471" s="138"/>
      <c r="J1471" s="138"/>
      <c r="K1471" s="138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134"/>
      <c r="AZ1471" s="134"/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  <c r="CS1471" s="134"/>
      <c r="CT1471" s="134"/>
      <c r="CU1471" s="134"/>
      <c r="CV1471" s="134"/>
      <c r="CW1471" s="134"/>
      <c r="CX1471" s="134"/>
      <c r="CY1471" s="134"/>
      <c r="CZ1471" s="134"/>
      <c r="DA1471" s="134"/>
      <c r="DB1471" s="134"/>
      <c r="DC1471" s="134"/>
      <c r="DD1471" s="134"/>
      <c r="DE1471" s="134"/>
      <c r="DF1471" s="134"/>
      <c r="DG1471" s="134"/>
      <c r="DH1471" s="134"/>
      <c r="DI1471" s="134"/>
      <c r="DJ1471" s="134"/>
      <c r="DK1471" s="134"/>
      <c r="DL1471" s="134"/>
      <c r="DM1471" s="134"/>
      <c r="DN1471" s="134"/>
      <c r="DO1471" s="134"/>
      <c r="DP1471" s="134"/>
      <c r="DQ1471" s="134"/>
      <c r="DR1471" s="134"/>
      <c r="DS1471" s="134"/>
      <c r="DT1471" s="134"/>
      <c r="DU1471" s="134"/>
      <c r="DV1471" s="134"/>
      <c r="DW1471" s="134"/>
      <c r="DX1471" s="134"/>
      <c r="DY1471" s="134"/>
      <c r="DZ1471" s="134"/>
      <c r="EA1471" s="134"/>
      <c r="EB1471" s="134"/>
      <c r="EC1471" s="134"/>
      <c r="ED1471" s="134"/>
      <c r="EE1471" s="134"/>
      <c r="EF1471" s="134"/>
      <c r="EG1471" s="134"/>
      <c r="EH1471" s="134"/>
      <c r="EI1471" s="134"/>
      <c r="EJ1471" s="134"/>
    </row>
    <row r="1472" spans="4:140" x14ac:dyDescent="0.2">
      <c r="D1472" s="138"/>
      <c r="E1472" s="138"/>
      <c r="F1472" s="138"/>
      <c r="G1472" s="138"/>
      <c r="H1472" s="138"/>
      <c r="I1472" s="138"/>
      <c r="J1472" s="138"/>
      <c r="K1472" s="138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134"/>
      <c r="AZ1472" s="134"/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  <c r="CS1472" s="134"/>
      <c r="CT1472" s="134"/>
      <c r="CU1472" s="134"/>
      <c r="CV1472" s="134"/>
      <c r="CW1472" s="134"/>
      <c r="CX1472" s="134"/>
      <c r="CY1472" s="134"/>
      <c r="CZ1472" s="134"/>
      <c r="DA1472" s="134"/>
      <c r="DB1472" s="134"/>
      <c r="DC1472" s="134"/>
      <c r="DD1472" s="134"/>
      <c r="DE1472" s="134"/>
      <c r="DF1472" s="134"/>
      <c r="DG1472" s="134"/>
      <c r="DH1472" s="134"/>
      <c r="DI1472" s="134"/>
      <c r="DJ1472" s="134"/>
      <c r="DK1472" s="134"/>
      <c r="DL1472" s="134"/>
      <c r="DM1472" s="134"/>
      <c r="DN1472" s="134"/>
      <c r="DO1472" s="134"/>
      <c r="DP1472" s="134"/>
      <c r="DQ1472" s="134"/>
      <c r="DR1472" s="134"/>
      <c r="DS1472" s="134"/>
      <c r="DT1472" s="134"/>
      <c r="DU1472" s="134"/>
      <c r="DV1472" s="134"/>
      <c r="DW1472" s="134"/>
      <c r="DX1472" s="134"/>
      <c r="DY1472" s="134"/>
      <c r="DZ1472" s="134"/>
      <c r="EA1472" s="134"/>
      <c r="EB1472" s="134"/>
      <c r="EC1472" s="134"/>
      <c r="ED1472" s="134"/>
      <c r="EE1472" s="134"/>
      <c r="EF1472" s="134"/>
      <c r="EG1472" s="134"/>
      <c r="EH1472" s="134"/>
      <c r="EI1472" s="134"/>
      <c r="EJ1472" s="134"/>
    </row>
    <row r="1473" spans="4:140" x14ac:dyDescent="0.2">
      <c r="D1473" s="138"/>
      <c r="E1473" s="138"/>
      <c r="F1473" s="138"/>
      <c r="G1473" s="138"/>
      <c r="H1473" s="138"/>
      <c r="I1473" s="138"/>
      <c r="J1473" s="138"/>
      <c r="K1473" s="138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134"/>
      <c r="AZ1473" s="134"/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  <c r="CS1473" s="134"/>
      <c r="CT1473" s="134"/>
      <c r="CU1473" s="134"/>
      <c r="CV1473" s="134"/>
      <c r="CW1473" s="134"/>
      <c r="CX1473" s="134"/>
      <c r="CY1473" s="134"/>
      <c r="CZ1473" s="134"/>
      <c r="DA1473" s="134"/>
      <c r="DB1473" s="134"/>
      <c r="DC1473" s="134"/>
      <c r="DD1473" s="134"/>
      <c r="DE1473" s="134"/>
      <c r="DF1473" s="134"/>
      <c r="DG1473" s="134"/>
      <c r="DH1473" s="134"/>
      <c r="DI1473" s="134"/>
      <c r="DJ1473" s="134"/>
      <c r="DK1473" s="134"/>
      <c r="DL1473" s="134"/>
      <c r="DM1473" s="134"/>
      <c r="DN1473" s="134"/>
      <c r="DO1473" s="134"/>
      <c r="DP1473" s="134"/>
      <c r="DQ1473" s="134"/>
      <c r="DR1473" s="134"/>
      <c r="DS1473" s="134"/>
      <c r="DT1473" s="134"/>
      <c r="DU1473" s="134"/>
      <c r="DV1473" s="134"/>
      <c r="DW1473" s="134"/>
      <c r="DX1473" s="134"/>
      <c r="DY1473" s="134"/>
      <c r="DZ1473" s="134"/>
      <c r="EA1473" s="134"/>
      <c r="EB1473" s="134"/>
      <c r="EC1473" s="134"/>
      <c r="ED1473" s="134"/>
      <c r="EE1473" s="134"/>
      <c r="EF1473" s="134"/>
      <c r="EG1473" s="134"/>
      <c r="EH1473" s="134"/>
      <c r="EI1473" s="134"/>
      <c r="EJ1473" s="134"/>
    </row>
    <row r="1474" spans="4:140" x14ac:dyDescent="0.2">
      <c r="D1474" s="138"/>
      <c r="E1474" s="138"/>
      <c r="F1474" s="138"/>
      <c r="G1474" s="138"/>
      <c r="H1474" s="138"/>
      <c r="I1474" s="138"/>
      <c r="J1474" s="138"/>
      <c r="K1474" s="138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134"/>
      <c r="AZ1474" s="134"/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  <c r="CS1474" s="134"/>
      <c r="CT1474" s="134"/>
      <c r="CU1474" s="134"/>
      <c r="CV1474" s="134"/>
      <c r="CW1474" s="134"/>
      <c r="CX1474" s="134"/>
      <c r="CY1474" s="134"/>
      <c r="CZ1474" s="134"/>
      <c r="DA1474" s="134"/>
      <c r="DB1474" s="134"/>
      <c r="DC1474" s="134"/>
      <c r="DD1474" s="134"/>
      <c r="DE1474" s="134"/>
      <c r="DF1474" s="134"/>
      <c r="DG1474" s="134"/>
      <c r="DH1474" s="134"/>
      <c r="DI1474" s="134"/>
      <c r="DJ1474" s="134"/>
      <c r="DK1474" s="134"/>
      <c r="DL1474" s="134"/>
      <c r="DM1474" s="134"/>
      <c r="DN1474" s="134"/>
      <c r="DO1474" s="134"/>
      <c r="DP1474" s="134"/>
      <c r="DQ1474" s="134"/>
      <c r="DR1474" s="134"/>
      <c r="DS1474" s="134"/>
      <c r="DT1474" s="134"/>
      <c r="DU1474" s="134"/>
      <c r="DV1474" s="134"/>
      <c r="DW1474" s="134"/>
      <c r="DX1474" s="134"/>
      <c r="DY1474" s="134"/>
      <c r="DZ1474" s="134"/>
      <c r="EA1474" s="134"/>
      <c r="EB1474" s="134"/>
      <c r="EC1474" s="134"/>
      <c r="ED1474" s="134"/>
      <c r="EE1474" s="134"/>
      <c r="EF1474" s="134"/>
      <c r="EG1474" s="134"/>
      <c r="EH1474" s="134"/>
      <c r="EI1474" s="134"/>
      <c r="EJ1474" s="134"/>
    </row>
    <row r="1475" spans="4:140" x14ac:dyDescent="0.2">
      <c r="D1475" s="138"/>
      <c r="E1475" s="138"/>
      <c r="F1475" s="138"/>
      <c r="G1475" s="138"/>
      <c r="H1475" s="138"/>
      <c r="I1475" s="138"/>
      <c r="J1475" s="138"/>
      <c r="K1475" s="138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134"/>
      <c r="AZ1475" s="134"/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  <c r="CS1475" s="134"/>
      <c r="CT1475" s="134"/>
      <c r="CU1475" s="134"/>
      <c r="CV1475" s="134"/>
      <c r="CW1475" s="134"/>
      <c r="CX1475" s="134"/>
      <c r="CY1475" s="134"/>
      <c r="CZ1475" s="134"/>
      <c r="DA1475" s="134"/>
      <c r="DB1475" s="134"/>
      <c r="DC1475" s="134"/>
      <c r="DD1475" s="134"/>
      <c r="DE1475" s="134"/>
      <c r="DF1475" s="134"/>
      <c r="DG1475" s="134"/>
      <c r="DH1475" s="134"/>
      <c r="DI1475" s="134"/>
      <c r="DJ1475" s="134"/>
      <c r="DK1475" s="134"/>
      <c r="DL1475" s="134"/>
      <c r="DM1475" s="134"/>
      <c r="DN1475" s="134"/>
      <c r="DO1475" s="134"/>
      <c r="DP1475" s="134"/>
      <c r="DQ1475" s="134"/>
      <c r="DR1475" s="134"/>
      <c r="DS1475" s="134"/>
      <c r="DT1475" s="134"/>
      <c r="DU1475" s="134"/>
      <c r="DV1475" s="134"/>
      <c r="DW1475" s="134"/>
      <c r="DX1475" s="134"/>
      <c r="DY1475" s="134"/>
      <c r="DZ1475" s="134"/>
      <c r="EA1475" s="134"/>
      <c r="EB1475" s="134"/>
      <c r="EC1475" s="134"/>
      <c r="ED1475" s="134"/>
      <c r="EE1475" s="134"/>
      <c r="EF1475" s="134"/>
      <c r="EG1475" s="134"/>
      <c r="EH1475" s="134"/>
      <c r="EI1475" s="134"/>
      <c r="EJ1475" s="134"/>
    </row>
    <row r="1476" spans="4:140" x14ac:dyDescent="0.2">
      <c r="D1476" s="138"/>
      <c r="E1476" s="138"/>
      <c r="F1476" s="138"/>
      <c r="G1476" s="138"/>
      <c r="H1476" s="138"/>
      <c r="I1476" s="138"/>
      <c r="J1476" s="138"/>
      <c r="K1476" s="138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134"/>
      <c r="AZ1476" s="134"/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  <c r="CS1476" s="134"/>
      <c r="CT1476" s="134"/>
      <c r="CU1476" s="134"/>
      <c r="CV1476" s="134"/>
      <c r="CW1476" s="134"/>
      <c r="CX1476" s="134"/>
      <c r="CY1476" s="134"/>
      <c r="CZ1476" s="134"/>
      <c r="DA1476" s="134"/>
      <c r="DB1476" s="134"/>
      <c r="DC1476" s="134"/>
      <c r="DD1476" s="134"/>
      <c r="DE1476" s="134"/>
      <c r="DF1476" s="134"/>
      <c r="DG1476" s="134"/>
      <c r="DH1476" s="134"/>
      <c r="DI1476" s="134"/>
      <c r="DJ1476" s="134"/>
      <c r="DK1476" s="134"/>
      <c r="DL1476" s="134"/>
      <c r="DM1476" s="134"/>
      <c r="DN1476" s="134"/>
      <c r="DO1476" s="134"/>
      <c r="DP1476" s="134"/>
      <c r="DQ1476" s="134"/>
      <c r="DR1476" s="134"/>
      <c r="DS1476" s="134"/>
      <c r="DT1476" s="134"/>
      <c r="DU1476" s="134"/>
      <c r="DV1476" s="134"/>
      <c r="DW1476" s="134"/>
      <c r="DX1476" s="134"/>
      <c r="DY1476" s="134"/>
      <c r="DZ1476" s="134"/>
      <c r="EA1476" s="134"/>
      <c r="EB1476" s="134"/>
      <c r="EC1476" s="134"/>
      <c r="ED1476" s="134"/>
      <c r="EE1476" s="134"/>
      <c r="EF1476" s="134"/>
      <c r="EG1476" s="134"/>
      <c r="EH1476" s="134"/>
      <c r="EI1476" s="134"/>
      <c r="EJ1476" s="134"/>
    </row>
    <row r="1477" spans="4:140" x14ac:dyDescent="0.2">
      <c r="D1477" s="138"/>
      <c r="E1477" s="138"/>
      <c r="F1477" s="138"/>
      <c r="G1477" s="138"/>
      <c r="H1477" s="138"/>
      <c r="I1477" s="138"/>
      <c r="J1477" s="138"/>
      <c r="K1477" s="138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134"/>
      <c r="AZ1477" s="134"/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  <c r="CS1477" s="134"/>
      <c r="CT1477" s="134"/>
      <c r="CU1477" s="134"/>
      <c r="CV1477" s="134"/>
      <c r="CW1477" s="134"/>
      <c r="CX1477" s="134"/>
      <c r="CY1477" s="134"/>
      <c r="CZ1477" s="134"/>
      <c r="DA1477" s="134"/>
      <c r="DB1477" s="134"/>
      <c r="DC1477" s="134"/>
      <c r="DD1477" s="134"/>
      <c r="DE1477" s="134"/>
      <c r="DF1477" s="134"/>
      <c r="DG1477" s="134"/>
      <c r="DH1477" s="134"/>
      <c r="DI1477" s="134"/>
      <c r="DJ1477" s="134"/>
      <c r="DK1477" s="134"/>
      <c r="DL1477" s="134"/>
      <c r="DM1477" s="134"/>
      <c r="DN1477" s="134"/>
      <c r="DO1477" s="134"/>
      <c r="DP1477" s="134"/>
      <c r="DQ1477" s="134"/>
      <c r="DR1477" s="134"/>
      <c r="DS1477" s="134"/>
      <c r="DT1477" s="134"/>
      <c r="DU1477" s="134"/>
      <c r="DV1477" s="134"/>
      <c r="DW1477" s="134"/>
      <c r="DX1477" s="134"/>
      <c r="DY1477" s="134"/>
      <c r="DZ1477" s="134"/>
      <c r="EA1477" s="134"/>
      <c r="EB1477" s="134"/>
      <c r="EC1477" s="134"/>
      <c r="ED1477" s="134"/>
      <c r="EE1477" s="134"/>
      <c r="EF1477" s="134"/>
      <c r="EG1477" s="134"/>
      <c r="EH1477" s="134"/>
      <c r="EI1477" s="134"/>
      <c r="EJ1477" s="134"/>
    </row>
    <row r="1478" spans="4:140" x14ac:dyDescent="0.2">
      <c r="D1478" s="138"/>
      <c r="E1478" s="138"/>
      <c r="F1478" s="138"/>
      <c r="G1478" s="138"/>
      <c r="H1478" s="138"/>
      <c r="I1478" s="138"/>
      <c r="J1478" s="138"/>
      <c r="K1478" s="138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134"/>
      <c r="AZ1478" s="134"/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  <c r="CS1478" s="134"/>
      <c r="CT1478" s="134"/>
      <c r="CU1478" s="134"/>
      <c r="CV1478" s="134"/>
      <c r="CW1478" s="134"/>
      <c r="CX1478" s="134"/>
      <c r="CY1478" s="134"/>
      <c r="CZ1478" s="134"/>
      <c r="DA1478" s="134"/>
      <c r="DB1478" s="134"/>
      <c r="DC1478" s="134"/>
      <c r="DD1478" s="134"/>
      <c r="DE1478" s="134"/>
      <c r="DF1478" s="134"/>
      <c r="DG1478" s="134"/>
      <c r="DH1478" s="134"/>
      <c r="DI1478" s="134"/>
      <c r="DJ1478" s="134"/>
      <c r="DK1478" s="134"/>
      <c r="DL1478" s="134"/>
      <c r="DM1478" s="134"/>
      <c r="DN1478" s="134"/>
      <c r="DO1478" s="134"/>
      <c r="DP1478" s="134"/>
      <c r="DQ1478" s="134"/>
      <c r="DR1478" s="134"/>
      <c r="DS1478" s="134"/>
      <c r="DT1478" s="134"/>
      <c r="DU1478" s="134"/>
      <c r="DV1478" s="134"/>
      <c r="DW1478" s="134"/>
      <c r="DX1478" s="134"/>
      <c r="DY1478" s="134"/>
      <c r="DZ1478" s="134"/>
      <c r="EA1478" s="134"/>
      <c r="EB1478" s="134"/>
      <c r="EC1478" s="134"/>
      <c r="ED1478" s="134"/>
      <c r="EE1478" s="134"/>
      <c r="EF1478" s="134"/>
      <c r="EG1478" s="134"/>
      <c r="EH1478" s="134"/>
      <c r="EI1478" s="134"/>
      <c r="EJ1478" s="134"/>
    </row>
    <row r="1479" spans="4:140" x14ac:dyDescent="0.2">
      <c r="D1479" s="138"/>
      <c r="E1479" s="138"/>
      <c r="F1479" s="138"/>
      <c r="G1479" s="138"/>
      <c r="H1479" s="138"/>
      <c r="I1479" s="138"/>
      <c r="J1479" s="138"/>
      <c r="K1479" s="138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134"/>
      <c r="AZ1479" s="134"/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  <c r="CS1479" s="134"/>
      <c r="CT1479" s="134"/>
      <c r="CU1479" s="134"/>
      <c r="CV1479" s="134"/>
      <c r="CW1479" s="134"/>
      <c r="CX1479" s="134"/>
      <c r="CY1479" s="134"/>
      <c r="CZ1479" s="134"/>
      <c r="DA1479" s="134"/>
      <c r="DB1479" s="134"/>
      <c r="DC1479" s="134"/>
      <c r="DD1479" s="134"/>
      <c r="DE1479" s="134"/>
      <c r="DF1479" s="134"/>
      <c r="DG1479" s="134"/>
      <c r="DH1479" s="134"/>
      <c r="DI1479" s="134"/>
      <c r="DJ1479" s="134"/>
      <c r="DK1479" s="134"/>
      <c r="DL1479" s="134"/>
      <c r="DM1479" s="134"/>
      <c r="DN1479" s="134"/>
      <c r="DO1479" s="134"/>
      <c r="DP1479" s="134"/>
      <c r="DQ1479" s="134"/>
      <c r="DR1479" s="134"/>
      <c r="DS1479" s="134"/>
      <c r="DT1479" s="134"/>
      <c r="DU1479" s="134"/>
      <c r="DV1479" s="134"/>
      <c r="DW1479" s="134"/>
      <c r="DX1479" s="134"/>
      <c r="DY1479" s="134"/>
      <c r="DZ1479" s="134"/>
      <c r="EA1479" s="134"/>
      <c r="EB1479" s="134"/>
      <c r="EC1479" s="134"/>
      <c r="ED1479" s="134"/>
      <c r="EE1479" s="134"/>
      <c r="EF1479" s="134"/>
      <c r="EG1479" s="134"/>
      <c r="EH1479" s="134"/>
      <c r="EI1479" s="134"/>
      <c r="EJ1479" s="134"/>
    </row>
    <row r="1480" spans="4:140" x14ac:dyDescent="0.2">
      <c r="D1480" s="138"/>
      <c r="E1480" s="138"/>
      <c r="F1480" s="138"/>
      <c r="G1480" s="138"/>
      <c r="H1480" s="138"/>
      <c r="I1480" s="138"/>
      <c r="J1480" s="138"/>
      <c r="K1480" s="138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134"/>
      <c r="AZ1480" s="134"/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  <c r="CS1480" s="134"/>
      <c r="CT1480" s="134"/>
      <c r="CU1480" s="134"/>
      <c r="CV1480" s="134"/>
      <c r="CW1480" s="134"/>
      <c r="CX1480" s="134"/>
      <c r="CY1480" s="134"/>
      <c r="CZ1480" s="134"/>
      <c r="DA1480" s="134"/>
      <c r="DB1480" s="134"/>
      <c r="DC1480" s="134"/>
      <c r="DD1480" s="134"/>
      <c r="DE1480" s="134"/>
      <c r="DF1480" s="134"/>
      <c r="DG1480" s="134"/>
      <c r="DH1480" s="134"/>
      <c r="DI1480" s="134"/>
      <c r="DJ1480" s="134"/>
      <c r="DK1480" s="134"/>
      <c r="DL1480" s="134"/>
      <c r="DM1480" s="134"/>
      <c r="DN1480" s="134"/>
      <c r="DO1480" s="134"/>
      <c r="DP1480" s="134"/>
      <c r="DQ1480" s="134"/>
      <c r="DR1480" s="134"/>
      <c r="DS1480" s="134"/>
      <c r="DT1480" s="134"/>
      <c r="DU1480" s="134"/>
      <c r="DV1480" s="134"/>
      <c r="DW1480" s="134"/>
      <c r="DX1480" s="134"/>
      <c r="DY1480" s="134"/>
      <c r="DZ1480" s="134"/>
      <c r="EA1480" s="134"/>
      <c r="EB1480" s="134"/>
      <c r="EC1480" s="134"/>
      <c r="ED1480" s="134"/>
      <c r="EE1480" s="134"/>
      <c r="EF1480" s="134"/>
      <c r="EG1480" s="134"/>
      <c r="EH1480" s="134"/>
      <c r="EI1480" s="134"/>
      <c r="EJ1480" s="134"/>
    </row>
    <row r="1481" spans="4:140" x14ac:dyDescent="0.2">
      <c r="D1481" s="138"/>
      <c r="E1481" s="138"/>
      <c r="F1481" s="138"/>
      <c r="G1481" s="138"/>
      <c r="H1481" s="138"/>
      <c r="I1481" s="138"/>
      <c r="J1481" s="138"/>
      <c r="K1481" s="138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134"/>
      <c r="AZ1481" s="134"/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  <c r="CS1481" s="134"/>
      <c r="CT1481" s="134"/>
      <c r="CU1481" s="134"/>
      <c r="CV1481" s="134"/>
      <c r="CW1481" s="134"/>
      <c r="CX1481" s="134"/>
      <c r="CY1481" s="134"/>
      <c r="CZ1481" s="134"/>
      <c r="DA1481" s="134"/>
      <c r="DB1481" s="134"/>
      <c r="DC1481" s="134"/>
      <c r="DD1481" s="134"/>
      <c r="DE1481" s="134"/>
      <c r="DF1481" s="134"/>
      <c r="DG1481" s="134"/>
      <c r="DH1481" s="134"/>
      <c r="DI1481" s="134"/>
      <c r="DJ1481" s="134"/>
      <c r="DK1481" s="134"/>
      <c r="DL1481" s="134"/>
      <c r="DM1481" s="134"/>
      <c r="DN1481" s="134"/>
      <c r="DO1481" s="134"/>
      <c r="DP1481" s="134"/>
      <c r="DQ1481" s="134"/>
      <c r="DR1481" s="134"/>
      <c r="DS1481" s="134"/>
      <c r="DT1481" s="134"/>
      <c r="DU1481" s="134"/>
      <c r="DV1481" s="134"/>
      <c r="DW1481" s="134"/>
      <c r="DX1481" s="134"/>
      <c r="DY1481" s="134"/>
      <c r="DZ1481" s="134"/>
      <c r="EA1481" s="134"/>
      <c r="EB1481" s="134"/>
      <c r="EC1481" s="134"/>
      <c r="ED1481" s="134"/>
      <c r="EE1481" s="134"/>
      <c r="EF1481" s="134"/>
      <c r="EG1481" s="134"/>
      <c r="EH1481" s="134"/>
      <c r="EI1481" s="134"/>
      <c r="EJ1481" s="134"/>
    </row>
    <row r="1482" spans="4:140" x14ac:dyDescent="0.2">
      <c r="D1482" s="138"/>
      <c r="E1482" s="138"/>
      <c r="F1482" s="138"/>
      <c r="G1482" s="138"/>
      <c r="H1482" s="138"/>
      <c r="I1482" s="138"/>
      <c r="J1482" s="138"/>
      <c r="K1482" s="138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134"/>
      <c r="AZ1482" s="134"/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  <c r="CS1482" s="134"/>
      <c r="CT1482" s="134"/>
      <c r="CU1482" s="134"/>
      <c r="CV1482" s="134"/>
      <c r="CW1482" s="134"/>
      <c r="CX1482" s="134"/>
      <c r="CY1482" s="134"/>
      <c r="CZ1482" s="134"/>
      <c r="DA1482" s="134"/>
      <c r="DB1482" s="134"/>
      <c r="DC1482" s="134"/>
      <c r="DD1482" s="134"/>
      <c r="DE1482" s="134"/>
      <c r="DF1482" s="134"/>
      <c r="DG1482" s="134"/>
      <c r="DH1482" s="134"/>
      <c r="DI1482" s="134"/>
      <c r="DJ1482" s="134"/>
      <c r="DK1482" s="134"/>
      <c r="DL1482" s="134"/>
      <c r="DM1482" s="134"/>
      <c r="DN1482" s="134"/>
      <c r="DO1482" s="134"/>
      <c r="DP1482" s="134"/>
      <c r="DQ1482" s="134"/>
      <c r="DR1482" s="134"/>
      <c r="DS1482" s="134"/>
      <c r="DT1482" s="134"/>
      <c r="DU1482" s="134"/>
      <c r="DV1482" s="134"/>
      <c r="DW1482" s="134"/>
      <c r="DX1482" s="134"/>
      <c r="DY1482" s="134"/>
      <c r="DZ1482" s="134"/>
      <c r="EA1482" s="134"/>
      <c r="EB1482" s="134"/>
      <c r="EC1482" s="134"/>
      <c r="ED1482" s="134"/>
      <c r="EE1482" s="134"/>
      <c r="EF1482" s="134"/>
      <c r="EG1482" s="134"/>
      <c r="EH1482" s="134"/>
      <c r="EI1482" s="134"/>
      <c r="EJ1482" s="134"/>
    </row>
    <row r="1483" spans="4:140" x14ac:dyDescent="0.2">
      <c r="D1483" s="138"/>
      <c r="E1483" s="138"/>
      <c r="F1483" s="138"/>
      <c r="G1483" s="138"/>
      <c r="H1483" s="138"/>
      <c r="I1483" s="138"/>
      <c r="J1483" s="138"/>
      <c r="K1483" s="138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134"/>
      <c r="AZ1483" s="134"/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  <c r="CS1483" s="134"/>
      <c r="CT1483" s="134"/>
      <c r="CU1483" s="134"/>
      <c r="CV1483" s="134"/>
      <c r="CW1483" s="134"/>
      <c r="CX1483" s="134"/>
      <c r="CY1483" s="134"/>
      <c r="CZ1483" s="134"/>
      <c r="DA1483" s="134"/>
      <c r="DB1483" s="134"/>
      <c r="DC1483" s="134"/>
      <c r="DD1483" s="134"/>
      <c r="DE1483" s="134"/>
      <c r="DF1483" s="134"/>
      <c r="DG1483" s="134"/>
      <c r="DH1483" s="134"/>
      <c r="DI1483" s="134"/>
      <c r="DJ1483" s="134"/>
      <c r="DK1483" s="134"/>
      <c r="DL1483" s="134"/>
      <c r="DM1483" s="134"/>
      <c r="DN1483" s="134"/>
      <c r="DO1483" s="134"/>
      <c r="DP1483" s="134"/>
      <c r="DQ1483" s="134"/>
      <c r="DR1483" s="134"/>
      <c r="DS1483" s="134"/>
      <c r="DT1483" s="134"/>
      <c r="DU1483" s="134"/>
      <c r="DV1483" s="134"/>
      <c r="DW1483" s="134"/>
      <c r="DX1483" s="134"/>
      <c r="DY1483" s="134"/>
      <c r="DZ1483" s="134"/>
      <c r="EA1483" s="134"/>
      <c r="EB1483" s="134"/>
      <c r="EC1483" s="134"/>
      <c r="ED1483" s="134"/>
      <c r="EE1483" s="134"/>
      <c r="EF1483" s="134"/>
      <c r="EG1483" s="134"/>
      <c r="EH1483" s="134"/>
      <c r="EI1483" s="134"/>
      <c r="EJ1483" s="134"/>
    </row>
    <row r="1484" spans="4:140" x14ac:dyDescent="0.2">
      <c r="D1484" s="138"/>
      <c r="E1484" s="138"/>
      <c r="F1484" s="138"/>
      <c r="G1484" s="138"/>
      <c r="H1484" s="138"/>
      <c r="I1484" s="138"/>
      <c r="J1484" s="138"/>
      <c r="K1484" s="138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134"/>
      <c r="AZ1484" s="134"/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  <c r="CS1484" s="134"/>
      <c r="CT1484" s="134"/>
      <c r="CU1484" s="134"/>
      <c r="CV1484" s="134"/>
      <c r="CW1484" s="134"/>
      <c r="CX1484" s="134"/>
      <c r="CY1484" s="134"/>
      <c r="CZ1484" s="134"/>
      <c r="DA1484" s="134"/>
      <c r="DB1484" s="134"/>
      <c r="DC1484" s="134"/>
      <c r="DD1484" s="134"/>
      <c r="DE1484" s="134"/>
      <c r="DF1484" s="134"/>
      <c r="DG1484" s="134"/>
      <c r="DH1484" s="134"/>
      <c r="DI1484" s="134"/>
      <c r="DJ1484" s="134"/>
      <c r="DK1484" s="134"/>
      <c r="DL1484" s="134"/>
      <c r="DM1484" s="134"/>
      <c r="DN1484" s="134"/>
      <c r="DO1484" s="134"/>
      <c r="DP1484" s="134"/>
      <c r="DQ1484" s="134"/>
      <c r="DR1484" s="134"/>
      <c r="DS1484" s="134"/>
      <c r="DT1484" s="134"/>
      <c r="DU1484" s="134"/>
      <c r="DV1484" s="134"/>
      <c r="DW1484" s="134"/>
      <c r="DX1484" s="134"/>
      <c r="DY1484" s="134"/>
      <c r="DZ1484" s="134"/>
      <c r="EA1484" s="134"/>
      <c r="EB1484" s="134"/>
      <c r="EC1484" s="134"/>
      <c r="ED1484" s="134"/>
      <c r="EE1484" s="134"/>
      <c r="EF1484" s="134"/>
      <c r="EG1484" s="134"/>
      <c r="EH1484" s="134"/>
      <c r="EI1484" s="134"/>
      <c r="EJ1484" s="134"/>
    </row>
    <row r="1485" spans="4:140" x14ac:dyDescent="0.2">
      <c r="D1485" s="138"/>
      <c r="E1485" s="138"/>
      <c r="F1485" s="138"/>
      <c r="G1485" s="138"/>
      <c r="H1485" s="138"/>
      <c r="I1485" s="138"/>
      <c r="J1485" s="138"/>
      <c r="K1485" s="138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134"/>
      <c r="AZ1485" s="134"/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  <c r="CS1485" s="134"/>
      <c r="CT1485" s="134"/>
      <c r="CU1485" s="134"/>
      <c r="CV1485" s="134"/>
      <c r="CW1485" s="134"/>
      <c r="CX1485" s="134"/>
      <c r="CY1485" s="134"/>
      <c r="CZ1485" s="134"/>
      <c r="DA1485" s="134"/>
      <c r="DB1485" s="134"/>
      <c r="DC1485" s="134"/>
      <c r="DD1485" s="134"/>
      <c r="DE1485" s="134"/>
      <c r="DF1485" s="134"/>
      <c r="DG1485" s="134"/>
      <c r="DH1485" s="134"/>
      <c r="DI1485" s="134"/>
      <c r="DJ1485" s="134"/>
      <c r="DK1485" s="134"/>
      <c r="DL1485" s="134"/>
      <c r="DM1485" s="134"/>
      <c r="DN1485" s="134"/>
      <c r="DO1485" s="134"/>
      <c r="DP1485" s="134"/>
      <c r="DQ1485" s="134"/>
      <c r="DR1485" s="134"/>
      <c r="DS1485" s="134"/>
      <c r="DT1485" s="134"/>
      <c r="DU1485" s="134"/>
      <c r="DV1485" s="134"/>
      <c r="DW1485" s="134"/>
      <c r="DX1485" s="134"/>
      <c r="DY1485" s="134"/>
      <c r="DZ1485" s="134"/>
      <c r="EA1485" s="134"/>
      <c r="EB1485" s="134"/>
      <c r="EC1485" s="134"/>
      <c r="ED1485" s="134"/>
      <c r="EE1485" s="134"/>
      <c r="EF1485" s="134"/>
      <c r="EG1485" s="134"/>
      <c r="EH1485" s="134"/>
      <c r="EI1485" s="134"/>
      <c r="EJ1485" s="134"/>
    </row>
    <row r="1486" spans="4:140" x14ac:dyDescent="0.2">
      <c r="D1486" s="138"/>
      <c r="E1486" s="138"/>
      <c r="F1486" s="138"/>
      <c r="G1486" s="138"/>
      <c r="H1486" s="138"/>
      <c r="I1486" s="138"/>
      <c r="J1486" s="138"/>
      <c r="K1486" s="138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134"/>
      <c r="AZ1486" s="134"/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  <c r="CS1486" s="134"/>
      <c r="CT1486" s="134"/>
      <c r="CU1486" s="134"/>
      <c r="CV1486" s="134"/>
      <c r="CW1486" s="134"/>
      <c r="CX1486" s="134"/>
      <c r="CY1486" s="134"/>
      <c r="CZ1486" s="134"/>
      <c r="DA1486" s="134"/>
      <c r="DB1486" s="134"/>
      <c r="DC1486" s="134"/>
      <c r="DD1486" s="134"/>
      <c r="DE1486" s="134"/>
      <c r="DF1486" s="134"/>
      <c r="DG1486" s="134"/>
      <c r="DH1486" s="134"/>
      <c r="DI1486" s="134"/>
      <c r="DJ1486" s="134"/>
      <c r="DK1486" s="134"/>
      <c r="DL1486" s="134"/>
      <c r="DM1486" s="134"/>
      <c r="DN1486" s="134"/>
      <c r="DO1486" s="134"/>
      <c r="DP1486" s="134"/>
      <c r="DQ1486" s="134"/>
      <c r="DR1486" s="134"/>
      <c r="DS1486" s="134"/>
      <c r="DT1486" s="134"/>
      <c r="DU1486" s="134"/>
      <c r="DV1486" s="134"/>
      <c r="DW1486" s="134"/>
      <c r="DX1486" s="134"/>
      <c r="DY1486" s="134"/>
      <c r="DZ1486" s="134"/>
      <c r="EA1486" s="134"/>
      <c r="EB1486" s="134"/>
      <c r="EC1486" s="134"/>
      <c r="ED1486" s="134"/>
      <c r="EE1486" s="134"/>
      <c r="EF1486" s="134"/>
      <c r="EG1486" s="134"/>
      <c r="EH1486" s="134"/>
      <c r="EI1486" s="134"/>
      <c r="EJ1486" s="134"/>
    </row>
    <row r="1487" spans="4:140" x14ac:dyDescent="0.2">
      <c r="D1487" s="138"/>
      <c r="E1487" s="138"/>
      <c r="F1487" s="138"/>
      <c r="G1487" s="138"/>
      <c r="H1487" s="138"/>
      <c r="I1487" s="138"/>
      <c r="J1487" s="138"/>
      <c r="K1487" s="138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134"/>
      <c r="AZ1487" s="134"/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  <c r="CS1487" s="134"/>
      <c r="CT1487" s="134"/>
      <c r="CU1487" s="134"/>
      <c r="CV1487" s="134"/>
      <c r="CW1487" s="134"/>
      <c r="CX1487" s="134"/>
      <c r="CY1487" s="134"/>
      <c r="CZ1487" s="134"/>
      <c r="DA1487" s="134"/>
      <c r="DB1487" s="134"/>
      <c r="DC1487" s="134"/>
      <c r="DD1487" s="134"/>
      <c r="DE1487" s="134"/>
      <c r="DF1487" s="134"/>
      <c r="DG1487" s="134"/>
      <c r="DH1487" s="134"/>
      <c r="DI1487" s="134"/>
      <c r="DJ1487" s="134"/>
      <c r="DK1487" s="134"/>
      <c r="DL1487" s="134"/>
      <c r="DM1487" s="134"/>
      <c r="DN1487" s="134"/>
      <c r="DO1487" s="134"/>
      <c r="DP1487" s="134"/>
      <c r="DQ1487" s="134"/>
      <c r="DR1487" s="134"/>
      <c r="DS1487" s="134"/>
      <c r="DT1487" s="134"/>
      <c r="DU1487" s="134"/>
      <c r="DV1487" s="134"/>
      <c r="DW1487" s="134"/>
      <c r="DX1487" s="134"/>
      <c r="DY1487" s="134"/>
      <c r="DZ1487" s="134"/>
      <c r="EA1487" s="134"/>
      <c r="EB1487" s="134"/>
      <c r="EC1487" s="134"/>
      <c r="ED1487" s="134"/>
      <c r="EE1487" s="134"/>
      <c r="EF1487" s="134"/>
      <c r="EG1487" s="134"/>
      <c r="EH1487" s="134"/>
      <c r="EI1487" s="134"/>
      <c r="EJ1487" s="134"/>
    </row>
    <row r="1488" spans="4:140" x14ac:dyDescent="0.2">
      <c r="D1488" s="138"/>
      <c r="E1488" s="138"/>
      <c r="F1488" s="138"/>
      <c r="G1488" s="138"/>
      <c r="H1488" s="138"/>
      <c r="I1488" s="138"/>
      <c r="J1488" s="138"/>
      <c r="K1488" s="138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134"/>
      <c r="AZ1488" s="134"/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  <c r="CS1488" s="134"/>
      <c r="CT1488" s="134"/>
      <c r="CU1488" s="134"/>
      <c r="CV1488" s="134"/>
      <c r="CW1488" s="134"/>
      <c r="CX1488" s="134"/>
      <c r="CY1488" s="134"/>
      <c r="CZ1488" s="134"/>
      <c r="DA1488" s="134"/>
      <c r="DB1488" s="134"/>
      <c r="DC1488" s="134"/>
      <c r="DD1488" s="134"/>
      <c r="DE1488" s="134"/>
      <c r="DF1488" s="134"/>
      <c r="DG1488" s="134"/>
      <c r="DH1488" s="134"/>
      <c r="DI1488" s="134"/>
      <c r="DJ1488" s="134"/>
      <c r="DK1488" s="134"/>
      <c r="DL1488" s="134"/>
      <c r="DM1488" s="134"/>
      <c r="DN1488" s="134"/>
      <c r="DO1488" s="134"/>
      <c r="DP1488" s="134"/>
      <c r="DQ1488" s="134"/>
      <c r="DR1488" s="134"/>
      <c r="DS1488" s="134"/>
      <c r="DT1488" s="134"/>
      <c r="DU1488" s="134"/>
      <c r="DV1488" s="134"/>
      <c r="DW1488" s="134"/>
      <c r="DX1488" s="134"/>
      <c r="DY1488" s="134"/>
      <c r="DZ1488" s="134"/>
      <c r="EA1488" s="134"/>
      <c r="EB1488" s="134"/>
      <c r="EC1488" s="134"/>
      <c r="ED1488" s="134"/>
      <c r="EE1488" s="134"/>
      <c r="EF1488" s="134"/>
      <c r="EG1488" s="134"/>
      <c r="EH1488" s="134"/>
      <c r="EI1488" s="134"/>
      <c r="EJ1488" s="134"/>
    </row>
    <row r="1489" spans="4:140" x14ac:dyDescent="0.2">
      <c r="D1489" s="138"/>
      <c r="E1489" s="138"/>
      <c r="F1489" s="138"/>
      <c r="G1489" s="138"/>
      <c r="H1489" s="138"/>
      <c r="I1489" s="138"/>
      <c r="J1489" s="138"/>
      <c r="K1489" s="138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134"/>
      <c r="AZ1489" s="134"/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  <c r="CS1489" s="134"/>
      <c r="CT1489" s="134"/>
      <c r="CU1489" s="134"/>
      <c r="CV1489" s="134"/>
      <c r="CW1489" s="134"/>
      <c r="CX1489" s="134"/>
      <c r="CY1489" s="134"/>
      <c r="CZ1489" s="134"/>
      <c r="DA1489" s="134"/>
      <c r="DB1489" s="134"/>
      <c r="DC1489" s="134"/>
      <c r="DD1489" s="134"/>
      <c r="DE1489" s="134"/>
      <c r="DF1489" s="134"/>
      <c r="DG1489" s="134"/>
      <c r="DH1489" s="134"/>
      <c r="DI1489" s="134"/>
      <c r="DJ1489" s="134"/>
      <c r="DK1489" s="134"/>
      <c r="DL1489" s="134"/>
      <c r="DM1489" s="134"/>
      <c r="DN1489" s="134"/>
      <c r="DO1489" s="134"/>
      <c r="DP1489" s="134"/>
      <c r="DQ1489" s="134"/>
      <c r="DR1489" s="134"/>
      <c r="DS1489" s="134"/>
      <c r="DT1489" s="134"/>
      <c r="DU1489" s="134"/>
      <c r="DV1489" s="134"/>
      <c r="DW1489" s="134"/>
      <c r="DX1489" s="134"/>
      <c r="DY1489" s="134"/>
      <c r="DZ1489" s="134"/>
      <c r="EA1489" s="134"/>
      <c r="EB1489" s="134"/>
      <c r="EC1489" s="134"/>
      <c r="ED1489" s="134"/>
      <c r="EE1489" s="134"/>
      <c r="EF1489" s="134"/>
      <c r="EG1489" s="134"/>
      <c r="EH1489" s="134"/>
      <c r="EI1489" s="134"/>
      <c r="EJ1489" s="134"/>
    </row>
    <row r="1490" spans="4:140" x14ac:dyDescent="0.2">
      <c r="D1490" s="138"/>
      <c r="E1490" s="138"/>
      <c r="F1490" s="138"/>
      <c r="G1490" s="138"/>
      <c r="H1490" s="138"/>
      <c r="I1490" s="138"/>
      <c r="J1490" s="138"/>
      <c r="K1490" s="138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134"/>
      <c r="AZ1490" s="134"/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  <c r="CS1490" s="134"/>
      <c r="CT1490" s="134"/>
      <c r="CU1490" s="134"/>
      <c r="CV1490" s="134"/>
      <c r="CW1490" s="134"/>
      <c r="CX1490" s="134"/>
      <c r="CY1490" s="134"/>
      <c r="CZ1490" s="134"/>
      <c r="DA1490" s="134"/>
      <c r="DB1490" s="134"/>
      <c r="DC1490" s="134"/>
      <c r="DD1490" s="134"/>
      <c r="DE1490" s="134"/>
      <c r="DF1490" s="134"/>
      <c r="DG1490" s="134"/>
      <c r="DH1490" s="134"/>
      <c r="DI1490" s="134"/>
      <c r="DJ1490" s="134"/>
      <c r="DK1490" s="134"/>
      <c r="DL1490" s="134"/>
      <c r="DM1490" s="134"/>
      <c r="DN1490" s="134"/>
      <c r="DO1490" s="134"/>
      <c r="DP1490" s="134"/>
      <c r="DQ1490" s="134"/>
      <c r="DR1490" s="134"/>
      <c r="DS1490" s="134"/>
      <c r="DT1490" s="134"/>
      <c r="DU1490" s="134"/>
      <c r="DV1490" s="134"/>
      <c r="DW1490" s="134"/>
      <c r="DX1490" s="134"/>
      <c r="DY1490" s="134"/>
      <c r="DZ1490" s="134"/>
      <c r="EA1490" s="134"/>
      <c r="EB1490" s="134"/>
      <c r="EC1490" s="134"/>
      <c r="ED1490" s="134"/>
      <c r="EE1490" s="134"/>
      <c r="EF1490" s="134"/>
      <c r="EG1490" s="134"/>
      <c r="EH1490" s="134"/>
      <c r="EI1490" s="134"/>
      <c r="EJ1490" s="134"/>
    </row>
    <row r="1491" spans="4:140" x14ac:dyDescent="0.2">
      <c r="D1491" s="138"/>
      <c r="E1491" s="138"/>
      <c r="F1491" s="138"/>
      <c r="G1491" s="138"/>
      <c r="H1491" s="138"/>
      <c r="I1491" s="138"/>
      <c r="J1491" s="138"/>
      <c r="K1491" s="138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134"/>
      <c r="AZ1491" s="134"/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  <c r="CS1491" s="134"/>
      <c r="CT1491" s="134"/>
      <c r="CU1491" s="134"/>
      <c r="CV1491" s="134"/>
      <c r="CW1491" s="134"/>
      <c r="CX1491" s="134"/>
      <c r="CY1491" s="134"/>
      <c r="CZ1491" s="134"/>
      <c r="DA1491" s="134"/>
      <c r="DB1491" s="134"/>
      <c r="DC1491" s="134"/>
      <c r="DD1491" s="134"/>
      <c r="DE1491" s="134"/>
      <c r="DF1491" s="134"/>
      <c r="DG1491" s="134"/>
      <c r="DH1491" s="134"/>
      <c r="DI1491" s="134"/>
      <c r="DJ1491" s="134"/>
      <c r="DK1491" s="134"/>
      <c r="DL1491" s="134"/>
      <c r="DM1491" s="134"/>
      <c r="DN1491" s="134"/>
      <c r="DO1491" s="134"/>
      <c r="DP1491" s="134"/>
      <c r="DQ1491" s="134"/>
      <c r="DR1491" s="134"/>
      <c r="DS1491" s="134"/>
      <c r="DT1491" s="134"/>
      <c r="DU1491" s="134"/>
      <c r="DV1491" s="134"/>
      <c r="DW1491" s="134"/>
      <c r="DX1491" s="134"/>
      <c r="DY1491" s="134"/>
      <c r="DZ1491" s="134"/>
      <c r="EA1491" s="134"/>
      <c r="EB1491" s="134"/>
      <c r="EC1491" s="134"/>
      <c r="ED1491" s="134"/>
      <c r="EE1491" s="134"/>
      <c r="EF1491" s="134"/>
      <c r="EG1491" s="134"/>
      <c r="EH1491" s="134"/>
      <c r="EI1491" s="134"/>
      <c r="EJ1491" s="134"/>
    </row>
    <row r="1492" spans="4:140" x14ac:dyDescent="0.2">
      <c r="D1492" s="138"/>
      <c r="E1492" s="138"/>
      <c r="F1492" s="138"/>
      <c r="G1492" s="138"/>
      <c r="H1492" s="138"/>
      <c r="I1492" s="138"/>
      <c r="J1492" s="138"/>
      <c r="K1492" s="138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134"/>
      <c r="AZ1492" s="134"/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  <c r="CS1492" s="134"/>
      <c r="CT1492" s="134"/>
      <c r="CU1492" s="134"/>
      <c r="CV1492" s="134"/>
      <c r="CW1492" s="134"/>
      <c r="CX1492" s="134"/>
      <c r="CY1492" s="134"/>
      <c r="CZ1492" s="134"/>
      <c r="DA1492" s="134"/>
      <c r="DB1492" s="134"/>
      <c r="DC1492" s="134"/>
      <c r="DD1492" s="134"/>
      <c r="DE1492" s="134"/>
      <c r="DF1492" s="134"/>
      <c r="DG1492" s="134"/>
      <c r="DH1492" s="134"/>
      <c r="DI1492" s="134"/>
      <c r="DJ1492" s="134"/>
      <c r="DK1492" s="134"/>
      <c r="DL1492" s="134"/>
      <c r="DM1492" s="134"/>
      <c r="DN1492" s="134"/>
      <c r="DO1492" s="134"/>
      <c r="DP1492" s="134"/>
      <c r="DQ1492" s="134"/>
      <c r="DR1492" s="134"/>
      <c r="DS1492" s="134"/>
      <c r="DT1492" s="134"/>
      <c r="DU1492" s="134"/>
      <c r="DV1492" s="134"/>
      <c r="DW1492" s="134"/>
      <c r="DX1492" s="134"/>
      <c r="DY1492" s="134"/>
      <c r="DZ1492" s="134"/>
      <c r="EA1492" s="134"/>
      <c r="EB1492" s="134"/>
      <c r="EC1492" s="134"/>
      <c r="ED1492" s="134"/>
      <c r="EE1492" s="134"/>
      <c r="EF1492" s="134"/>
      <c r="EG1492" s="134"/>
      <c r="EH1492" s="134"/>
      <c r="EI1492" s="134"/>
      <c r="EJ1492" s="134"/>
    </row>
    <row r="1493" spans="4:140" x14ac:dyDescent="0.2">
      <c r="D1493" s="138"/>
      <c r="E1493" s="138"/>
      <c r="F1493" s="138"/>
      <c r="G1493" s="138"/>
      <c r="H1493" s="138"/>
      <c r="I1493" s="138"/>
      <c r="J1493" s="138"/>
      <c r="K1493" s="138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134"/>
      <c r="AZ1493" s="134"/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  <c r="CS1493" s="134"/>
      <c r="CT1493" s="134"/>
      <c r="CU1493" s="134"/>
      <c r="CV1493" s="134"/>
      <c r="CW1493" s="134"/>
      <c r="CX1493" s="134"/>
      <c r="CY1493" s="134"/>
      <c r="CZ1493" s="134"/>
      <c r="DA1493" s="134"/>
      <c r="DB1493" s="134"/>
      <c r="DC1493" s="134"/>
      <c r="DD1493" s="134"/>
      <c r="DE1493" s="134"/>
      <c r="DF1493" s="134"/>
      <c r="DG1493" s="134"/>
      <c r="DH1493" s="134"/>
      <c r="DI1493" s="134"/>
      <c r="DJ1493" s="134"/>
      <c r="DK1493" s="134"/>
      <c r="DL1493" s="134"/>
      <c r="DM1493" s="134"/>
      <c r="DN1493" s="134"/>
      <c r="DO1493" s="134"/>
      <c r="DP1493" s="134"/>
      <c r="DQ1493" s="134"/>
      <c r="DR1493" s="134"/>
      <c r="DS1493" s="134"/>
      <c r="DT1493" s="134"/>
      <c r="DU1493" s="134"/>
      <c r="DV1493" s="134"/>
      <c r="DW1493" s="134"/>
      <c r="DX1493" s="134"/>
      <c r="DY1493" s="134"/>
      <c r="DZ1493" s="134"/>
      <c r="EA1493" s="134"/>
      <c r="EB1493" s="134"/>
      <c r="EC1493" s="134"/>
      <c r="ED1493" s="134"/>
      <c r="EE1493" s="134"/>
      <c r="EF1493" s="134"/>
      <c r="EG1493" s="134"/>
      <c r="EH1493" s="134"/>
      <c r="EI1493" s="134"/>
      <c r="EJ1493" s="134"/>
    </row>
    <row r="1494" spans="4:140" x14ac:dyDescent="0.2">
      <c r="D1494" s="138"/>
      <c r="E1494" s="138"/>
      <c r="F1494" s="138"/>
      <c r="G1494" s="138"/>
      <c r="H1494" s="138"/>
      <c r="I1494" s="138"/>
      <c r="J1494" s="138"/>
      <c r="K1494" s="138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134"/>
      <c r="AZ1494" s="134"/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  <c r="CS1494" s="134"/>
      <c r="CT1494" s="134"/>
      <c r="CU1494" s="134"/>
      <c r="CV1494" s="134"/>
      <c r="CW1494" s="134"/>
      <c r="CX1494" s="134"/>
      <c r="CY1494" s="134"/>
      <c r="CZ1494" s="134"/>
      <c r="DA1494" s="134"/>
      <c r="DB1494" s="134"/>
      <c r="DC1494" s="134"/>
      <c r="DD1494" s="134"/>
      <c r="DE1494" s="134"/>
      <c r="DF1494" s="134"/>
      <c r="DG1494" s="134"/>
      <c r="DH1494" s="134"/>
      <c r="DI1494" s="134"/>
      <c r="DJ1494" s="134"/>
      <c r="DK1494" s="134"/>
      <c r="DL1494" s="134"/>
      <c r="DM1494" s="134"/>
      <c r="DN1494" s="134"/>
      <c r="DO1494" s="134"/>
      <c r="DP1494" s="134"/>
      <c r="DQ1494" s="134"/>
      <c r="DR1494" s="134"/>
      <c r="DS1494" s="134"/>
      <c r="DT1494" s="134"/>
      <c r="DU1494" s="134"/>
      <c r="DV1494" s="134"/>
      <c r="DW1494" s="134"/>
      <c r="DX1494" s="134"/>
      <c r="DY1494" s="134"/>
      <c r="DZ1494" s="134"/>
      <c r="EA1494" s="134"/>
      <c r="EB1494" s="134"/>
      <c r="EC1494" s="134"/>
      <c r="ED1494" s="134"/>
      <c r="EE1494" s="134"/>
      <c r="EF1494" s="134"/>
      <c r="EG1494" s="134"/>
      <c r="EH1494" s="134"/>
      <c r="EI1494" s="134"/>
      <c r="EJ1494" s="134"/>
    </row>
    <row r="1495" spans="4:140" x14ac:dyDescent="0.2">
      <c r="D1495" s="138"/>
      <c r="E1495" s="138"/>
      <c r="F1495" s="138"/>
      <c r="G1495" s="138"/>
      <c r="H1495" s="138"/>
      <c r="I1495" s="138"/>
      <c r="J1495" s="138"/>
      <c r="K1495" s="138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134"/>
      <c r="AZ1495" s="134"/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  <c r="CS1495" s="134"/>
      <c r="CT1495" s="134"/>
      <c r="CU1495" s="134"/>
      <c r="CV1495" s="134"/>
      <c r="CW1495" s="134"/>
      <c r="CX1495" s="134"/>
      <c r="CY1495" s="134"/>
      <c r="CZ1495" s="134"/>
      <c r="DA1495" s="134"/>
      <c r="DB1495" s="134"/>
      <c r="DC1495" s="134"/>
      <c r="DD1495" s="134"/>
      <c r="DE1495" s="134"/>
      <c r="DF1495" s="134"/>
      <c r="DG1495" s="134"/>
      <c r="DH1495" s="134"/>
      <c r="DI1495" s="134"/>
      <c r="DJ1495" s="134"/>
      <c r="DK1495" s="134"/>
      <c r="DL1495" s="134"/>
      <c r="DM1495" s="134"/>
      <c r="DN1495" s="134"/>
      <c r="DO1495" s="134"/>
      <c r="DP1495" s="134"/>
      <c r="DQ1495" s="134"/>
      <c r="DR1495" s="134"/>
      <c r="DS1495" s="134"/>
      <c r="DT1495" s="134"/>
      <c r="DU1495" s="134"/>
      <c r="DV1495" s="134"/>
      <c r="DW1495" s="134"/>
      <c r="DX1495" s="134"/>
      <c r="DY1495" s="134"/>
      <c r="DZ1495" s="134"/>
      <c r="EA1495" s="134"/>
      <c r="EB1495" s="134"/>
      <c r="EC1495" s="134"/>
      <c r="ED1495" s="134"/>
      <c r="EE1495" s="134"/>
      <c r="EF1495" s="134"/>
      <c r="EG1495" s="134"/>
      <c r="EH1495" s="134"/>
      <c r="EI1495" s="134"/>
      <c r="EJ1495" s="134"/>
    </row>
    <row r="1496" spans="4:140" x14ac:dyDescent="0.2">
      <c r="D1496" s="138"/>
      <c r="E1496" s="138"/>
      <c r="F1496" s="138"/>
      <c r="G1496" s="138"/>
      <c r="H1496" s="138"/>
      <c r="I1496" s="138"/>
      <c r="J1496" s="138"/>
      <c r="K1496" s="138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134"/>
      <c r="AZ1496" s="134"/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  <c r="CS1496" s="134"/>
      <c r="CT1496" s="134"/>
      <c r="CU1496" s="134"/>
      <c r="CV1496" s="134"/>
      <c r="CW1496" s="134"/>
      <c r="CX1496" s="134"/>
      <c r="CY1496" s="134"/>
      <c r="CZ1496" s="134"/>
      <c r="DA1496" s="134"/>
      <c r="DB1496" s="134"/>
      <c r="DC1496" s="134"/>
      <c r="DD1496" s="134"/>
      <c r="DE1496" s="134"/>
      <c r="DF1496" s="134"/>
      <c r="DG1496" s="134"/>
      <c r="DH1496" s="134"/>
      <c r="DI1496" s="134"/>
      <c r="DJ1496" s="134"/>
      <c r="DK1496" s="134"/>
      <c r="DL1496" s="134"/>
      <c r="DM1496" s="134"/>
      <c r="DN1496" s="134"/>
      <c r="DO1496" s="134"/>
      <c r="DP1496" s="134"/>
      <c r="DQ1496" s="134"/>
      <c r="DR1496" s="134"/>
      <c r="DS1496" s="134"/>
      <c r="DT1496" s="134"/>
      <c r="DU1496" s="134"/>
      <c r="DV1496" s="134"/>
      <c r="DW1496" s="134"/>
      <c r="DX1496" s="134"/>
      <c r="DY1496" s="134"/>
      <c r="DZ1496" s="134"/>
      <c r="EA1496" s="134"/>
      <c r="EB1496" s="134"/>
      <c r="EC1496" s="134"/>
      <c r="ED1496" s="134"/>
      <c r="EE1496" s="134"/>
      <c r="EF1496" s="134"/>
      <c r="EG1496" s="134"/>
      <c r="EH1496" s="134"/>
      <c r="EI1496" s="134"/>
      <c r="EJ1496" s="134"/>
    </row>
    <row r="1497" spans="4:140" x14ac:dyDescent="0.2">
      <c r="D1497" s="138"/>
      <c r="E1497" s="138"/>
      <c r="F1497" s="138"/>
      <c r="G1497" s="138"/>
      <c r="H1497" s="138"/>
      <c r="I1497" s="138"/>
      <c r="J1497" s="138"/>
      <c r="K1497" s="138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134"/>
      <c r="AZ1497" s="134"/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  <c r="CS1497" s="134"/>
      <c r="CT1497" s="134"/>
      <c r="CU1497" s="134"/>
      <c r="CV1497" s="134"/>
      <c r="CW1497" s="134"/>
      <c r="CX1497" s="134"/>
      <c r="CY1497" s="134"/>
      <c r="CZ1497" s="134"/>
      <c r="DA1497" s="134"/>
      <c r="DB1497" s="134"/>
      <c r="DC1497" s="134"/>
      <c r="DD1497" s="134"/>
      <c r="DE1497" s="134"/>
      <c r="DF1497" s="134"/>
      <c r="DG1497" s="134"/>
      <c r="DH1497" s="134"/>
      <c r="DI1497" s="134"/>
      <c r="DJ1497" s="134"/>
      <c r="DK1497" s="134"/>
      <c r="DL1497" s="134"/>
      <c r="DM1497" s="134"/>
      <c r="DN1497" s="134"/>
      <c r="DO1497" s="134"/>
      <c r="DP1497" s="134"/>
      <c r="DQ1497" s="134"/>
      <c r="DR1497" s="134"/>
      <c r="DS1497" s="134"/>
      <c r="DT1497" s="134"/>
      <c r="DU1497" s="134"/>
      <c r="DV1497" s="134"/>
      <c r="DW1497" s="134"/>
      <c r="DX1497" s="134"/>
      <c r="DY1497" s="134"/>
      <c r="DZ1497" s="134"/>
      <c r="EA1497" s="134"/>
      <c r="EB1497" s="134"/>
      <c r="EC1497" s="134"/>
      <c r="ED1497" s="134"/>
      <c r="EE1497" s="134"/>
      <c r="EF1497" s="134"/>
      <c r="EG1497" s="134"/>
      <c r="EH1497" s="134"/>
      <c r="EI1497" s="134"/>
      <c r="EJ1497" s="134"/>
    </row>
    <row r="1498" spans="4:140" x14ac:dyDescent="0.2">
      <c r="D1498" s="138"/>
      <c r="E1498" s="138"/>
      <c r="F1498" s="138"/>
      <c r="G1498" s="138"/>
      <c r="H1498" s="138"/>
      <c r="I1498" s="138"/>
      <c r="J1498" s="138"/>
      <c r="K1498" s="138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134"/>
      <c r="AZ1498" s="134"/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  <c r="CS1498" s="134"/>
      <c r="CT1498" s="134"/>
      <c r="CU1498" s="134"/>
      <c r="CV1498" s="134"/>
      <c r="CW1498" s="134"/>
      <c r="CX1498" s="134"/>
      <c r="CY1498" s="134"/>
      <c r="CZ1498" s="134"/>
      <c r="DA1498" s="134"/>
      <c r="DB1498" s="134"/>
      <c r="DC1498" s="134"/>
      <c r="DD1498" s="134"/>
      <c r="DE1498" s="134"/>
      <c r="DF1498" s="134"/>
      <c r="DG1498" s="134"/>
      <c r="DH1498" s="134"/>
      <c r="DI1498" s="134"/>
      <c r="DJ1498" s="134"/>
      <c r="DK1498" s="134"/>
      <c r="DL1498" s="134"/>
      <c r="DM1498" s="134"/>
      <c r="DN1498" s="134"/>
      <c r="DO1498" s="134"/>
      <c r="DP1498" s="134"/>
      <c r="DQ1498" s="134"/>
      <c r="DR1498" s="134"/>
      <c r="DS1498" s="134"/>
      <c r="DT1498" s="134"/>
      <c r="DU1498" s="134"/>
      <c r="DV1498" s="134"/>
      <c r="DW1498" s="134"/>
      <c r="DX1498" s="134"/>
      <c r="DY1498" s="134"/>
      <c r="DZ1498" s="134"/>
      <c r="EA1498" s="134"/>
      <c r="EB1498" s="134"/>
      <c r="EC1498" s="134"/>
      <c r="ED1498" s="134"/>
      <c r="EE1498" s="134"/>
      <c r="EF1498" s="134"/>
      <c r="EG1498" s="134"/>
      <c r="EH1498" s="134"/>
      <c r="EI1498" s="134"/>
      <c r="EJ1498" s="134"/>
    </row>
    <row r="1499" spans="4:140" x14ac:dyDescent="0.2">
      <c r="D1499" s="138"/>
      <c r="E1499" s="138"/>
      <c r="F1499" s="138"/>
      <c r="G1499" s="138"/>
      <c r="H1499" s="138"/>
      <c r="I1499" s="138"/>
      <c r="J1499" s="138"/>
      <c r="K1499" s="138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134"/>
      <c r="AZ1499" s="134"/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  <c r="CS1499" s="134"/>
      <c r="CT1499" s="134"/>
      <c r="CU1499" s="134"/>
      <c r="CV1499" s="134"/>
      <c r="CW1499" s="134"/>
      <c r="CX1499" s="134"/>
      <c r="CY1499" s="134"/>
      <c r="CZ1499" s="134"/>
      <c r="DA1499" s="134"/>
      <c r="DB1499" s="134"/>
      <c r="DC1499" s="134"/>
      <c r="DD1499" s="134"/>
      <c r="DE1499" s="134"/>
      <c r="DF1499" s="134"/>
      <c r="DG1499" s="134"/>
      <c r="DH1499" s="134"/>
      <c r="DI1499" s="134"/>
      <c r="DJ1499" s="134"/>
      <c r="DK1499" s="134"/>
      <c r="DL1499" s="134"/>
      <c r="DM1499" s="134"/>
      <c r="DN1499" s="134"/>
      <c r="DO1499" s="134"/>
      <c r="DP1499" s="134"/>
      <c r="DQ1499" s="134"/>
      <c r="DR1499" s="134"/>
      <c r="DS1499" s="134"/>
      <c r="DT1499" s="134"/>
      <c r="DU1499" s="134"/>
      <c r="DV1499" s="134"/>
      <c r="DW1499" s="134"/>
      <c r="DX1499" s="134"/>
      <c r="DY1499" s="134"/>
      <c r="DZ1499" s="134"/>
      <c r="EA1499" s="134"/>
      <c r="EB1499" s="134"/>
      <c r="EC1499" s="134"/>
      <c r="ED1499" s="134"/>
      <c r="EE1499" s="134"/>
      <c r="EF1499" s="134"/>
      <c r="EG1499" s="134"/>
      <c r="EH1499" s="134"/>
      <c r="EI1499" s="134"/>
      <c r="EJ1499" s="134"/>
    </row>
    <row r="1500" spans="4:140" x14ac:dyDescent="0.2">
      <c r="D1500" s="138"/>
      <c r="E1500" s="138"/>
      <c r="F1500" s="138"/>
      <c r="G1500" s="138"/>
      <c r="H1500" s="138"/>
      <c r="I1500" s="138"/>
      <c r="J1500" s="138"/>
      <c r="K1500" s="138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134"/>
      <c r="AZ1500" s="134"/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  <c r="CS1500" s="134"/>
      <c r="CT1500" s="134"/>
      <c r="CU1500" s="134"/>
      <c r="CV1500" s="134"/>
      <c r="CW1500" s="134"/>
      <c r="CX1500" s="134"/>
      <c r="CY1500" s="134"/>
      <c r="CZ1500" s="134"/>
      <c r="DA1500" s="134"/>
      <c r="DB1500" s="134"/>
      <c r="DC1500" s="134"/>
      <c r="DD1500" s="134"/>
      <c r="DE1500" s="134"/>
      <c r="DF1500" s="134"/>
      <c r="DG1500" s="134"/>
      <c r="DH1500" s="134"/>
      <c r="DI1500" s="134"/>
      <c r="DJ1500" s="134"/>
      <c r="DK1500" s="134"/>
      <c r="DL1500" s="134"/>
      <c r="DM1500" s="134"/>
      <c r="DN1500" s="134"/>
      <c r="DO1500" s="134"/>
      <c r="DP1500" s="134"/>
      <c r="DQ1500" s="134"/>
      <c r="DR1500" s="134"/>
      <c r="DS1500" s="134"/>
      <c r="DT1500" s="134"/>
      <c r="DU1500" s="134"/>
      <c r="DV1500" s="134"/>
      <c r="DW1500" s="134"/>
      <c r="DX1500" s="134"/>
      <c r="DY1500" s="134"/>
      <c r="DZ1500" s="134"/>
      <c r="EA1500" s="134"/>
      <c r="EB1500" s="134"/>
      <c r="EC1500" s="134"/>
      <c r="ED1500" s="134"/>
      <c r="EE1500" s="134"/>
      <c r="EF1500" s="134"/>
      <c r="EG1500" s="134"/>
      <c r="EH1500" s="134"/>
      <c r="EI1500" s="134"/>
      <c r="EJ1500" s="134"/>
    </row>
    <row r="1501" spans="4:140" x14ac:dyDescent="0.2">
      <c r="D1501" s="138"/>
      <c r="E1501" s="138"/>
      <c r="F1501" s="138"/>
      <c r="G1501" s="138"/>
      <c r="H1501" s="138"/>
      <c r="I1501" s="138"/>
      <c r="J1501" s="138"/>
      <c r="K1501" s="138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134"/>
      <c r="AZ1501" s="134"/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  <c r="CS1501" s="134"/>
      <c r="CT1501" s="134"/>
      <c r="CU1501" s="134"/>
      <c r="CV1501" s="134"/>
      <c r="CW1501" s="134"/>
      <c r="CX1501" s="134"/>
      <c r="CY1501" s="134"/>
      <c r="CZ1501" s="134"/>
      <c r="DA1501" s="134"/>
      <c r="DB1501" s="134"/>
      <c r="DC1501" s="134"/>
      <c r="DD1501" s="134"/>
      <c r="DE1501" s="134"/>
      <c r="DF1501" s="134"/>
      <c r="DG1501" s="134"/>
      <c r="DH1501" s="134"/>
      <c r="DI1501" s="134"/>
      <c r="DJ1501" s="134"/>
      <c r="DK1501" s="134"/>
      <c r="DL1501" s="134"/>
      <c r="DM1501" s="134"/>
      <c r="DN1501" s="134"/>
      <c r="DO1501" s="134"/>
      <c r="DP1501" s="134"/>
      <c r="DQ1501" s="134"/>
      <c r="DR1501" s="134"/>
      <c r="DS1501" s="134"/>
      <c r="DT1501" s="134"/>
      <c r="DU1501" s="134"/>
      <c r="DV1501" s="134"/>
      <c r="DW1501" s="134"/>
      <c r="DX1501" s="134"/>
      <c r="DY1501" s="134"/>
      <c r="DZ1501" s="134"/>
      <c r="EA1501" s="134"/>
      <c r="EB1501" s="134"/>
      <c r="EC1501" s="134"/>
      <c r="ED1501" s="134"/>
      <c r="EE1501" s="134"/>
      <c r="EF1501" s="134"/>
      <c r="EG1501" s="134"/>
      <c r="EH1501" s="134"/>
      <c r="EI1501" s="134"/>
      <c r="EJ1501" s="134"/>
    </row>
    <row r="1502" spans="4:140" x14ac:dyDescent="0.2">
      <c r="D1502" s="138"/>
      <c r="E1502" s="138"/>
      <c r="F1502" s="138"/>
      <c r="G1502" s="138"/>
      <c r="H1502" s="138"/>
      <c r="I1502" s="138"/>
      <c r="J1502" s="138"/>
      <c r="K1502" s="138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134"/>
      <c r="AZ1502" s="134"/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  <c r="CS1502" s="134"/>
      <c r="CT1502" s="134"/>
      <c r="CU1502" s="134"/>
      <c r="CV1502" s="134"/>
      <c r="CW1502" s="134"/>
      <c r="CX1502" s="134"/>
      <c r="CY1502" s="134"/>
      <c r="CZ1502" s="134"/>
      <c r="DA1502" s="134"/>
      <c r="DB1502" s="134"/>
      <c r="DC1502" s="134"/>
      <c r="DD1502" s="134"/>
      <c r="DE1502" s="134"/>
      <c r="DF1502" s="134"/>
      <c r="DG1502" s="134"/>
      <c r="DH1502" s="134"/>
      <c r="DI1502" s="134"/>
      <c r="DJ1502" s="134"/>
      <c r="DK1502" s="134"/>
      <c r="DL1502" s="134"/>
      <c r="DM1502" s="134"/>
      <c r="DN1502" s="134"/>
      <c r="DO1502" s="134"/>
      <c r="DP1502" s="134"/>
      <c r="DQ1502" s="134"/>
      <c r="DR1502" s="134"/>
      <c r="DS1502" s="134"/>
      <c r="DT1502" s="134"/>
      <c r="DU1502" s="134"/>
      <c r="DV1502" s="134"/>
      <c r="DW1502" s="134"/>
      <c r="DX1502" s="134"/>
      <c r="DY1502" s="134"/>
      <c r="DZ1502" s="134"/>
      <c r="EA1502" s="134"/>
      <c r="EB1502" s="134"/>
      <c r="EC1502" s="134"/>
      <c r="ED1502" s="134"/>
      <c r="EE1502" s="134"/>
      <c r="EF1502" s="134"/>
      <c r="EG1502" s="134"/>
      <c r="EH1502" s="134"/>
      <c r="EI1502" s="134"/>
      <c r="EJ1502" s="134"/>
    </row>
    <row r="1503" spans="4:140" x14ac:dyDescent="0.2">
      <c r="D1503" s="138"/>
      <c r="E1503" s="138"/>
      <c r="F1503" s="138"/>
      <c r="G1503" s="138"/>
      <c r="H1503" s="138"/>
      <c r="I1503" s="138"/>
      <c r="J1503" s="138"/>
      <c r="K1503" s="138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134"/>
      <c r="AZ1503" s="134"/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  <c r="CS1503" s="134"/>
      <c r="CT1503" s="134"/>
      <c r="CU1503" s="134"/>
      <c r="CV1503" s="134"/>
      <c r="CW1503" s="134"/>
      <c r="CX1503" s="134"/>
      <c r="CY1503" s="134"/>
      <c r="CZ1503" s="134"/>
      <c r="DA1503" s="134"/>
      <c r="DB1503" s="134"/>
      <c r="DC1503" s="134"/>
      <c r="DD1503" s="134"/>
      <c r="DE1503" s="134"/>
      <c r="DF1503" s="134"/>
      <c r="DG1503" s="134"/>
      <c r="DH1503" s="134"/>
      <c r="DI1503" s="134"/>
      <c r="DJ1503" s="134"/>
      <c r="DK1503" s="134"/>
      <c r="DL1503" s="134"/>
      <c r="DM1503" s="134"/>
      <c r="DN1503" s="134"/>
      <c r="DO1503" s="134"/>
      <c r="DP1503" s="134"/>
      <c r="DQ1503" s="134"/>
      <c r="DR1503" s="134"/>
      <c r="DS1503" s="134"/>
      <c r="DT1503" s="134"/>
      <c r="DU1503" s="134"/>
      <c r="DV1503" s="134"/>
      <c r="DW1503" s="134"/>
      <c r="DX1503" s="134"/>
      <c r="DY1503" s="134"/>
      <c r="DZ1503" s="134"/>
      <c r="EA1503" s="134"/>
      <c r="EB1503" s="134"/>
      <c r="EC1503" s="134"/>
      <c r="ED1503" s="134"/>
      <c r="EE1503" s="134"/>
      <c r="EF1503" s="134"/>
      <c r="EG1503" s="134"/>
      <c r="EH1503" s="134"/>
      <c r="EI1503" s="134"/>
      <c r="EJ1503" s="134"/>
    </row>
    <row r="1504" spans="4:140" x14ac:dyDescent="0.2">
      <c r="D1504" s="138"/>
      <c r="E1504" s="138"/>
      <c r="F1504" s="138"/>
      <c r="G1504" s="138"/>
      <c r="H1504" s="138"/>
      <c r="I1504" s="138"/>
      <c r="J1504" s="138"/>
      <c r="K1504" s="138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134"/>
      <c r="AZ1504" s="134"/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  <c r="CS1504" s="134"/>
      <c r="CT1504" s="134"/>
      <c r="CU1504" s="134"/>
      <c r="CV1504" s="134"/>
      <c r="CW1504" s="134"/>
      <c r="CX1504" s="134"/>
      <c r="CY1504" s="134"/>
      <c r="CZ1504" s="134"/>
      <c r="DA1504" s="134"/>
      <c r="DB1504" s="134"/>
      <c r="DC1504" s="134"/>
      <c r="DD1504" s="134"/>
      <c r="DE1504" s="134"/>
      <c r="DF1504" s="134"/>
      <c r="DG1504" s="134"/>
      <c r="DH1504" s="134"/>
      <c r="DI1504" s="134"/>
      <c r="DJ1504" s="134"/>
      <c r="DK1504" s="134"/>
      <c r="DL1504" s="134"/>
      <c r="DM1504" s="134"/>
      <c r="DN1504" s="134"/>
      <c r="DO1504" s="134"/>
      <c r="DP1504" s="134"/>
      <c r="DQ1504" s="134"/>
      <c r="DR1504" s="134"/>
      <c r="DS1504" s="134"/>
      <c r="DT1504" s="134"/>
      <c r="DU1504" s="134"/>
      <c r="DV1504" s="134"/>
      <c r="DW1504" s="134"/>
      <c r="DX1504" s="134"/>
      <c r="DY1504" s="134"/>
      <c r="DZ1504" s="134"/>
      <c r="EA1504" s="134"/>
      <c r="EB1504" s="134"/>
      <c r="EC1504" s="134"/>
      <c r="ED1504" s="134"/>
      <c r="EE1504" s="134"/>
      <c r="EF1504" s="134"/>
      <c r="EG1504" s="134"/>
      <c r="EH1504" s="134"/>
      <c r="EI1504" s="134"/>
      <c r="EJ1504" s="134"/>
    </row>
    <row r="1505" spans="4:140" x14ac:dyDescent="0.2">
      <c r="D1505" s="138"/>
      <c r="E1505" s="138"/>
      <c r="F1505" s="138"/>
      <c r="G1505" s="138"/>
      <c r="H1505" s="138"/>
      <c r="I1505" s="138"/>
      <c r="J1505" s="138"/>
      <c r="K1505" s="138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134"/>
      <c r="AZ1505" s="134"/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  <c r="CS1505" s="134"/>
      <c r="CT1505" s="134"/>
      <c r="CU1505" s="134"/>
      <c r="CV1505" s="134"/>
      <c r="CW1505" s="134"/>
      <c r="CX1505" s="134"/>
      <c r="CY1505" s="134"/>
      <c r="CZ1505" s="134"/>
      <c r="DA1505" s="134"/>
      <c r="DB1505" s="134"/>
      <c r="DC1505" s="134"/>
      <c r="DD1505" s="134"/>
      <c r="DE1505" s="134"/>
      <c r="DF1505" s="134"/>
      <c r="DG1505" s="134"/>
      <c r="DH1505" s="134"/>
      <c r="DI1505" s="134"/>
      <c r="DJ1505" s="134"/>
      <c r="DK1505" s="134"/>
      <c r="DL1505" s="134"/>
      <c r="DM1505" s="134"/>
      <c r="DN1505" s="134"/>
      <c r="DO1505" s="134"/>
      <c r="DP1505" s="134"/>
      <c r="DQ1505" s="134"/>
      <c r="DR1505" s="134"/>
      <c r="DS1505" s="134"/>
      <c r="DT1505" s="134"/>
      <c r="DU1505" s="134"/>
      <c r="DV1505" s="134"/>
      <c r="DW1505" s="134"/>
      <c r="DX1505" s="134"/>
      <c r="DY1505" s="134"/>
      <c r="DZ1505" s="134"/>
      <c r="EA1505" s="134"/>
      <c r="EB1505" s="134"/>
      <c r="EC1505" s="134"/>
      <c r="ED1505" s="134"/>
      <c r="EE1505" s="134"/>
      <c r="EF1505" s="134"/>
      <c r="EG1505" s="134"/>
      <c r="EH1505" s="134"/>
      <c r="EI1505" s="134"/>
      <c r="EJ1505" s="134"/>
    </row>
    <row r="1506" spans="4:140" x14ac:dyDescent="0.2">
      <c r="D1506" s="138"/>
      <c r="E1506" s="138"/>
      <c r="F1506" s="138"/>
      <c r="G1506" s="138"/>
      <c r="H1506" s="138"/>
      <c r="I1506" s="138"/>
      <c r="J1506" s="138"/>
      <c r="K1506" s="138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134"/>
      <c r="AZ1506" s="134"/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  <c r="CS1506" s="134"/>
      <c r="CT1506" s="134"/>
      <c r="CU1506" s="134"/>
      <c r="CV1506" s="134"/>
      <c r="CW1506" s="134"/>
      <c r="CX1506" s="134"/>
      <c r="CY1506" s="134"/>
      <c r="CZ1506" s="134"/>
      <c r="DA1506" s="134"/>
      <c r="DB1506" s="134"/>
      <c r="DC1506" s="134"/>
      <c r="DD1506" s="134"/>
      <c r="DE1506" s="134"/>
      <c r="DF1506" s="134"/>
      <c r="DG1506" s="134"/>
      <c r="DH1506" s="134"/>
      <c r="DI1506" s="134"/>
      <c r="DJ1506" s="134"/>
      <c r="DK1506" s="134"/>
      <c r="DL1506" s="134"/>
      <c r="DM1506" s="134"/>
      <c r="DN1506" s="134"/>
      <c r="DO1506" s="134"/>
      <c r="DP1506" s="134"/>
      <c r="DQ1506" s="134"/>
      <c r="DR1506" s="134"/>
      <c r="DS1506" s="134"/>
      <c r="DT1506" s="134"/>
      <c r="DU1506" s="134"/>
      <c r="DV1506" s="134"/>
      <c r="DW1506" s="134"/>
      <c r="DX1506" s="134"/>
      <c r="DY1506" s="134"/>
      <c r="DZ1506" s="134"/>
      <c r="EA1506" s="134"/>
      <c r="EB1506" s="134"/>
      <c r="EC1506" s="134"/>
      <c r="ED1506" s="134"/>
      <c r="EE1506" s="134"/>
      <c r="EF1506" s="134"/>
      <c r="EG1506" s="134"/>
      <c r="EH1506" s="134"/>
      <c r="EI1506" s="134"/>
      <c r="EJ1506" s="134"/>
    </row>
    <row r="1507" spans="4:140" x14ac:dyDescent="0.2">
      <c r="D1507" s="138"/>
      <c r="E1507" s="138"/>
      <c r="F1507" s="138"/>
      <c r="G1507" s="138"/>
      <c r="H1507" s="138"/>
      <c r="I1507" s="138"/>
      <c r="J1507" s="138"/>
      <c r="K1507" s="138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134"/>
      <c r="AZ1507" s="134"/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  <c r="CS1507" s="134"/>
      <c r="CT1507" s="134"/>
      <c r="CU1507" s="134"/>
      <c r="CV1507" s="134"/>
      <c r="CW1507" s="134"/>
      <c r="CX1507" s="134"/>
      <c r="CY1507" s="134"/>
      <c r="CZ1507" s="134"/>
      <c r="DA1507" s="134"/>
      <c r="DB1507" s="134"/>
      <c r="DC1507" s="134"/>
      <c r="DD1507" s="134"/>
      <c r="DE1507" s="134"/>
      <c r="DF1507" s="134"/>
      <c r="DG1507" s="134"/>
      <c r="DH1507" s="134"/>
      <c r="DI1507" s="134"/>
      <c r="DJ1507" s="134"/>
      <c r="DK1507" s="134"/>
      <c r="DL1507" s="134"/>
      <c r="DM1507" s="134"/>
      <c r="DN1507" s="134"/>
      <c r="DO1507" s="134"/>
      <c r="DP1507" s="134"/>
      <c r="DQ1507" s="134"/>
      <c r="DR1507" s="134"/>
      <c r="DS1507" s="134"/>
      <c r="DT1507" s="134"/>
      <c r="DU1507" s="134"/>
      <c r="DV1507" s="134"/>
      <c r="DW1507" s="134"/>
      <c r="DX1507" s="134"/>
      <c r="DY1507" s="134"/>
      <c r="DZ1507" s="134"/>
      <c r="EA1507" s="134"/>
      <c r="EB1507" s="134"/>
      <c r="EC1507" s="134"/>
      <c r="ED1507" s="134"/>
      <c r="EE1507" s="134"/>
      <c r="EF1507" s="134"/>
      <c r="EG1507" s="134"/>
      <c r="EH1507" s="134"/>
      <c r="EI1507" s="134"/>
      <c r="EJ1507" s="134"/>
    </row>
    <row r="1508" spans="4:140" x14ac:dyDescent="0.2">
      <c r="D1508" s="138"/>
      <c r="E1508" s="138"/>
      <c r="F1508" s="138"/>
      <c r="G1508" s="138"/>
      <c r="H1508" s="138"/>
      <c r="I1508" s="138"/>
      <c r="J1508" s="138"/>
      <c r="K1508" s="138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134"/>
      <c r="AZ1508" s="134"/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  <c r="CS1508" s="134"/>
      <c r="CT1508" s="134"/>
      <c r="CU1508" s="134"/>
      <c r="CV1508" s="134"/>
      <c r="CW1508" s="134"/>
      <c r="CX1508" s="134"/>
      <c r="CY1508" s="134"/>
      <c r="CZ1508" s="134"/>
      <c r="DA1508" s="134"/>
      <c r="DB1508" s="134"/>
      <c r="DC1508" s="134"/>
      <c r="DD1508" s="134"/>
      <c r="DE1508" s="134"/>
      <c r="DF1508" s="134"/>
      <c r="DG1508" s="134"/>
      <c r="DH1508" s="134"/>
      <c r="DI1508" s="134"/>
      <c r="DJ1508" s="134"/>
      <c r="DK1508" s="134"/>
      <c r="DL1508" s="134"/>
      <c r="DM1508" s="134"/>
      <c r="DN1508" s="134"/>
      <c r="DO1508" s="134"/>
      <c r="DP1508" s="134"/>
      <c r="DQ1508" s="134"/>
      <c r="DR1508" s="134"/>
      <c r="DS1508" s="134"/>
      <c r="DT1508" s="134"/>
      <c r="DU1508" s="134"/>
      <c r="DV1508" s="134"/>
      <c r="DW1508" s="134"/>
      <c r="DX1508" s="134"/>
      <c r="DY1508" s="134"/>
      <c r="DZ1508" s="134"/>
      <c r="EA1508" s="134"/>
      <c r="EB1508" s="134"/>
      <c r="EC1508" s="134"/>
      <c r="ED1508" s="134"/>
      <c r="EE1508" s="134"/>
      <c r="EF1508" s="134"/>
      <c r="EG1508" s="134"/>
      <c r="EH1508" s="134"/>
      <c r="EI1508" s="134"/>
      <c r="EJ1508" s="134"/>
    </row>
    <row r="1509" spans="4:140" x14ac:dyDescent="0.2">
      <c r="D1509" s="138"/>
      <c r="E1509" s="138"/>
      <c r="F1509" s="138"/>
      <c r="G1509" s="138"/>
      <c r="H1509" s="138"/>
      <c r="I1509" s="138"/>
      <c r="J1509" s="138"/>
      <c r="K1509" s="138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134"/>
      <c r="AZ1509" s="134"/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  <c r="CS1509" s="134"/>
      <c r="CT1509" s="134"/>
      <c r="CU1509" s="134"/>
      <c r="CV1509" s="134"/>
      <c r="CW1509" s="134"/>
      <c r="CX1509" s="134"/>
      <c r="CY1509" s="134"/>
      <c r="CZ1509" s="134"/>
      <c r="DA1509" s="134"/>
      <c r="DB1509" s="134"/>
      <c r="DC1509" s="134"/>
      <c r="DD1509" s="134"/>
      <c r="DE1509" s="134"/>
      <c r="DF1509" s="134"/>
      <c r="DG1509" s="134"/>
      <c r="DH1509" s="134"/>
      <c r="DI1509" s="134"/>
      <c r="DJ1509" s="134"/>
      <c r="DK1509" s="134"/>
      <c r="DL1509" s="134"/>
      <c r="DM1509" s="134"/>
      <c r="DN1509" s="134"/>
      <c r="DO1509" s="134"/>
      <c r="DP1509" s="134"/>
      <c r="DQ1509" s="134"/>
      <c r="DR1509" s="134"/>
      <c r="DS1509" s="134"/>
      <c r="DT1509" s="134"/>
      <c r="DU1509" s="134"/>
      <c r="DV1509" s="134"/>
      <c r="DW1509" s="134"/>
      <c r="DX1509" s="134"/>
      <c r="DY1509" s="134"/>
      <c r="DZ1509" s="134"/>
      <c r="EA1509" s="134"/>
      <c r="EB1509" s="134"/>
      <c r="EC1509" s="134"/>
      <c r="ED1509" s="134"/>
      <c r="EE1509" s="134"/>
      <c r="EF1509" s="134"/>
      <c r="EG1509" s="134"/>
      <c r="EH1509" s="134"/>
      <c r="EI1509" s="134"/>
      <c r="EJ1509" s="134"/>
    </row>
    <row r="1510" spans="4:140" x14ac:dyDescent="0.2">
      <c r="D1510" s="138"/>
      <c r="E1510" s="138"/>
      <c r="F1510" s="138"/>
      <c r="G1510" s="138"/>
      <c r="H1510" s="138"/>
      <c r="I1510" s="138"/>
      <c r="J1510" s="138"/>
      <c r="K1510" s="138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134"/>
      <c r="AZ1510" s="134"/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  <c r="CS1510" s="134"/>
      <c r="CT1510" s="134"/>
      <c r="CU1510" s="134"/>
      <c r="CV1510" s="134"/>
      <c r="CW1510" s="134"/>
      <c r="CX1510" s="134"/>
      <c r="CY1510" s="134"/>
      <c r="CZ1510" s="134"/>
      <c r="DA1510" s="134"/>
      <c r="DB1510" s="134"/>
      <c r="DC1510" s="134"/>
      <c r="DD1510" s="134"/>
      <c r="DE1510" s="134"/>
      <c r="DF1510" s="134"/>
      <c r="DG1510" s="134"/>
      <c r="DH1510" s="134"/>
      <c r="DI1510" s="134"/>
      <c r="DJ1510" s="134"/>
      <c r="DK1510" s="134"/>
      <c r="DL1510" s="134"/>
      <c r="DM1510" s="134"/>
      <c r="DN1510" s="134"/>
      <c r="DO1510" s="134"/>
      <c r="DP1510" s="134"/>
      <c r="DQ1510" s="134"/>
      <c r="DR1510" s="134"/>
      <c r="DS1510" s="134"/>
      <c r="DT1510" s="134"/>
      <c r="DU1510" s="134"/>
      <c r="DV1510" s="134"/>
      <c r="DW1510" s="134"/>
      <c r="DX1510" s="134"/>
      <c r="DY1510" s="134"/>
      <c r="DZ1510" s="134"/>
      <c r="EA1510" s="134"/>
      <c r="EB1510" s="134"/>
      <c r="EC1510" s="134"/>
      <c r="ED1510" s="134"/>
      <c r="EE1510" s="134"/>
      <c r="EF1510" s="134"/>
      <c r="EG1510" s="134"/>
      <c r="EH1510" s="134"/>
      <c r="EI1510" s="134"/>
      <c r="EJ1510" s="134"/>
    </row>
    <row r="1511" spans="4:140" x14ac:dyDescent="0.2">
      <c r="D1511" s="138"/>
      <c r="E1511" s="138"/>
      <c r="F1511" s="138"/>
      <c r="G1511" s="138"/>
      <c r="H1511" s="138"/>
      <c r="I1511" s="138"/>
      <c r="J1511" s="138"/>
      <c r="K1511" s="138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134"/>
      <c r="AZ1511" s="134"/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  <c r="CS1511" s="134"/>
      <c r="CT1511" s="134"/>
      <c r="CU1511" s="134"/>
      <c r="CV1511" s="134"/>
      <c r="CW1511" s="134"/>
      <c r="CX1511" s="134"/>
      <c r="CY1511" s="134"/>
      <c r="CZ1511" s="134"/>
      <c r="DA1511" s="134"/>
      <c r="DB1511" s="134"/>
      <c r="DC1511" s="134"/>
      <c r="DD1511" s="134"/>
      <c r="DE1511" s="134"/>
      <c r="DF1511" s="134"/>
      <c r="DG1511" s="134"/>
      <c r="DH1511" s="134"/>
      <c r="DI1511" s="134"/>
      <c r="DJ1511" s="134"/>
      <c r="DK1511" s="134"/>
      <c r="DL1511" s="134"/>
      <c r="DM1511" s="134"/>
      <c r="DN1511" s="134"/>
      <c r="DO1511" s="134"/>
      <c r="DP1511" s="134"/>
      <c r="DQ1511" s="134"/>
      <c r="DR1511" s="134"/>
      <c r="DS1511" s="134"/>
      <c r="DT1511" s="134"/>
      <c r="DU1511" s="134"/>
      <c r="DV1511" s="134"/>
      <c r="DW1511" s="134"/>
      <c r="DX1511" s="134"/>
      <c r="DY1511" s="134"/>
      <c r="DZ1511" s="134"/>
      <c r="EA1511" s="134"/>
      <c r="EB1511" s="134"/>
      <c r="EC1511" s="134"/>
      <c r="ED1511" s="134"/>
      <c r="EE1511" s="134"/>
      <c r="EF1511" s="134"/>
      <c r="EG1511" s="134"/>
      <c r="EH1511" s="134"/>
      <c r="EI1511" s="134"/>
      <c r="EJ1511" s="134"/>
    </row>
    <row r="1512" spans="4:140" x14ac:dyDescent="0.2">
      <c r="D1512" s="138"/>
      <c r="E1512" s="138"/>
      <c r="F1512" s="138"/>
      <c r="G1512" s="138"/>
      <c r="H1512" s="138"/>
      <c r="I1512" s="138"/>
      <c r="J1512" s="138"/>
      <c r="K1512" s="138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134"/>
      <c r="AZ1512" s="134"/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  <c r="CS1512" s="134"/>
      <c r="CT1512" s="134"/>
      <c r="CU1512" s="134"/>
      <c r="CV1512" s="134"/>
      <c r="CW1512" s="134"/>
      <c r="CX1512" s="134"/>
      <c r="CY1512" s="134"/>
      <c r="CZ1512" s="134"/>
      <c r="DA1512" s="134"/>
      <c r="DB1512" s="134"/>
      <c r="DC1512" s="134"/>
      <c r="DD1512" s="134"/>
      <c r="DE1512" s="134"/>
      <c r="DF1512" s="134"/>
      <c r="DG1512" s="134"/>
      <c r="DH1512" s="134"/>
      <c r="DI1512" s="134"/>
      <c r="DJ1512" s="134"/>
      <c r="DK1512" s="134"/>
      <c r="DL1512" s="134"/>
      <c r="DM1512" s="134"/>
      <c r="DN1512" s="134"/>
      <c r="DO1512" s="134"/>
      <c r="DP1512" s="134"/>
      <c r="DQ1512" s="134"/>
      <c r="DR1512" s="134"/>
      <c r="DS1512" s="134"/>
      <c r="DT1512" s="134"/>
      <c r="DU1512" s="134"/>
      <c r="DV1512" s="134"/>
      <c r="DW1512" s="134"/>
      <c r="DX1512" s="134"/>
      <c r="DY1512" s="134"/>
      <c r="DZ1512" s="134"/>
      <c r="EA1512" s="134"/>
      <c r="EB1512" s="134"/>
      <c r="EC1512" s="134"/>
      <c r="ED1512" s="134"/>
      <c r="EE1512" s="134"/>
      <c r="EF1512" s="134"/>
      <c r="EG1512" s="134"/>
      <c r="EH1512" s="134"/>
      <c r="EI1512" s="134"/>
      <c r="EJ1512" s="134"/>
    </row>
    <row r="1513" spans="4:140" x14ac:dyDescent="0.2">
      <c r="D1513" s="138"/>
      <c r="E1513" s="138"/>
      <c r="F1513" s="138"/>
      <c r="G1513" s="138"/>
      <c r="H1513" s="138"/>
      <c r="I1513" s="138"/>
      <c r="J1513" s="138"/>
      <c r="K1513" s="138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134"/>
      <c r="AZ1513" s="134"/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  <c r="CS1513" s="134"/>
      <c r="CT1513" s="134"/>
      <c r="CU1513" s="134"/>
      <c r="CV1513" s="134"/>
      <c r="CW1513" s="134"/>
      <c r="CX1513" s="134"/>
      <c r="CY1513" s="134"/>
      <c r="CZ1513" s="134"/>
      <c r="DA1513" s="134"/>
      <c r="DB1513" s="134"/>
      <c r="DC1513" s="134"/>
      <c r="DD1513" s="134"/>
      <c r="DE1513" s="134"/>
      <c r="DF1513" s="134"/>
      <c r="DG1513" s="134"/>
      <c r="DH1513" s="134"/>
      <c r="DI1513" s="134"/>
      <c r="DJ1513" s="134"/>
      <c r="DK1513" s="134"/>
      <c r="DL1513" s="134"/>
      <c r="DM1513" s="134"/>
      <c r="DN1513" s="134"/>
      <c r="DO1513" s="134"/>
      <c r="DP1513" s="134"/>
      <c r="DQ1513" s="134"/>
      <c r="DR1513" s="134"/>
      <c r="DS1513" s="134"/>
      <c r="DT1513" s="134"/>
      <c r="DU1513" s="134"/>
      <c r="DV1513" s="134"/>
      <c r="DW1513" s="134"/>
      <c r="DX1513" s="134"/>
      <c r="DY1513" s="134"/>
      <c r="DZ1513" s="134"/>
      <c r="EA1513" s="134"/>
      <c r="EB1513" s="134"/>
      <c r="EC1513" s="134"/>
      <c r="ED1513" s="134"/>
      <c r="EE1513" s="134"/>
      <c r="EF1513" s="134"/>
      <c r="EG1513" s="134"/>
      <c r="EH1513" s="134"/>
      <c r="EI1513" s="134"/>
      <c r="EJ1513" s="134"/>
    </row>
    <row r="1514" spans="4:140" x14ac:dyDescent="0.2">
      <c r="D1514" s="138"/>
      <c r="E1514" s="138"/>
      <c r="F1514" s="138"/>
      <c r="G1514" s="138"/>
      <c r="H1514" s="138"/>
      <c r="I1514" s="138"/>
      <c r="J1514" s="138"/>
      <c r="K1514" s="138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134"/>
      <c r="AZ1514" s="134"/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  <c r="CS1514" s="134"/>
      <c r="CT1514" s="134"/>
      <c r="CU1514" s="134"/>
      <c r="CV1514" s="134"/>
      <c r="CW1514" s="134"/>
      <c r="CX1514" s="134"/>
      <c r="CY1514" s="134"/>
      <c r="CZ1514" s="134"/>
      <c r="DA1514" s="134"/>
      <c r="DB1514" s="134"/>
      <c r="DC1514" s="134"/>
      <c r="DD1514" s="134"/>
      <c r="DE1514" s="134"/>
      <c r="DF1514" s="134"/>
      <c r="DG1514" s="134"/>
      <c r="DH1514" s="134"/>
      <c r="DI1514" s="134"/>
      <c r="DJ1514" s="134"/>
      <c r="DK1514" s="134"/>
      <c r="DL1514" s="134"/>
      <c r="DM1514" s="134"/>
      <c r="DN1514" s="134"/>
      <c r="DO1514" s="134"/>
      <c r="DP1514" s="134"/>
      <c r="DQ1514" s="134"/>
      <c r="DR1514" s="134"/>
      <c r="DS1514" s="134"/>
      <c r="DT1514" s="134"/>
      <c r="DU1514" s="134"/>
      <c r="DV1514" s="134"/>
      <c r="DW1514" s="134"/>
      <c r="DX1514" s="134"/>
      <c r="DY1514" s="134"/>
      <c r="DZ1514" s="134"/>
      <c r="EA1514" s="134"/>
      <c r="EB1514" s="134"/>
      <c r="EC1514" s="134"/>
      <c r="ED1514" s="134"/>
      <c r="EE1514" s="134"/>
      <c r="EF1514" s="134"/>
      <c r="EG1514" s="134"/>
      <c r="EH1514" s="134"/>
      <c r="EI1514" s="134"/>
      <c r="EJ1514" s="134"/>
    </row>
    <row r="1515" spans="4:140" x14ac:dyDescent="0.2">
      <c r="D1515" s="138"/>
      <c r="E1515" s="138"/>
      <c r="F1515" s="138"/>
      <c r="G1515" s="138"/>
      <c r="H1515" s="138"/>
      <c r="I1515" s="138"/>
      <c r="J1515" s="138"/>
      <c r="K1515" s="138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134"/>
      <c r="AZ1515" s="134"/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  <c r="CS1515" s="134"/>
      <c r="CT1515" s="134"/>
      <c r="CU1515" s="134"/>
      <c r="CV1515" s="134"/>
      <c r="CW1515" s="134"/>
      <c r="CX1515" s="134"/>
      <c r="CY1515" s="134"/>
      <c r="CZ1515" s="134"/>
      <c r="DA1515" s="134"/>
      <c r="DB1515" s="134"/>
      <c r="DC1515" s="134"/>
      <c r="DD1515" s="134"/>
      <c r="DE1515" s="134"/>
      <c r="DF1515" s="134"/>
      <c r="DG1515" s="134"/>
      <c r="DH1515" s="134"/>
      <c r="DI1515" s="134"/>
      <c r="DJ1515" s="134"/>
      <c r="DK1515" s="134"/>
      <c r="DL1515" s="134"/>
      <c r="DM1515" s="134"/>
      <c r="DN1515" s="134"/>
      <c r="DO1515" s="134"/>
      <c r="DP1515" s="134"/>
      <c r="DQ1515" s="134"/>
      <c r="DR1515" s="134"/>
      <c r="DS1515" s="134"/>
      <c r="DT1515" s="134"/>
      <c r="DU1515" s="134"/>
      <c r="DV1515" s="134"/>
      <c r="DW1515" s="134"/>
      <c r="DX1515" s="134"/>
      <c r="DY1515" s="134"/>
      <c r="DZ1515" s="134"/>
      <c r="EA1515" s="134"/>
      <c r="EB1515" s="134"/>
      <c r="EC1515" s="134"/>
      <c r="ED1515" s="134"/>
      <c r="EE1515" s="134"/>
      <c r="EF1515" s="134"/>
      <c r="EG1515" s="134"/>
      <c r="EH1515" s="134"/>
      <c r="EI1515" s="134"/>
      <c r="EJ1515" s="134"/>
    </row>
    <row r="1516" spans="4:140" x14ac:dyDescent="0.2">
      <c r="D1516" s="138"/>
      <c r="E1516" s="138"/>
      <c r="F1516" s="138"/>
      <c r="G1516" s="138"/>
      <c r="H1516" s="138"/>
      <c r="I1516" s="138"/>
      <c r="J1516" s="138"/>
      <c r="K1516" s="138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134"/>
      <c r="AZ1516" s="134"/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  <c r="CS1516" s="134"/>
      <c r="CT1516" s="134"/>
      <c r="CU1516" s="134"/>
      <c r="CV1516" s="134"/>
      <c r="CW1516" s="134"/>
      <c r="CX1516" s="134"/>
      <c r="CY1516" s="134"/>
      <c r="CZ1516" s="134"/>
      <c r="DA1516" s="134"/>
      <c r="DB1516" s="134"/>
      <c r="DC1516" s="134"/>
      <c r="DD1516" s="134"/>
      <c r="DE1516" s="134"/>
      <c r="DF1516" s="134"/>
      <c r="DG1516" s="134"/>
      <c r="DH1516" s="134"/>
      <c r="DI1516" s="134"/>
      <c r="DJ1516" s="134"/>
      <c r="DK1516" s="134"/>
      <c r="DL1516" s="134"/>
      <c r="DM1516" s="134"/>
      <c r="DN1516" s="134"/>
      <c r="DO1516" s="134"/>
      <c r="DP1516" s="134"/>
      <c r="DQ1516" s="134"/>
      <c r="DR1516" s="134"/>
      <c r="DS1516" s="134"/>
      <c r="DT1516" s="134"/>
      <c r="DU1516" s="134"/>
      <c r="DV1516" s="134"/>
      <c r="DW1516" s="134"/>
      <c r="DX1516" s="134"/>
      <c r="DY1516" s="134"/>
      <c r="DZ1516" s="134"/>
      <c r="EA1516" s="134"/>
      <c r="EB1516" s="134"/>
      <c r="EC1516" s="134"/>
      <c r="ED1516" s="134"/>
      <c r="EE1516" s="134"/>
      <c r="EF1516" s="134"/>
      <c r="EG1516" s="134"/>
      <c r="EH1516" s="134"/>
      <c r="EI1516" s="134"/>
      <c r="EJ1516" s="134"/>
    </row>
    <row r="1517" spans="4:140" x14ac:dyDescent="0.2">
      <c r="D1517" s="138"/>
      <c r="E1517" s="138"/>
      <c r="F1517" s="138"/>
      <c r="G1517" s="138"/>
      <c r="H1517" s="138"/>
      <c r="I1517" s="138"/>
      <c r="J1517" s="138"/>
      <c r="K1517" s="138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134"/>
      <c r="AZ1517" s="134"/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  <c r="CS1517" s="134"/>
      <c r="CT1517" s="134"/>
      <c r="CU1517" s="134"/>
      <c r="CV1517" s="134"/>
      <c r="CW1517" s="134"/>
      <c r="CX1517" s="134"/>
      <c r="CY1517" s="134"/>
      <c r="CZ1517" s="134"/>
      <c r="DA1517" s="134"/>
      <c r="DB1517" s="134"/>
      <c r="DC1517" s="134"/>
      <c r="DD1517" s="134"/>
      <c r="DE1517" s="134"/>
      <c r="DF1517" s="134"/>
      <c r="DG1517" s="134"/>
      <c r="DH1517" s="134"/>
      <c r="DI1517" s="134"/>
      <c r="DJ1517" s="134"/>
      <c r="DK1517" s="134"/>
      <c r="DL1517" s="134"/>
      <c r="DM1517" s="134"/>
      <c r="DN1517" s="134"/>
      <c r="DO1517" s="134"/>
      <c r="DP1517" s="134"/>
      <c r="DQ1517" s="134"/>
      <c r="DR1517" s="134"/>
      <c r="DS1517" s="134"/>
      <c r="DT1517" s="134"/>
      <c r="DU1517" s="134"/>
      <c r="DV1517" s="134"/>
      <c r="DW1517" s="134"/>
      <c r="DX1517" s="134"/>
      <c r="DY1517" s="134"/>
      <c r="DZ1517" s="134"/>
      <c r="EA1517" s="134"/>
      <c r="EB1517" s="134"/>
      <c r="EC1517" s="134"/>
      <c r="ED1517" s="134"/>
      <c r="EE1517" s="134"/>
      <c r="EF1517" s="134"/>
      <c r="EG1517" s="134"/>
      <c r="EH1517" s="134"/>
      <c r="EI1517" s="134"/>
      <c r="EJ1517" s="134"/>
    </row>
    <row r="1518" spans="4:140" x14ac:dyDescent="0.2">
      <c r="D1518" s="138"/>
      <c r="E1518" s="138"/>
      <c r="F1518" s="138"/>
      <c r="G1518" s="138"/>
      <c r="H1518" s="138"/>
      <c r="I1518" s="138"/>
      <c r="J1518" s="138"/>
      <c r="K1518" s="138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134"/>
      <c r="AZ1518" s="134"/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  <c r="CS1518" s="134"/>
      <c r="CT1518" s="134"/>
      <c r="CU1518" s="134"/>
      <c r="CV1518" s="134"/>
      <c r="CW1518" s="134"/>
      <c r="CX1518" s="134"/>
      <c r="CY1518" s="134"/>
      <c r="CZ1518" s="134"/>
      <c r="DA1518" s="134"/>
      <c r="DB1518" s="134"/>
      <c r="DC1518" s="134"/>
      <c r="DD1518" s="134"/>
      <c r="DE1518" s="134"/>
      <c r="DF1518" s="134"/>
      <c r="DG1518" s="134"/>
      <c r="DH1518" s="134"/>
      <c r="DI1518" s="134"/>
      <c r="DJ1518" s="134"/>
      <c r="DK1518" s="134"/>
      <c r="DL1518" s="134"/>
      <c r="DM1518" s="134"/>
      <c r="DN1518" s="134"/>
      <c r="DO1518" s="134"/>
      <c r="DP1518" s="134"/>
      <c r="DQ1518" s="134"/>
      <c r="DR1518" s="134"/>
      <c r="DS1518" s="134"/>
      <c r="DT1518" s="134"/>
      <c r="DU1518" s="134"/>
      <c r="DV1518" s="134"/>
      <c r="DW1518" s="134"/>
      <c r="DX1518" s="134"/>
      <c r="DY1518" s="134"/>
      <c r="DZ1518" s="134"/>
      <c r="EA1518" s="134"/>
      <c r="EB1518" s="134"/>
      <c r="EC1518" s="134"/>
      <c r="ED1518" s="134"/>
      <c r="EE1518" s="134"/>
      <c r="EF1518" s="134"/>
      <c r="EG1518" s="134"/>
      <c r="EH1518" s="134"/>
      <c r="EI1518" s="134"/>
      <c r="EJ1518" s="134"/>
    </row>
    <row r="1519" spans="4:140" x14ac:dyDescent="0.2">
      <c r="D1519" s="138"/>
      <c r="E1519" s="138"/>
      <c r="F1519" s="138"/>
      <c r="G1519" s="138"/>
      <c r="H1519" s="138"/>
      <c r="I1519" s="138"/>
      <c r="J1519" s="138"/>
      <c r="K1519" s="138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134"/>
      <c r="AZ1519" s="134"/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  <c r="CS1519" s="134"/>
      <c r="CT1519" s="134"/>
      <c r="CU1519" s="134"/>
      <c r="CV1519" s="134"/>
      <c r="CW1519" s="134"/>
      <c r="CX1519" s="134"/>
      <c r="CY1519" s="134"/>
      <c r="CZ1519" s="134"/>
      <c r="DA1519" s="134"/>
      <c r="DB1519" s="134"/>
      <c r="DC1519" s="134"/>
      <c r="DD1519" s="134"/>
      <c r="DE1519" s="134"/>
      <c r="DF1519" s="134"/>
      <c r="DG1519" s="134"/>
      <c r="DH1519" s="134"/>
      <c r="DI1519" s="134"/>
      <c r="DJ1519" s="134"/>
      <c r="DK1519" s="134"/>
      <c r="DL1519" s="134"/>
      <c r="DM1519" s="134"/>
      <c r="DN1519" s="134"/>
      <c r="DO1519" s="134"/>
      <c r="DP1519" s="134"/>
      <c r="DQ1519" s="134"/>
      <c r="DR1519" s="134"/>
      <c r="DS1519" s="134"/>
      <c r="DT1519" s="134"/>
      <c r="DU1519" s="134"/>
      <c r="DV1519" s="134"/>
      <c r="DW1519" s="134"/>
      <c r="DX1519" s="134"/>
      <c r="DY1519" s="134"/>
      <c r="DZ1519" s="134"/>
      <c r="EA1519" s="134"/>
      <c r="EB1519" s="134"/>
      <c r="EC1519" s="134"/>
      <c r="ED1519" s="134"/>
      <c r="EE1519" s="134"/>
      <c r="EF1519" s="134"/>
      <c r="EG1519" s="134"/>
      <c r="EH1519" s="134"/>
      <c r="EI1519" s="134"/>
      <c r="EJ1519" s="134"/>
    </row>
    <row r="1520" spans="4:140" x14ac:dyDescent="0.2">
      <c r="D1520" s="138"/>
      <c r="E1520" s="138"/>
      <c r="F1520" s="138"/>
      <c r="G1520" s="138"/>
      <c r="H1520" s="138"/>
      <c r="I1520" s="138"/>
      <c r="J1520" s="138"/>
      <c r="K1520" s="138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134"/>
      <c r="AZ1520" s="134"/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  <c r="CS1520" s="134"/>
      <c r="CT1520" s="134"/>
      <c r="CU1520" s="134"/>
      <c r="CV1520" s="134"/>
      <c r="CW1520" s="134"/>
      <c r="CX1520" s="134"/>
      <c r="CY1520" s="134"/>
      <c r="CZ1520" s="134"/>
      <c r="DA1520" s="134"/>
      <c r="DB1520" s="134"/>
      <c r="DC1520" s="134"/>
      <c r="DD1520" s="134"/>
      <c r="DE1520" s="134"/>
      <c r="DF1520" s="134"/>
      <c r="DG1520" s="134"/>
      <c r="DH1520" s="134"/>
      <c r="DI1520" s="134"/>
      <c r="DJ1520" s="134"/>
      <c r="DK1520" s="134"/>
      <c r="DL1520" s="134"/>
      <c r="DM1520" s="134"/>
      <c r="DN1520" s="134"/>
      <c r="DO1520" s="134"/>
      <c r="DP1520" s="134"/>
      <c r="DQ1520" s="134"/>
      <c r="DR1520" s="134"/>
      <c r="DS1520" s="134"/>
      <c r="DT1520" s="134"/>
      <c r="DU1520" s="134"/>
      <c r="DV1520" s="134"/>
      <c r="DW1520" s="134"/>
      <c r="DX1520" s="134"/>
      <c r="DY1520" s="134"/>
      <c r="DZ1520" s="134"/>
      <c r="EA1520" s="134"/>
      <c r="EB1520" s="134"/>
      <c r="EC1520" s="134"/>
      <c r="ED1520" s="134"/>
      <c r="EE1520" s="134"/>
      <c r="EF1520" s="134"/>
      <c r="EG1520" s="134"/>
      <c r="EH1520" s="134"/>
      <c r="EI1520" s="134"/>
      <c r="EJ1520" s="134"/>
    </row>
    <row r="1521" spans="4:140" x14ac:dyDescent="0.2">
      <c r="D1521" s="138"/>
      <c r="E1521" s="138"/>
      <c r="F1521" s="138"/>
      <c r="G1521" s="138"/>
      <c r="H1521" s="138"/>
      <c r="I1521" s="138"/>
      <c r="J1521" s="138"/>
      <c r="K1521" s="138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134"/>
      <c r="AZ1521" s="134"/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  <c r="CS1521" s="134"/>
      <c r="CT1521" s="134"/>
      <c r="CU1521" s="134"/>
      <c r="CV1521" s="134"/>
      <c r="CW1521" s="134"/>
      <c r="CX1521" s="134"/>
      <c r="CY1521" s="134"/>
      <c r="CZ1521" s="134"/>
      <c r="DA1521" s="134"/>
      <c r="DB1521" s="134"/>
      <c r="DC1521" s="134"/>
      <c r="DD1521" s="134"/>
      <c r="DE1521" s="134"/>
      <c r="DF1521" s="134"/>
      <c r="DG1521" s="134"/>
      <c r="DH1521" s="134"/>
      <c r="DI1521" s="134"/>
      <c r="DJ1521" s="134"/>
      <c r="DK1521" s="134"/>
      <c r="DL1521" s="134"/>
      <c r="DM1521" s="134"/>
      <c r="DN1521" s="134"/>
      <c r="DO1521" s="134"/>
      <c r="DP1521" s="134"/>
      <c r="DQ1521" s="134"/>
      <c r="DR1521" s="134"/>
      <c r="DS1521" s="134"/>
      <c r="DT1521" s="134"/>
      <c r="DU1521" s="134"/>
      <c r="DV1521" s="134"/>
      <c r="DW1521" s="134"/>
      <c r="DX1521" s="134"/>
      <c r="DY1521" s="134"/>
      <c r="DZ1521" s="134"/>
      <c r="EA1521" s="134"/>
      <c r="EB1521" s="134"/>
      <c r="EC1521" s="134"/>
      <c r="ED1521" s="134"/>
      <c r="EE1521" s="134"/>
      <c r="EF1521" s="134"/>
      <c r="EG1521" s="134"/>
      <c r="EH1521" s="134"/>
      <c r="EI1521" s="134"/>
      <c r="EJ1521" s="134"/>
    </row>
    <row r="1522" spans="4:140" x14ac:dyDescent="0.2">
      <c r="D1522" s="138"/>
      <c r="E1522" s="138"/>
      <c r="F1522" s="138"/>
      <c r="G1522" s="138"/>
      <c r="H1522" s="138"/>
      <c r="I1522" s="138"/>
      <c r="J1522" s="138"/>
      <c r="K1522" s="138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134"/>
      <c r="AZ1522" s="134"/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  <c r="CS1522" s="134"/>
      <c r="CT1522" s="134"/>
      <c r="CU1522" s="134"/>
      <c r="CV1522" s="134"/>
      <c r="CW1522" s="134"/>
      <c r="CX1522" s="134"/>
      <c r="CY1522" s="134"/>
      <c r="CZ1522" s="134"/>
      <c r="DA1522" s="134"/>
      <c r="DB1522" s="134"/>
      <c r="DC1522" s="134"/>
      <c r="DD1522" s="134"/>
      <c r="DE1522" s="134"/>
      <c r="DF1522" s="134"/>
      <c r="DG1522" s="134"/>
      <c r="DH1522" s="134"/>
      <c r="DI1522" s="134"/>
      <c r="DJ1522" s="134"/>
      <c r="DK1522" s="134"/>
      <c r="DL1522" s="134"/>
      <c r="DM1522" s="134"/>
      <c r="DN1522" s="134"/>
      <c r="DO1522" s="134"/>
      <c r="DP1522" s="134"/>
      <c r="DQ1522" s="134"/>
      <c r="DR1522" s="134"/>
      <c r="DS1522" s="134"/>
      <c r="DT1522" s="134"/>
      <c r="DU1522" s="134"/>
      <c r="DV1522" s="134"/>
      <c r="DW1522" s="134"/>
      <c r="DX1522" s="134"/>
      <c r="DY1522" s="134"/>
      <c r="DZ1522" s="134"/>
      <c r="EA1522" s="134"/>
      <c r="EB1522" s="134"/>
      <c r="EC1522" s="134"/>
      <c r="ED1522" s="134"/>
      <c r="EE1522" s="134"/>
      <c r="EF1522" s="134"/>
      <c r="EG1522" s="134"/>
      <c r="EH1522" s="134"/>
      <c r="EI1522" s="134"/>
      <c r="EJ1522" s="134"/>
    </row>
    <row r="1523" spans="4:140" x14ac:dyDescent="0.2">
      <c r="D1523" s="138"/>
      <c r="E1523" s="138"/>
      <c r="F1523" s="138"/>
      <c r="G1523" s="138"/>
      <c r="H1523" s="138"/>
      <c r="I1523" s="138"/>
      <c r="J1523" s="138"/>
      <c r="K1523" s="138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134"/>
      <c r="AZ1523" s="134"/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  <c r="CS1523" s="134"/>
      <c r="CT1523" s="134"/>
      <c r="CU1523" s="134"/>
      <c r="CV1523" s="134"/>
      <c r="CW1523" s="134"/>
      <c r="CX1523" s="134"/>
      <c r="CY1523" s="134"/>
      <c r="CZ1523" s="134"/>
      <c r="DA1523" s="134"/>
      <c r="DB1523" s="134"/>
      <c r="DC1523" s="134"/>
      <c r="DD1523" s="134"/>
      <c r="DE1523" s="134"/>
      <c r="DF1523" s="134"/>
      <c r="DG1523" s="134"/>
      <c r="DH1523" s="134"/>
      <c r="DI1523" s="134"/>
      <c r="DJ1523" s="134"/>
      <c r="DK1523" s="134"/>
      <c r="DL1523" s="134"/>
      <c r="DM1523" s="134"/>
      <c r="DN1523" s="134"/>
      <c r="DO1523" s="134"/>
      <c r="DP1523" s="134"/>
      <c r="DQ1523" s="134"/>
      <c r="DR1523" s="134"/>
      <c r="DS1523" s="134"/>
      <c r="DT1523" s="134"/>
      <c r="DU1523" s="134"/>
      <c r="DV1523" s="134"/>
      <c r="DW1523" s="134"/>
      <c r="DX1523" s="134"/>
      <c r="DY1523" s="134"/>
      <c r="DZ1523" s="134"/>
      <c r="EA1523" s="134"/>
      <c r="EB1523" s="134"/>
      <c r="EC1523" s="134"/>
      <c r="ED1523" s="134"/>
      <c r="EE1523" s="134"/>
      <c r="EF1523" s="134"/>
      <c r="EG1523" s="134"/>
      <c r="EH1523" s="134"/>
      <c r="EI1523" s="134"/>
      <c r="EJ1523" s="134"/>
    </row>
    <row r="1524" spans="4:140" x14ac:dyDescent="0.2">
      <c r="D1524" s="138"/>
      <c r="E1524" s="138"/>
      <c r="F1524" s="138"/>
      <c r="G1524" s="138"/>
      <c r="H1524" s="138"/>
      <c r="I1524" s="138"/>
      <c r="J1524" s="138"/>
      <c r="K1524" s="138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134"/>
      <c r="AZ1524" s="134"/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  <c r="CS1524" s="134"/>
      <c r="CT1524" s="134"/>
      <c r="CU1524" s="134"/>
      <c r="CV1524" s="134"/>
      <c r="CW1524" s="134"/>
      <c r="CX1524" s="134"/>
      <c r="CY1524" s="134"/>
      <c r="CZ1524" s="134"/>
      <c r="DA1524" s="134"/>
      <c r="DB1524" s="134"/>
      <c r="DC1524" s="134"/>
      <c r="DD1524" s="134"/>
      <c r="DE1524" s="134"/>
      <c r="DF1524" s="134"/>
      <c r="DG1524" s="134"/>
      <c r="DH1524" s="134"/>
      <c r="DI1524" s="134"/>
      <c r="DJ1524" s="134"/>
      <c r="DK1524" s="134"/>
      <c r="DL1524" s="134"/>
      <c r="DM1524" s="134"/>
      <c r="DN1524" s="134"/>
      <c r="DO1524" s="134"/>
      <c r="DP1524" s="134"/>
      <c r="DQ1524" s="134"/>
      <c r="DR1524" s="134"/>
      <c r="DS1524" s="134"/>
      <c r="DT1524" s="134"/>
      <c r="DU1524" s="134"/>
      <c r="DV1524" s="134"/>
      <c r="DW1524" s="134"/>
      <c r="DX1524" s="134"/>
      <c r="DY1524" s="134"/>
      <c r="DZ1524" s="134"/>
      <c r="EA1524" s="134"/>
      <c r="EB1524" s="134"/>
      <c r="EC1524" s="134"/>
      <c r="ED1524" s="134"/>
      <c r="EE1524" s="134"/>
      <c r="EF1524" s="134"/>
      <c r="EG1524" s="134"/>
      <c r="EH1524" s="134"/>
      <c r="EI1524" s="134"/>
      <c r="EJ1524" s="134"/>
    </row>
    <row r="1525" spans="4:140" x14ac:dyDescent="0.2">
      <c r="D1525" s="138"/>
      <c r="E1525" s="138"/>
      <c r="F1525" s="138"/>
      <c r="G1525" s="138"/>
      <c r="H1525" s="138"/>
      <c r="I1525" s="138"/>
      <c r="J1525" s="138"/>
      <c r="K1525" s="138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134"/>
      <c r="AZ1525" s="134"/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  <c r="CS1525" s="134"/>
      <c r="CT1525" s="134"/>
      <c r="CU1525" s="134"/>
      <c r="CV1525" s="134"/>
      <c r="CW1525" s="134"/>
      <c r="CX1525" s="134"/>
      <c r="CY1525" s="134"/>
      <c r="CZ1525" s="134"/>
      <c r="DA1525" s="134"/>
      <c r="DB1525" s="134"/>
      <c r="DC1525" s="134"/>
      <c r="DD1525" s="134"/>
      <c r="DE1525" s="134"/>
      <c r="DF1525" s="134"/>
      <c r="DG1525" s="134"/>
      <c r="DH1525" s="134"/>
      <c r="DI1525" s="134"/>
      <c r="DJ1525" s="134"/>
      <c r="DK1525" s="134"/>
      <c r="DL1525" s="134"/>
      <c r="DM1525" s="134"/>
      <c r="DN1525" s="134"/>
      <c r="DO1525" s="134"/>
      <c r="DP1525" s="134"/>
      <c r="DQ1525" s="134"/>
      <c r="DR1525" s="134"/>
      <c r="DS1525" s="134"/>
      <c r="DT1525" s="134"/>
      <c r="DU1525" s="134"/>
      <c r="DV1525" s="134"/>
      <c r="DW1525" s="134"/>
      <c r="DX1525" s="134"/>
      <c r="DY1525" s="134"/>
      <c r="DZ1525" s="134"/>
      <c r="EA1525" s="134"/>
      <c r="EB1525" s="134"/>
      <c r="EC1525" s="134"/>
      <c r="ED1525" s="134"/>
      <c r="EE1525" s="134"/>
      <c r="EF1525" s="134"/>
      <c r="EG1525" s="134"/>
      <c r="EH1525" s="134"/>
      <c r="EI1525" s="134"/>
      <c r="EJ1525" s="134"/>
    </row>
    <row r="1526" spans="4:140" x14ac:dyDescent="0.2">
      <c r="D1526" s="138"/>
      <c r="E1526" s="138"/>
      <c r="F1526" s="138"/>
      <c r="G1526" s="138"/>
      <c r="H1526" s="138"/>
      <c r="I1526" s="138"/>
      <c r="J1526" s="138"/>
      <c r="K1526" s="138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134"/>
      <c r="AZ1526" s="134"/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  <c r="CS1526" s="134"/>
      <c r="CT1526" s="134"/>
      <c r="CU1526" s="134"/>
      <c r="CV1526" s="134"/>
      <c r="CW1526" s="134"/>
      <c r="CX1526" s="134"/>
      <c r="CY1526" s="134"/>
      <c r="CZ1526" s="134"/>
      <c r="DA1526" s="134"/>
      <c r="DB1526" s="134"/>
      <c r="DC1526" s="134"/>
      <c r="DD1526" s="134"/>
      <c r="DE1526" s="134"/>
      <c r="DF1526" s="134"/>
      <c r="DG1526" s="134"/>
      <c r="DH1526" s="134"/>
      <c r="DI1526" s="134"/>
      <c r="DJ1526" s="134"/>
      <c r="DK1526" s="134"/>
      <c r="DL1526" s="134"/>
      <c r="DM1526" s="134"/>
      <c r="DN1526" s="134"/>
      <c r="DO1526" s="134"/>
      <c r="DP1526" s="134"/>
      <c r="DQ1526" s="134"/>
      <c r="DR1526" s="134"/>
      <c r="DS1526" s="134"/>
      <c r="DT1526" s="134"/>
      <c r="DU1526" s="134"/>
      <c r="DV1526" s="134"/>
      <c r="DW1526" s="134"/>
      <c r="DX1526" s="134"/>
      <c r="DY1526" s="134"/>
      <c r="DZ1526" s="134"/>
      <c r="EA1526" s="134"/>
      <c r="EB1526" s="134"/>
      <c r="EC1526" s="134"/>
      <c r="ED1526" s="134"/>
      <c r="EE1526" s="134"/>
      <c r="EF1526" s="134"/>
      <c r="EG1526" s="134"/>
      <c r="EH1526" s="134"/>
      <c r="EI1526" s="134"/>
      <c r="EJ1526" s="134"/>
    </row>
    <row r="1527" spans="4:140" x14ac:dyDescent="0.2">
      <c r="D1527" s="138"/>
      <c r="E1527" s="138"/>
      <c r="F1527" s="138"/>
      <c r="G1527" s="138"/>
      <c r="H1527" s="138"/>
      <c r="I1527" s="138"/>
      <c r="J1527" s="138"/>
      <c r="K1527" s="138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134"/>
      <c r="AZ1527" s="134"/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  <c r="CS1527" s="134"/>
      <c r="CT1527" s="134"/>
      <c r="CU1527" s="134"/>
      <c r="CV1527" s="134"/>
      <c r="CW1527" s="134"/>
      <c r="CX1527" s="134"/>
      <c r="CY1527" s="134"/>
      <c r="CZ1527" s="134"/>
      <c r="DA1527" s="134"/>
      <c r="DB1527" s="134"/>
      <c r="DC1527" s="134"/>
      <c r="DD1527" s="134"/>
      <c r="DE1527" s="134"/>
      <c r="DF1527" s="134"/>
      <c r="DG1527" s="134"/>
      <c r="DH1527" s="134"/>
      <c r="DI1527" s="134"/>
      <c r="DJ1527" s="134"/>
      <c r="DK1527" s="134"/>
      <c r="DL1527" s="134"/>
      <c r="DM1527" s="134"/>
      <c r="DN1527" s="134"/>
      <c r="DO1527" s="134"/>
      <c r="DP1527" s="134"/>
      <c r="DQ1527" s="134"/>
      <c r="DR1527" s="134"/>
      <c r="DS1527" s="134"/>
      <c r="DT1527" s="134"/>
      <c r="DU1527" s="134"/>
      <c r="DV1527" s="134"/>
      <c r="DW1527" s="134"/>
      <c r="DX1527" s="134"/>
      <c r="DY1527" s="134"/>
      <c r="DZ1527" s="134"/>
      <c r="EA1527" s="134"/>
      <c r="EB1527" s="134"/>
      <c r="EC1527" s="134"/>
      <c r="ED1527" s="134"/>
      <c r="EE1527" s="134"/>
      <c r="EF1527" s="134"/>
      <c r="EG1527" s="134"/>
      <c r="EH1527" s="134"/>
      <c r="EI1527" s="134"/>
      <c r="EJ1527" s="134"/>
    </row>
    <row r="1528" spans="4:140" x14ac:dyDescent="0.2">
      <c r="D1528" s="138"/>
      <c r="E1528" s="138"/>
      <c r="F1528" s="138"/>
      <c r="G1528" s="138"/>
      <c r="H1528" s="138"/>
      <c r="I1528" s="138"/>
      <c r="J1528" s="138"/>
      <c r="K1528" s="138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134"/>
      <c r="AZ1528" s="134"/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  <c r="CS1528" s="134"/>
      <c r="CT1528" s="134"/>
      <c r="CU1528" s="134"/>
      <c r="CV1528" s="134"/>
      <c r="CW1528" s="134"/>
      <c r="CX1528" s="134"/>
      <c r="CY1528" s="134"/>
      <c r="CZ1528" s="134"/>
      <c r="DA1528" s="134"/>
      <c r="DB1528" s="134"/>
      <c r="DC1528" s="134"/>
      <c r="DD1528" s="134"/>
      <c r="DE1528" s="134"/>
      <c r="DF1528" s="134"/>
      <c r="DG1528" s="134"/>
      <c r="DH1528" s="134"/>
      <c r="DI1528" s="134"/>
      <c r="DJ1528" s="134"/>
      <c r="DK1528" s="134"/>
      <c r="DL1528" s="134"/>
      <c r="DM1528" s="134"/>
      <c r="DN1528" s="134"/>
      <c r="DO1528" s="134"/>
      <c r="DP1528" s="134"/>
      <c r="DQ1528" s="134"/>
      <c r="DR1528" s="134"/>
      <c r="DS1528" s="134"/>
      <c r="DT1528" s="134"/>
      <c r="DU1528" s="134"/>
      <c r="DV1528" s="134"/>
      <c r="DW1528" s="134"/>
      <c r="DX1528" s="134"/>
      <c r="DY1528" s="134"/>
      <c r="DZ1528" s="134"/>
      <c r="EA1528" s="134"/>
      <c r="EB1528" s="134"/>
      <c r="EC1528" s="134"/>
      <c r="ED1528" s="134"/>
      <c r="EE1528" s="134"/>
      <c r="EF1528" s="134"/>
      <c r="EG1528" s="134"/>
      <c r="EH1528" s="134"/>
      <c r="EI1528" s="134"/>
      <c r="EJ1528" s="134"/>
    </row>
    <row r="1529" spans="4:140" x14ac:dyDescent="0.2">
      <c r="D1529" s="138"/>
      <c r="E1529" s="138"/>
      <c r="F1529" s="138"/>
      <c r="G1529" s="138"/>
      <c r="H1529" s="138"/>
      <c r="I1529" s="138"/>
      <c r="J1529" s="138"/>
      <c r="K1529" s="138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134"/>
      <c r="AZ1529" s="134"/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  <c r="CS1529" s="134"/>
      <c r="CT1529" s="134"/>
      <c r="CU1529" s="134"/>
      <c r="CV1529" s="134"/>
      <c r="CW1529" s="134"/>
      <c r="CX1529" s="134"/>
      <c r="CY1529" s="134"/>
      <c r="CZ1529" s="134"/>
      <c r="DA1529" s="134"/>
      <c r="DB1529" s="134"/>
      <c r="DC1529" s="134"/>
      <c r="DD1529" s="134"/>
      <c r="DE1529" s="134"/>
      <c r="DF1529" s="134"/>
      <c r="DG1529" s="134"/>
      <c r="DH1529" s="134"/>
      <c r="DI1529" s="134"/>
      <c r="DJ1529" s="134"/>
      <c r="DK1529" s="134"/>
      <c r="DL1529" s="134"/>
      <c r="DM1529" s="134"/>
      <c r="DN1529" s="134"/>
      <c r="DO1529" s="134"/>
      <c r="DP1529" s="134"/>
      <c r="DQ1529" s="134"/>
      <c r="DR1529" s="134"/>
      <c r="DS1529" s="134"/>
      <c r="DT1529" s="134"/>
      <c r="DU1529" s="134"/>
      <c r="DV1529" s="134"/>
      <c r="DW1529" s="134"/>
      <c r="DX1529" s="134"/>
      <c r="DY1529" s="134"/>
      <c r="DZ1529" s="134"/>
      <c r="EA1529" s="134"/>
      <c r="EB1529" s="134"/>
      <c r="EC1529" s="134"/>
      <c r="ED1529" s="134"/>
      <c r="EE1529" s="134"/>
      <c r="EF1529" s="134"/>
      <c r="EG1529" s="134"/>
      <c r="EH1529" s="134"/>
      <c r="EI1529" s="134"/>
      <c r="EJ1529" s="134"/>
    </row>
    <row r="1530" spans="4:140" x14ac:dyDescent="0.2">
      <c r="D1530" s="138"/>
      <c r="E1530" s="138"/>
      <c r="F1530" s="138"/>
      <c r="G1530" s="138"/>
      <c r="H1530" s="138"/>
      <c r="I1530" s="138"/>
      <c r="J1530" s="138"/>
      <c r="K1530" s="138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134"/>
      <c r="AZ1530" s="134"/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  <c r="CS1530" s="134"/>
      <c r="CT1530" s="134"/>
      <c r="CU1530" s="134"/>
      <c r="CV1530" s="134"/>
      <c r="CW1530" s="134"/>
      <c r="CX1530" s="134"/>
      <c r="CY1530" s="134"/>
      <c r="CZ1530" s="134"/>
      <c r="DA1530" s="134"/>
      <c r="DB1530" s="134"/>
      <c r="DC1530" s="134"/>
      <c r="DD1530" s="134"/>
      <c r="DE1530" s="134"/>
      <c r="DF1530" s="134"/>
      <c r="DG1530" s="134"/>
      <c r="DH1530" s="134"/>
      <c r="DI1530" s="134"/>
      <c r="DJ1530" s="134"/>
      <c r="DK1530" s="134"/>
      <c r="DL1530" s="134"/>
      <c r="DM1530" s="134"/>
      <c r="DN1530" s="134"/>
      <c r="DO1530" s="134"/>
      <c r="DP1530" s="134"/>
      <c r="DQ1530" s="134"/>
      <c r="DR1530" s="134"/>
      <c r="DS1530" s="134"/>
      <c r="DT1530" s="134"/>
      <c r="DU1530" s="134"/>
      <c r="DV1530" s="134"/>
      <c r="DW1530" s="134"/>
      <c r="DX1530" s="134"/>
      <c r="DY1530" s="134"/>
      <c r="DZ1530" s="134"/>
      <c r="EA1530" s="134"/>
      <c r="EB1530" s="134"/>
      <c r="EC1530" s="134"/>
      <c r="ED1530" s="134"/>
      <c r="EE1530" s="134"/>
      <c r="EF1530" s="134"/>
      <c r="EG1530" s="134"/>
      <c r="EH1530" s="134"/>
      <c r="EI1530" s="134"/>
      <c r="EJ1530" s="134"/>
    </row>
    <row r="1531" spans="4:140" x14ac:dyDescent="0.2">
      <c r="D1531" s="138"/>
      <c r="E1531" s="138"/>
      <c r="F1531" s="138"/>
      <c r="G1531" s="138"/>
      <c r="H1531" s="138"/>
      <c r="I1531" s="138"/>
      <c r="J1531" s="138"/>
      <c r="K1531" s="138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134"/>
      <c r="AZ1531" s="134"/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  <c r="CS1531" s="134"/>
      <c r="CT1531" s="134"/>
      <c r="CU1531" s="134"/>
      <c r="CV1531" s="134"/>
      <c r="CW1531" s="134"/>
      <c r="CX1531" s="134"/>
      <c r="CY1531" s="134"/>
      <c r="CZ1531" s="134"/>
      <c r="DA1531" s="134"/>
      <c r="DB1531" s="134"/>
      <c r="DC1531" s="134"/>
      <c r="DD1531" s="134"/>
      <c r="DE1531" s="134"/>
      <c r="DF1531" s="134"/>
      <c r="DG1531" s="134"/>
      <c r="DH1531" s="134"/>
      <c r="DI1531" s="134"/>
      <c r="DJ1531" s="134"/>
      <c r="DK1531" s="134"/>
      <c r="DL1531" s="134"/>
      <c r="DM1531" s="134"/>
      <c r="DN1531" s="134"/>
      <c r="DO1531" s="134"/>
      <c r="DP1531" s="134"/>
      <c r="DQ1531" s="134"/>
      <c r="DR1531" s="134"/>
      <c r="DS1531" s="134"/>
      <c r="DT1531" s="134"/>
      <c r="DU1531" s="134"/>
      <c r="DV1531" s="134"/>
      <c r="DW1531" s="134"/>
      <c r="DX1531" s="134"/>
      <c r="DY1531" s="134"/>
      <c r="DZ1531" s="134"/>
      <c r="EA1531" s="134"/>
      <c r="EB1531" s="134"/>
      <c r="EC1531" s="134"/>
      <c r="ED1531" s="134"/>
      <c r="EE1531" s="134"/>
      <c r="EF1531" s="134"/>
      <c r="EG1531" s="134"/>
      <c r="EH1531" s="134"/>
      <c r="EI1531" s="134"/>
      <c r="EJ1531" s="134"/>
    </row>
    <row r="1532" spans="4:140" x14ac:dyDescent="0.2">
      <c r="D1532" s="138"/>
      <c r="E1532" s="138"/>
      <c r="F1532" s="138"/>
      <c r="G1532" s="138"/>
      <c r="H1532" s="138"/>
      <c r="I1532" s="138"/>
      <c r="J1532" s="138"/>
      <c r="K1532" s="138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  <c r="CS1532" s="134"/>
      <c r="CT1532" s="134"/>
      <c r="CU1532" s="134"/>
      <c r="CV1532" s="134"/>
      <c r="CW1532" s="134"/>
      <c r="CX1532" s="134"/>
      <c r="CY1532" s="134"/>
      <c r="CZ1532" s="134"/>
      <c r="DA1532" s="134"/>
      <c r="DB1532" s="134"/>
      <c r="DC1532" s="134"/>
      <c r="DD1532" s="134"/>
      <c r="DE1532" s="134"/>
      <c r="DF1532" s="134"/>
      <c r="DG1532" s="134"/>
      <c r="DH1532" s="134"/>
      <c r="DI1532" s="134"/>
      <c r="DJ1532" s="134"/>
      <c r="DK1532" s="134"/>
      <c r="DL1532" s="134"/>
      <c r="DM1532" s="134"/>
      <c r="DN1532" s="134"/>
      <c r="DO1532" s="134"/>
      <c r="DP1532" s="134"/>
      <c r="DQ1532" s="134"/>
      <c r="DR1532" s="134"/>
      <c r="DS1532" s="134"/>
      <c r="DT1532" s="134"/>
      <c r="DU1532" s="134"/>
      <c r="DV1532" s="134"/>
      <c r="DW1532" s="134"/>
      <c r="DX1532" s="134"/>
      <c r="DY1532" s="134"/>
      <c r="DZ1532" s="134"/>
      <c r="EA1532" s="134"/>
      <c r="EB1532" s="134"/>
      <c r="EC1532" s="134"/>
      <c r="ED1532" s="134"/>
      <c r="EE1532" s="134"/>
      <c r="EF1532" s="134"/>
      <c r="EG1532" s="134"/>
      <c r="EH1532" s="134"/>
      <c r="EI1532" s="134"/>
      <c r="EJ1532" s="134"/>
    </row>
    <row r="1533" spans="4:140" x14ac:dyDescent="0.2">
      <c r="D1533" s="138"/>
      <c r="E1533" s="138"/>
      <c r="F1533" s="138"/>
      <c r="G1533" s="138"/>
      <c r="H1533" s="138"/>
      <c r="I1533" s="138"/>
      <c r="J1533" s="138"/>
      <c r="K1533" s="138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134"/>
      <c r="AZ1533" s="134"/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  <c r="CS1533" s="134"/>
      <c r="CT1533" s="134"/>
      <c r="CU1533" s="134"/>
      <c r="CV1533" s="134"/>
      <c r="CW1533" s="134"/>
      <c r="CX1533" s="134"/>
      <c r="CY1533" s="134"/>
      <c r="CZ1533" s="134"/>
      <c r="DA1533" s="134"/>
      <c r="DB1533" s="134"/>
      <c r="DC1533" s="134"/>
      <c r="DD1533" s="134"/>
      <c r="DE1533" s="134"/>
      <c r="DF1533" s="134"/>
      <c r="DG1533" s="134"/>
      <c r="DH1533" s="134"/>
      <c r="DI1533" s="134"/>
      <c r="DJ1533" s="134"/>
      <c r="DK1533" s="134"/>
      <c r="DL1533" s="134"/>
      <c r="DM1533" s="134"/>
      <c r="DN1533" s="134"/>
      <c r="DO1533" s="134"/>
      <c r="DP1533" s="134"/>
      <c r="DQ1533" s="134"/>
      <c r="DR1533" s="134"/>
      <c r="DS1533" s="134"/>
      <c r="DT1533" s="134"/>
      <c r="DU1533" s="134"/>
      <c r="DV1533" s="134"/>
      <c r="DW1533" s="134"/>
      <c r="DX1533" s="134"/>
      <c r="DY1533" s="134"/>
      <c r="DZ1533" s="134"/>
      <c r="EA1533" s="134"/>
      <c r="EB1533" s="134"/>
      <c r="EC1533" s="134"/>
      <c r="ED1533" s="134"/>
      <c r="EE1533" s="134"/>
      <c r="EF1533" s="134"/>
      <c r="EG1533" s="134"/>
      <c r="EH1533" s="134"/>
      <c r="EI1533" s="134"/>
      <c r="EJ1533" s="134"/>
    </row>
    <row r="1534" spans="4:140" x14ac:dyDescent="0.2">
      <c r="D1534" s="138"/>
      <c r="E1534" s="138"/>
      <c r="F1534" s="138"/>
      <c r="G1534" s="138"/>
      <c r="H1534" s="138"/>
      <c r="I1534" s="138"/>
      <c r="J1534" s="138"/>
      <c r="K1534" s="138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134"/>
      <c r="AZ1534" s="134"/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  <c r="CS1534" s="134"/>
      <c r="CT1534" s="134"/>
      <c r="CU1534" s="134"/>
      <c r="CV1534" s="134"/>
      <c r="CW1534" s="134"/>
      <c r="CX1534" s="134"/>
      <c r="CY1534" s="134"/>
      <c r="CZ1534" s="134"/>
      <c r="DA1534" s="134"/>
      <c r="DB1534" s="134"/>
      <c r="DC1534" s="134"/>
      <c r="DD1534" s="134"/>
      <c r="DE1534" s="134"/>
      <c r="DF1534" s="134"/>
      <c r="DG1534" s="134"/>
      <c r="DH1534" s="134"/>
      <c r="DI1534" s="134"/>
      <c r="DJ1534" s="134"/>
      <c r="DK1534" s="134"/>
      <c r="DL1534" s="134"/>
      <c r="DM1534" s="134"/>
      <c r="DN1534" s="134"/>
      <c r="DO1534" s="134"/>
      <c r="DP1534" s="134"/>
      <c r="DQ1534" s="134"/>
      <c r="DR1534" s="134"/>
      <c r="DS1534" s="134"/>
      <c r="DT1534" s="134"/>
      <c r="DU1534" s="134"/>
      <c r="DV1534" s="134"/>
      <c r="DW1534" s="134"/>
      <c r="DX1534" s="134"/>
      <c r="DY1534" s="134"/>
      <c r="DZ1534" s="134"/>
      <c r="EA1534" s="134"/>
      <c r="EB1534" s="134"/>
      <c r="EC1534" s="134"/>
      <c r="ED1534" s="134"/>
      <c r="EE1534" s="134"/>
      <c r="EF1534" s="134"/>
      <c r="EG1534" s="134"/>
      <c r="EH1534" s="134"/>
      <c r="EI1534" s="134"/>
      <c r="EJ1534" s="134"/>
    </row>
    <row r="1535" spans="4:140" x14ac:dyDescent="0.2">
      <c r="D1535" s="138"/>
      <c r="E1535" s="138"/>
      <c r="F1535" s="138"/>
      <c r="G1535" s="138"/>
      <c r="H1535" s="138"/>
      <c r="I1535" s="138"/>
      <c r="J1535" s="138"/>
      <c r="K1535" s="138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134"/>
      <c r="AZ1535" s="134"/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  <c r="CS1535" s="134"/>
      <c r="CT1535" s="134"/>
      <c r="CU1535" s="134"/>
      <c r="CV1535" s="134"/>
      <c r="CW1535" s="134"/>
      <c r="CX1535" s="134"/>
      <c r="CY1535" s="134"/>
      <c r="CZ1535" s="134"/>
      <c r="DA1535" s="134"/>
      <c r="DB1535" s="134"/>
      <c r="DC1535" s="134"/>
      <c r="DD1535" s="134"/>
      <c r="DE1535" s="134"/>
      <c r="DF1535" s="134"/>
      <c r="DG1535" s="134"/>
      <c r="DH1535" s="134"/>
      <c r="DI1535" s="134"/>
      <c r="DJ1535" s="134"/>
      <c r="DK1535" s="134"/>
      <c r="DL1535" s="134"/>
      <c r="DM1535" s="134"/>
      <c r="DN1535" s="134"/>
      <c r="DO1535" s="134"/>
      <c r="DP1535" s="134"/>
      <c r="DQ1535" s="134"/>
      <c r="DR1535" s="134"/>
      <c r="DS1535" s="134"/>
      <c r="DT1535" s="134"/>
      <c r="DU1535" s="134"/>
      <c r="DV1535" s="134"/>
      <c r="DW1535" s="134"/>
      <c r="DX1535" s="134"/>
      <c r="DY1535" s="134"/>
      <c r="DZ1535" s="134"/>
      <c r="EA1535" s="134"/>
      <c r="EB1535" s="134"/>
      <c r="EC1535" s="134"/>
      <c r="ED1535" s="134"/>
      <c r="EE1535" s="134"/>
      <c r="EF1535" s="134"/>
      <c r="EG1535" s="134"/>
      <c r="EH1535" s="134"/>
      <c r="EI1535" s="134"/>
      <c r="EJ1535" s="134"/>
    </row>
    <row r="1536" spans="4:140" x14ac:dyDescent="0.2">
      <c r="D1536" s="138"/>
      <c r="E1536" s="138"/>
      <c r="F1536" s="138"/>
      <c r="G1536" s="138"/>
      <c r="H1536" s="138"/>
      <c r="I1536" s="138"/>
      <c r="J1536" s="138"/>
      <c r="K1536" s="138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134"/>
      <c r="AZ1536" s="134"/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  <c r="CS1536" s="134"/>
      <c r="CT1536" s="134"/>
      <c r="CU1536" s="134"/>
      <c r="CV1536" s="134"/>
      <c r="CW1536" s="134"/>
      <c r="CX1536" s="134"/>
      <c r="CY1536" s="134"/>
      <c r="CZ1536" s="134"/>
      <c r="DA1536" s="134"/>
      <c r="DB1536" s="134"/>
      <c r="DC1536" s="134"/>
      <c r="DD1536" s="134"/>
      <c r="DE1536" s="134"/>
      <c r="DF1536" s="134"/>
      <c r="DG1536" s="134"/>
      <c r="DH1536" s="134"/>
      <c r="DI1536" s="134"/>
      <c r="DJ1536" s="134"/>
      <c r="DK1536" s="134"/>
      <c r="DL1536" s="134"/>
      <c r="DM1536" s="134"/>
      <c r="DN1536" s="134"/>
      <c r="DO1536" s="134"/>
      <c r="DP1536" s="134"/>
      <c r="DQ1536" s="134"/>
      <c r="DR1536" s="134"/>
      <c r="DS1536" s="134"/>
      <c r="DT1536" s="134"/>
      <c r="DU1536" s="134"/>
      <c r="DV1536" s="134"/>
      <c r="DW1536" s="134"/>
      <c r="DX1536" s="134"/>
      <c r="DY1536" s="134"/>
      <c r="DZ1536" s="134"/>
      <c r="EA1536" s="134"/>
      <c r="EB1536" s="134"/>
      <c r="EC1536" s="134"/>
      <c r="ED1536" s="134"/>
      <c r="EE1536" s="134"/>
      <c r="EF1536" s="134"/>
      <c r="EG1536" s="134"/>
      <c r="EH1536" s="134"/>
      <c r="EI1536" s="134"/>
      <c r="EJ1536" s="134"/>
    </row>
    <row r="1537" spans="4:140" x14ac:dyDescent="0.2">
      <c r="D1537" s="138"/>
      <c r="E1537" s="138"/>
      <c r="F1537" s="138"/>
      <c r="G1537" s="138"/>
      <c r="H1537" s="138"/>
      <c r="I1537" s="138"/>
      <c r="J1537" s="138"/>
      <c r="K1537" s="138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134"/>
      <c r="AZ1537" s="134"/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  <c r="CS1537" s="134"/>
      <c r="CT1537" s="134"/>
      <c r="CU1537" s="134"/>
      <c r="CV1537" s="134"/>
      <c r="CW1537" s="134"/>
      <c r="CX1537" s="134"/>
      <c r="CY1537" s="134"/>
      <c r="CZ1537" s="134"/>
      <c r="DA1537" s="134"/>
      <c r="DB1537" s="134"/>
      <c r="DC1537" s="134"/>
      <c r="DD1537" s="134"/>
      <c r="DE1537" s="134"/>
      <c r="DF1537" s="134"/>
      <c r="DG1537" s="134"/>
      <c r="DH1537" s="134"/>
      <c r="DI1537" s="134"/>
      <c r="DJ1537" s="134"/>
      <c r="DK1537" s="134"/>
      <c r="DL1537" s="134"/>
      <c r="DM1537" s="134"/>
      <c r="DN1537" s="134"/>
      <c r="DO1537" s="134"/>
      <c r="DP1537" s="134"/>
      <c r="DQ1537" s="134"/>
      <c r="DR1537" s="134"/>
      <c r="DS1537" s="134"/>
      <c r="DT1537" s="134"/>
      <c r="DU1537" s="134"/>
      <c r="DV1537" s="134"/>
      <c r="DW1537" s="134"/>
      <c r="DX1537" s="134"/>
      <c r="DY1537" s="134"/>
      <c r="DZ1537" s="134"/>
      <c r="EA1537" s="134"/>
      <c r="EB1537" s="134"/>
      <c r="EC1537" s="134"/>
      <c r="ED1537" s="134"/>
      <c r="EE1537" s="134"/>
      <c r="EF1537" s="134"/>
      <c r="EG1537" s="134"/>
      <c r="EH1537" s="134"/>
      <c r="EI1537" s="134"/>
      <c r="EJ1537" s="134"/>
    </row>
    <row r="1538" spans="4:140" x14ac:dyDescent="0.2">
      <c r="D1538" s="138"/>
      <c r="E1538" s="138"/>
      <c r="F1538" s="138"/>
      <c r="G1538" s="138"/>
      <c r="H1538" s="138"/>
      <c r="I1538" s="138"/>
      <c r="J1538" s="138"/>
      <c r="K1538" s="138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134"/>
      <c r="AZ1538" s="134"/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  <c r="CS1538" s="134"/>
      <c r="CT1538" s="134"/>
      <c r="CU1538" s="134"/>
      <c r="CV1538" s="134"/>
      <c r="CW1538" s="134"/>
      <c r="CX1538" s="134"/>
      <c r="CY1538" s="134"/>
      <c r="CZ1538" s="134"/>
      <c r="DA1538" s="134"/>
      <c r="DB1538" s="134"/>
      <c r="DC1538" s="134"/>
      <c r="DD1538" s="134"/>
      <c r="DE1538" s="134"/>
      <c r="DF1538" s="134"/>
      <c r="DG1538" s="134"/>
      <c r="DH1538" s="134"/>
      <c r="DI1538" s="134"/>
      <c r="DJ1538" s="134"/>
      <c r="DK1538" s="134"/>
      <c r="DL1538" s="134"/>
      <c r="DM1538" s="134"/>
      <c r="DN1538" s="134"/>
      <c r="DO1538" s="134"/>
      <c r="DP1538" s="134"/>
      <c r="DQ1538" s="134"/>
      <c r="DR1538" s="134"/>
      <c r="DS1538" s="134"/>
      <c r="DT1538" s="134"/>
      <c r="DU1538" s="134"/>
      <c r="DV1538" s="134"/>
      <c r="DW1538" s="134"/>
      <c r="DX1538" s="134"/>
      <c r="DY1538" s="134"/>
      <c r="DZ1538" s="134"/>
      <c r="EA1538" s="134"/>
      <c r="EB1538" s="134"/>
      <c r="EC1538" s="134"/>
      <c r="ED1538" s="134"/>
      <c r="EE1538" s="134"/>
      <c r="EF1538" s="134"/>
      <c r="EG1538" s="134"/>
      <c r="EH1538" s="134"/>
      <c r="EI1538" s="134"/>
      <c r="EJ1538" s="134"/>
    </row>
    <row r="1539" spans="4:140" x14ac:dyDescent="0.2">
      <c r="D1539" s="138"/>
      <c r="E1539" s="138"/>
      <c r="F1539" s="138"/>
      <c r="G1539" s="138"/>
      <c r="H1539" s="138"/>
      <c r="I1539" s="138"/>
      <c r="J1539" s="138"/>
      <c r="K1539" s="138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134"/>
      <c r="AZ1539" s="134"/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  <c r="CS1539" s="134"/>
      <c r="CT1539" s="134"/>
      <c r="CU1539" s="134"/>
      <c r="CV1539" s="134"/>
      <c r="CW1539" s="134"/>
      <c r="CX1539" s="134"/>
      <c r="CY1539" s="134"/>
      <c r="CZ1539" s="134"/>
      <c r="DA1539" s="134"/>
      <c r="DB1539" s="134"/>
      <c r="DC1539" s="134"/>
      <c r="DD1539" s="134"/>
      <c r="DE1539" s="134"/>
      <c r="DF1539" s="134"/>
      <c r="DG1539" s="134"/>
      <c r="DH1539" s="134"/>
      <c r="DI1539" s="134"/>
      <c r="DJ1539" s="134"/>
      <c r="DK1539" s="134"/>
      <c r="DL1539" s="134"/>
      <c r="DM1539" s="134"/>
      <c r="DN1539" s="134"/>
      <c r="DO1539" s="134"/>
      <c r="DP1539" s="134"/>
      <c r="DQ1539" s="134"/>
      <c r="DR1539" s="134"/>
      <c r="DS1539" s="134"/>
      <c r="DT1539" s="134"/>
      <c r="DU1539" s="134"/>
      <c r="DV1539" s="134"/>
      <c r="DW1539" s="134"/>
      <c r="DX1539" s="134"/>
      <c r="DY1539" s="134"/>
      <c r="DZ1539" s="134"/>
      <c r="EA1539" s="134"/>
      <c r="EB1539" s="134"/>
      <c r="EC1539" s="134"/>
      <c r="ED1539" s="134"/>
      <c r="EE1539" s="134"/>
      <c r="EF1539" s="134"/>
      <c r="EG1539" s="134"/>
      <c r="EH1539" s="134"/>
      <c r="EI1539" s="134"/>
      <c r="EJ1539" s="134"/>
    </row>
    <row r="1540" spans="4:140" x14ac:dyDescent="0.2">
      <c r="D1540" s="138"/>
      <c r="E1540" s="138"/>
      <c r="F1540" s="138"/>
      <c r="G1540" s="138"/>
      <c r="H1540" s="138"/>
      <c r="I1540" s="138"/>
      <c r="J1540" s="138"/>
      <c r="K1540" s="138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134"/>
      <c r="AZ1540" s="134"/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  <c r="CS1540" s="134"/>
      <c r="CT1540" s="134"/>
      <c r="CU1540" s="134"/>
      <c r="CV1540" s="134"/>
      <c r="CW1540" s="134"/>
      <c r="CX1540" s="134"/>
      <c r="CY1540" s="134"/>
      <c r="CZ1540" s="134"/>
      <c r="DA1540" s="134"/>
      <c r="DB1540" s="134"/>
      <c r="DC1540" s="134"/>
      <c r="DD1540" s="134"/>
      <c r="DE1540" s="134"/>
      <c r="DF1540" s="134"/>
      <c r="DG1540" s="134"/>
      <c r="DH1540" s="134"/>
      <c r="DI1540" s="134"/>
      <c r="DJ1540" s="134"/>
      <c r="DK1540" s="134"/>
      <c r="DL1540" s="134"/>
      <c r="DM1540" s="134"/>
      <c r="DN1540" s="134"/>
      <c r="DO1540" s="134"/>
      <c r="DP1540" s="134"/>
      <c r="DQ1540" s="134"/>
      <c r="DR1540" s="134"/>
      <c r="DS1540" s="134"/>
      <c r="DT1540" s="134"/>
      <c r="DU1540" s="134"/>
      <c r="DV1540" s="134"/>
      <c r="DW1540" s="134"/>
      <c r="DX1540" s="134"/>
      <c r="DY1540" s="134"/>
      <c r="DZ1540" s="134"/>
      <c r="EA1540" s="134"/>
      <c r="EB1540" s="134"/>
      <c r="EC1540" s="134"/>
      <c r="ED1540" s="134"/>
      <c r="EE1540" s="134"/>
      <c r="EF1540" s="134"/>
      <c r="EG1540" s="134"/>
      <c r="EH1540" s="134"/>
      <c r="EI1540" s="134"/>
      <c r="EJ1540" s="134"/>
    </row>
    <row r="1541" spans="4:140" x14ac:dyDescent="0.2">
      <c r="D1541" s="138"/>
      <c r="E1541" s="138"/>
      <c r="F1541" s="138"/>
      <c r="G1541" s="138"/>
      <c r="H1541" s="138"/>
      <c r="I1541" s="138"/>
      <c r="J1541" s="138"/>
      <c r="K1541" s="138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134"/>
      <c r="AZ1541" s="134"/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  <c r="CS1541" s="134"/>
      <c r="CT1541" s="134"/>
      <c r="CU1541" s="134"/>
      <c r="CV1541" s="134"/>
      <c r="CW1541" s="134"/>
      <c r="CX1541" s="134"/>
      <c r="CY1541" s="134"/>
      <c r="CZ1541" s="134"/>
      <c r="DA1541" s="134"/>
      <c r="DB1541" s="134"/>
      <c r="DC1541" s="134"/>
      <c r="DD1541" s="134"/>
      <c r="DE1541" s="134"/>
      <c r="DF1541" s="134"/>
      <c r="DG1541" s="134"/>
      <c r="DH1541" s="134"/>
      <c r="DI1541" s="134"/>
      <c r="DJ1541" s="134"/>
      <c r="DK1541" s="134"/>
      <c r="DL1541" s="134"/>
      <c r="DM1541" s="134"/>
      <c r="DN1541" s="134"/>
      <c r="DO1541" s="134"/>
      <c r="DP1541" s="134"/>
      <c r="DQ1541" s="134"/>
      <c r="DR1541" s="134"/>
      <c r="DS1541" s="134"/>
      <c r="DT1541" s="134"/>
      <c r="DU1541" s="134"/>
      <c r="DV1541" s="134"/>
      <c r="DW1541" s="134"/>
      <c r="DX1541" s="134"/>
      <c r="DY1541" s="134"/>
      <c r="DZ1541" s="134"/>
      <c r="EA1541" s="134"/>
      <c r="EB1541" s="134"/>
      <c r="EC1541" s="134"/>
      <c r="ED1541" s="134"/>
      <c r="EE1541" s="134"/>
      <c r="EF1541" s="134"/>
      <c r="EG1541" s="134"/>
      <c r="EH1541" s="134"/>
      <c r="EI1541" s="134"/>
      <c r="EJ1541" s="134"/>
    </row>
    <row r="1542" spans="4:140" x14ac:dyDescent="0.2">
      <c r="D1542" s="138"/>
      <c r="E1542" s="138"/>
      <c r="F1542" s="138"/>
      <c r="G1542" s="138"/>
      <c r="H1542" s="138"/>
      <c r="I1542" s="138"/>
      <c r="J1542" s="138"/>
      <c r="K1542" s="138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134"/>
      <c r="AZ1542" s="134"/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  <c r="CS1542" s="134"/>
      <c r="CT1542" s="134"/>
      <c r="CU1542" s="134"/>
      <c r="CV1542" s="134"/>
      <c r="CW1542" s="134"/>
      <c r="CX1542" s="134"/>
      <c r="CY1542" s="134"/>
      <c r="CZ1542" s="134"/>
      <c r="DA1542" s="134"/>
      <c r="DB1542" s="134"/>
      <c r="DC1542" s="134"/>
      <c r="DD1542" s="134"/>
      <c r="DE1542" s="134"/>
      <c r="DF1542" s="134"/>
      <c r="DG1542" s="134"/>
      <c r="DH1542" s="134"/>
      <c r="DI1542" s="134"/>
      <c r="DJ1542" s="134"/>
      <c r="DK1542" s="134"/>
      <c r="DL1542" s="134"/>
      <c r="DM1542" s="134"/>
      <c r="DN1542" s="134"/>
      <c r="DO1542" s="134"/>
      <c r="DP1542" s="134"/>
      <c r="DQ1542" s="134"/>
      <c r="DR1542" s="134"/>
      <c r="DS1542" s="134"/>
      <c r="DT1542" s="134"/>
      <c r="DU1542" s="134"/>
      <c r="DV1542" s="134"/>
      <c r="DW1542" s="134"/>
      <c r="DX1542" s="134"/>
      <c r="DY1542" s="134"/>
      <c r="DZ1542" s="134"/>
      <c r="EA1542" s="134"/>
      <c r="EB1542" s="134"/>
      <c r="EC1542" s="134"/>
      <c r="ED1542" s="134"/>
      <c r="EE1542" s="134"/>
      <c r="EF1542" s="134"/>
      <c r="EG1542" s="134"/>
      <c r="EH1542" s="134"/>
      <c r="EI1542" s="134"/>
      <c r="EJ1542" s="134"/>
    </row>
    <row r="1543" spans="4:140" x14ac:dyDescent="0.2">
      <c r="D1543" s="138"/>
      <c r="E1543" s="138"/>
      <c r="F1543" s="138"/>
      <c r="G1543" s="138"/>
      <c r="H1543" s="138"/>
      <c r="I1543" s="138"/>
      <c r="J1543" s="138"/>
      <c r="K1543" s="138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134"/>
      <c r="AZ1543" s="134"/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  <c r="CS1543" s="134"/>
      <c r="CT1543" s="134"/>
      <c r="CU1543" s="134"/>
      <c r="CV1543" s="134"/>
      <c r="CW1543" s="134"/>
      <c r="CX1543" s="134"/>
      <c r="CY1543" s="134"/>
      <c r="CZ1543" s="134"/>
      <c r="DA1543" s="134"/>
      <c r="DB1543" s="134"/>
      <c r="DC1543" s="134"/>
      <c r="DD1543" s="134"/>
      <c r="DE1543" s="134"/>
      <c r="DF1543" s="134"/>
      <c r="DG1543" s="134"/>
      <c r="DH1543" s="134"/>
      <c r="DI1543" s="134"/>
      <c r="DJ1543" s="134"/>
      <c r="DK1543" s="134"/>
      <c r="DL1543" s="134"/>
      <c r="DM1543" s="134"/>
      <c r="DN1543" s="134"/>
      <c r="DO1543" s="134"/>
      <c r="DP1543" s="134"/>
      <c r="DQ1543" s="134"/>
      <c r="DR1543" s="134"/>
      <c r="DS1543" s="134"/>
      <c r="DT1543" s="134"/>
      <c r="DU1543" s="134"/>
      <c r="DV1543" s="134"/>
      <c r="DW1543" s="134"/>
      <c r="DX1543" s="134"/>
      <c r="DY1543" s="134"/>
      <c r="DZ1543" s="134"/>
      <c r="EA1543" s="134"/>
      <c r="EB1543" s="134"/>
      <c r="EC1543" s="134"/>
      <c r="ED1543" s="134"/>
      <c r="EE1543" s="134"/>
      <c r="EF1543" s="134"/>
      <c r="EG1543" s="134"/>
      <c r="EH1543" s="134"/>
      <c r="EI1543" s="134"/>
      <c r="EJ1543" s="134"/>
    </row>
    <row r="1544" spans="4:140" x14ac:dyDescent="0.2">
      <c r="D1544" s="138"/>
      <c r="E1544" s="138"/>
      <c r="F1544" s="138"/>
      <c r="G1544" s="138"/>
      <c r="H1544" s="138"/>
      <c r="I1544" s="138"/>
      <c r="J1544" s="138"/>
      <c r="K1544" s="138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134"/>
      <c r="AZ1544" s="134"/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  <c r="CS1544" s="134"/>
      <c r="CT1544" s="134"/>
      <c r="CU1544" s="134"/>
      <c r="CV1544" s="134"/>
      <c r="CW1544" s="134"/>
      <c r="CX1544" s="134"/>
      <c r="CY1544" s="134"/>
      <c r="CZ1544" s="134"/>
      <c r="DA1544" s="134"/>
      <c r="DB1544" s="134"/>
      <c r="DC1544" s="134"/>
      <c r="DD1544" s="134"/>
      <c r="DE1544" s="134"/>
      <c r="DF1544" s="134"/>
      <c r="DG1544" s="134"/>
      <c r="DH1544" s="134"/>
      <c r="DI1544" s="134"/>
      <c r="DJ1544" s="134"/>
      <c r="DK1544" s="134"/>
      <c r="DL1544" s="134"/>
      <c r="DM1544" s="134"/>
      <c r="DN1544" s="134"/>
      <c r="DO1544" s="134"/>
      <c r="DP1544" s="134"/>
      <c r="DQ1544" s="134"/>
      <c r="DR1544" s="134"/>
      <c r="DS1544" s="134"/>
      <c r="DT1544" s="134"/>
      <c r="DU1544" s="134"/>
      <c r="DV1544" s="134"/>
      <c r="DW1544" s="134"/>
      <c r="DX1544" s="134"/>
      <c r="DY1544" s="134"/>
      <c r="DZ1544" s="134"/>
      <c r="EA1544" s="134"/>
      <c r="EB1544" s="134"/>
      <c r="EC1544" s="134"/>
      <c r="ED1544" s="134"/>
      <c r="EE1544" s="134"/>
      <c r="EF1544" s="134"/>
      <c r="EG1544" s="134"/>
      <c r="EH1544" s="134"/>
      <c r="EI1544" s="134"/>
      <c r="EJ1544" s="134"/>
    </row>
    <row r="1545" spans="4:140" x14ac:dyDescent="0.2">
      <c r="D1545" s="138"/>
      <c r="E1545" s="138"/>
      <c r="F1545" s="138"/>
      <c r="G1545" s="138"/>
      <c r="H1545" s="138"/>
      <c r="I1545" s="138"/>
      <c r="J1545" s="138"/>
      <c r="K1545" s="138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134"/>
      <c r="AZ1545" s="134"/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  <c r="CS1545" s="134"/>
      <c r="CT1545" s="134"/>
      <c r="CU1545" s="134"/>
      <c r="CV1545" s="134"/>
      <c r="CW1545" s="134"/>
      <c r="CX1545" s="134"/>
      <c r="CY1545" s="134"/>
      <c r="CZ1545" s="134"/>
      <c r="DA1545" s="134"/>
      <c r="DB1545" s="134"/>
      <c r="DC1545" s="134"/>
      <c r="DD1545" s="134"/>
      <c r="DE1545" s="134"/>
      <c r="DF1545" s="134"/>
      <c r="DG1545" s="134"/>
      <c r="DH1545" s="134"/>
      <c r="DI1545" s="134"/>
      <c r="DJ1545" s="134"/>
      <c r="DK1545" s="134"/>
      <c r="DL1545" s="134"/>
      <c r="DM1545" s="134"/>
      <c r="DN1545" s="134"/>
      <c r="DO1545" s="134"/>
      <c r="DP1545" s="134"/>
      <c r="DQ1545" s="134"/>
      <c r="DR1545" s="134"/>
      <c r="DS1545" s="134"/>
      <c r="DT1545" s="134"/>
      <c r="DU1545" s="134"/>
      <c r="DV1545" s="134"/>
      <c r="DW1545" s="134"/>
      <c r="DX1545" s="134"/>
      <c r="DY1545" s="134"/>
      <c r="DZ1545" s="134"/>
      <c r="EA1545" s="134"/>
      <c r="EB1545" s="134"/>
      <c r="EC1545" s="134"/>
      <c r="ED1545" s="134"/>
      <c r="EE1545" s="134"/>
      <c r="EF1545" s="134"/>
      <c r="EG1545" s="134"/>
      <c r="EH1545" s="134"/>
      <c r="EI1545" s="134"/>
      <c r="EJ1545" s="134"/>
    </row>
    <row r="1546" spans="4:140" x14ac:dyDescent="0.2">
      <c r="D1546" s="138"/>
      <c r="E1546" s="138"/>
      <c r="F1546" s="138"/>
      <c r="G1546" s="138"/>
      <c r="H1546" s="138"/>
      <c r="I1546" s="138"/>
      <c r="J1546" s="138"/>
      <c r="K1546" s="138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134"/>
      <c r="AZ1546" s="134"/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  <c r="CS1546" s="134"/>
      <c r="CT1546" s="134"/>
      <c r="CU1546" s="134"/>
      <c r="CV1546" s="134"/>
      <c r="CW1546" s="134"/>
      <c r="CX1546" s="134"/>
      <c r="CY1546" s="134"/>
      <c r="CZ1546" s="134"/>
      <c r="DA1546" s="134"/>
      <c r="DB1546" s="134"/>
      <c r="DC1546" s="134"/>
      <c r="DD1546" s="134"/>
      <c r="DE1546" s="134"/>
      <c r="DF1546" s="134"/>
      <c r="DG1546" s="134"/>
      <c r="DH1546" s="134"/>
      <c r="DI1546" s="134"/>
      <c r="DJ1546" s="134"/>
      <c r="DK1546" s="134"/>
      <c r="DL1546" s="134"/>
      <c r="DM1546" s="134"/>
      <c r="DN1546" s="134"/>
      <c r="DO1546" s="134"/>
      <c r="DP1546" s="134"/>
      <c r="DQ1546" s="134"/>
      <c r="DR1546" s="134"/>
      <c r="DS1546" s="134"/>
      <c r="DT1546" s="134"/>
      <c r="DU1546" s="134"/>
      <c r="DV1546" s="134"/>
      <c r="DW1546" s="134"/>
      <c r="DX1546" s="134"/>
      <c r="DY1546" s="134"/>
      <c r="DZ1546" s="134"/>
      <c r="EA1546" s="134"/>
      <c r="EB1546" s="134"/>
      <c r="EC1546" s="134"/>
      <c r="ED1546" s="134"/>
      <c r="EE1546" s="134"/>
      <c r="EF1546" s="134"/>
      <c r="EG1546" s="134"/>
      <c r="EH1546" s="134"/>
      <c r="EI1546" s="134"/>
      <c r="EJ1546" s="134"/>
    </row>
    <row r="1547" spans="4:140" x14ac:dyDescent="0.2">
      <c r="D1547" s="138"/>
      <c r="E1547" s="138"/>
      <c r="F1547" s="138"/>
      <c r="G1547" s="138"/>
      <c r="H1547" s="138"/>
      <c r="I1547" s="138"/>
      <c r="J1547" s="138"/>
      <c r="K1547" s="138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134"/>
      <c r="AZ1547" s="134"/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  <c r="CS1547" s="134"/>
      <c r="CT1547" s="134"/>
      <c r="CU1547" s="134"/>
      <c r="CV1547" s="134"/>
      <c r="CW1547" s="134"/>
      <c r="CX1547" s="134"/>
      <c r="CY1547" s="134"/>
      <c r="CZ1547" s="134"/>
      <c r="DA1547" s="134"/>
      <c r="DB1547" s="134"/>
      <c r="DC1547" s="134"/>
      <c r="DD1547" s="134"/>
      <c r="DE1547" s="134"/>
      <c r="DF1547" s="134"/>
      <c r="DG1547" s="134"/>
      <c r="DH1547" s="134"/>
      <c r="DI1547" s="134"/>
      <c r="DJ1547" s="134"/>
      <c r="DK1547" s="134"/>
      <c r="DL1547" s="134"/>
      <c r="DM1547" s="134"/>
      <c r="DN1547" s="134"/>
      <c r="DO1547" s="134"/>
      <c r="DP1547" s="134"/>
      <c r="DQ1547" s="134"/>
      <c r="DR1547" s="134"/>
      <c r="DS1547" s="134"/>
      <c r="DT1547" s="134"/>
      <c r="DU1547" s="134"/>
      <c r="DV1547" s="134"/>
      <c r="DW1547" s="134"/>
      <c r="DX1547" s="134"/>
      <c r="DY1547" s="134"/>
      <c r="DZ1547" s="134"/>
      <c r="EA1547" s="134"/>
      <c r="EB1547" s="134"/>
      <c r="EC1547" s="134"/>
      <c r="ED1547" s="134"/>
      <c r="EE1547" s="134"/>
      <c r="EF1547" s="134"/>
      <c r="EG1547" s="134"/>
      <c r="EH1547" s="134"/>
      <c r="EI1547" s="134"/>
      <c r="EJ1547" s="134"/>
    </row>
    <row r="1548" spans="4:140" x14ac:dyDescent="0.2">
      <c r="D1548" s="138"/>
      <c r="E1548" s="138"/>
      <c r="F1548" s="138"/>
      <c r="G1548" s="138"/>
      <c r="H1548" s="138"/>
      <c r="I1548" s="138"/>
      <c r="J1548" s="138"/>
      <c r="K1548" s="138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134"/>
      <c r="AZ1548" s="134"/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  <c r="CS1548" s="134"/>
      <c r="CT1548" s="134"/>
      <c r="CU1548" s="134"/>
      <c r="CV1548" s="134"/>
      <c r="CW1548" s="134"/>
      <c r="CX1548" s="134"/>
      <c r="CY1548" s="134"/>
      <c r="CZ1548" s="134"/>
      <c r="DA1548" s="134"/>
      <c r="DB1548" s="134"/>
      <c r="DC1548" s="134"/>
      <c r="DD1548" s="134"/>
      <c r="DE1548" s="134"/>
      <c r="DF1548" s="134"/>
      <c r="DG1548" s="134"/>
      <c r="DH1548" s="134"/>
      <c r="DI1548" s="134"/>
      <c r="DJ1548" s="134"/>
      <c r="DK1548" s="134"/>
      <c r="DL1548" s="134"/>
      <c r="DM1548" s="134"/>
      <c r="DN1548" s="134"/>
      <c r="DO1548" s="134"/>
      <c r="DP1548" s="134"/>
      <c r="DQ1548" s="134"/>
      <c r="DR1548" s="134"/>
      <c r="DS1548" s="134"/>
      <c r="DT1548" s="134"/>
      <c r="DU1548" s="134"/>
      <c r="DV1548" s="134"/>
      <c r="DW1548" s="134"/>
      <c r="DX1548" s="134"/>
      <c r="DY1548" s="134"/>
      <c r="DZ1548" s="134"/>
      <c r="EA1548" s="134"/>
      <c r="EB1548" s="134"/>
      <c r="EC1548" s="134"/>
      <c r="ED1548" s="134"/>
      <c r="EE1548" s="134"/>
      <c r="EF1548" s="134"/>
      <c r="EG1548" s="134"/>
      <c r="EH1548" s="134"/>
      <c r="EI1548" s="134"/>
      <c r="EJ1548" s="134"/>
    </row>
    <row r="1549" spans="4:140" x14ac:dyDescent="0.2">
      <c r="D1549" s="138"/>
      <c r="E1549" s="138"/>
      <c r="F1549" s="138"/>
      <c r="G1549" s="138"/>
      <c r="H1549" s="138"/>
      <c r="I1549" s="138"/>
      <c r="J1549" s="138"/>
      <c r="K1549" s="138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134"/>
      <c r="AZ1549" s="134"/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  <c r="CS1549" s="134"/>
      <c r="CT1549" s="134"/>
      <c r="CU1549" s="134"/>
      <c r="CV1549" s="134"/>
      <c r="CW1549" s="134"/>
      <c r="CX1549" s="134"/>
      <c r="CY1549" s="134"/>
      <c r="CZ1549" s="134"/>
      <c r="DA1549" s="134"/>
      <c r="DB1549" s="134"/>
      <c r="DC1549" s="134"/>
      <c r="DD1549" s="134"/>
      <c r="DE1549" s="134"/>
      <c r="DF1549" s="134"/>
      <c r="DG1549" s="134"/>
      <c r="DH1549" s="134"/>
      <c r="DI1549" s="134"/>
      <c r="DJ1549" s="134"/>
      <c r="DK1549" s="134"/>
      <c r="DL1549" s="134"/>
      <c r="DM1549" s="134"/>
      <c r="DN1549" s="134"/>
      <c r="DO1549" s="134"/>
      <c r="DP1549" s="134"/>
      <c r="DQ1549" s="134"/>
      <c r="DR1549" s="134"/>
      <c r="DS1549" s="134"/>
      <c r="DT1549" s="134"/>
      <c r="DU1549" s="134"/>
      <c r="DV1549" s="134"/>
      <c r="DW1549" s="134"/>
      <c r="DX1549" s="134"/>
      <c r="DY1549" s="134"/>
      <c r="DZ1549" s="134"/>
      <c r="EA1549" s="134"/>
      <c r="EB1549" s="134"/>
      <c r="EC1549" s="134"/>
      <c r="ED1549" s="134"/>
      <c r="EE1549" s="134"/>
      <c r="EF1549" s="134"/>
      <c r="EG1549" s="134"/>
      <c r="EH1549" s="134"/>
      <c r="EI1549" s="134"/>
      <c r="EJ1549" s="134"/>
    </row>
    <row r="1550" spans="4:140" x14ac:dyDescent="0.2">
      <c r="D1550" s="138"/>
      <c r="E1550" s="138"/>
      <c r="F1550" s="138"/>
      <c r="G1550" s="138"/>
      <c r="H1550" s="138"/>
      <c r="I1550" s="138"/>
      <c r="J1550" s="138"/>
      <c r="K1550" s="138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134"/>
      <c r="AZ1550" s="134"/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  <c r="CS1550" s="134"/>
      <c r="CT1550" s="134"/>
      <c r="CU1550" s="134"/>
      <c r="CV1550" s="134"/>
      <c r="CW1550" s="134"/>
      <c r="CX1550" s="134"/>
      <c r="CY1550" s="134"/>
      <c r="CZ1550" s="134"/>
      <c r="DA1550" s="134"/>
      <c r="DB1550" s="134"/>
      <c r="DC1550" s="134"/>
      <c r="DD1550" s="134"/>
      <c r="DE1550" s="134"/>
      <c r="DF1550" s="134"/>
      <c r="DG1550" s="134"/>
      <c r="DH1550" s="134"/>
      <c r="DI1550" s="134"/>
      <c r="DJ1550" s="134"/>
      <c r="DK1550" s="134"/>
      <c r="DL1550" s="134"/>
      <c r="DM1550" s="134"/>
      <c r="DN1550" s="134"/>
      <c r="DO1550" s="134"/>
      <c r="DP1550" s="134"/>
      <c r="DQ1550" s="134"/>
      <c r="DR1550" s="134"/>
      <c r="DS1550" s="134"/>
      <c r="DT1550" s="134"/>
      <c r="DU1550" s="134"/>
      <c r="DV1550" s="134"/>
      <c r="DW1550" s="134"/>
      <c r="DX1550" s="134"/>
      <c r="DY1550" s="134"/>
      <c r="DZ1550" s="134"/>
      <c r="EA1550" s="134"/>
      <c r="EB1550" s="134"/>
      <c r="EC1550" s="134"/>
      <c r="ED1550" s="134"/>
      <c r="EE1550" s="134"/>
      <c r="EF1550" s="134"/>
      <c r="EG1550" s="134"/>
      <c r="EH1550" s="134"/>
      <c r="EI1550" s="134"/>
      <c r="EJ1550" s="134"/>
    </row>
    <row r="1551" spans="4:140" x14ac:dyDescent="0.2">
      <c r="D1551" s="138"/>
      <c r="E1551" s="138"/>
      <c r="F1551" s="138"/>
      <c r="G1551" s="138"/>
      <c r="H1551" s="138"/>
      <c r="I1551" s="138"/>
      <c r="J1551" s="138"/>
      <c r="K1551" s="138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  <c r="CS1551" s="134"/>
      <c r="CT1551" s="134"/>
      <c r="CU1551" s="134"/>
      <c r="CV1551" s="134"/>
      <c r="CW1551" s="134"/>
      <c r="CX1551" s="134"/>
      <c r="CY1551" s="134"/>
      <c r="CZ1551" s="134"/>
      <c r="DA1551" s="134"/>
      <c r="DB1551" s="134"/>
      <c r="DC1551" s="134"/>
      <c r="DD1551" s="134"/>
      <c r="DE1551" s="134"/>
      <c r="DF1551" s="134"/>
      <c r="DG1551" s="134"/>
      <c r="DH1551" s="134"/>
      <c r="DI1551" s="134"/>
      <c r="DJ1551" s="134"/>
      <c r="DK1551" s="134"/>
      <c r="DL1551" s="134"/>
      <c r="DM1551" s="134"/>
      <c r="DN1551" s="134"/>
      <c r="DO1551" s="134"/>
      <c r="DP1551" s="134"/>
      <c r="DQ1551" s="134"/>
      <c r="DR1551" s="134"/>
      <c r="DS1551" s="134"/>
      <c r="DT1551" s="134"/>
      <c r="DU1551" s="134"/>
      <c r="DV1551" s="134"/>
      <c r="DW1551" s="134"/>
      <c r="DX1551" s="134"/>
      <c r="DY1551" s="134"/>
      <c r="DZ1551" s="134"/>
      <c r="EA1551" s="134"/>
      <c r="EB1551" s="134"/>
      <c r="EC1551" s="134"/>
      <c r="ED1551" s="134"/>
      <c r="EE1551" s="134"/>
      <c r="EF1551" s="134"/>
      <c r="EG1551" s="134"/>
      <c r="EH1551" s="134"/>
      <c r="EI1551" s="134"/>
      <c r="EJ1551" s="134"/>
    </row>
    <row r="1552" spans="4:140" x14ac:dyDescent="0.2">
      <c r="D1552" s="138"/>
      <c r="E1552" s="138"/>
      <c r="F1552" s="138"/>
      <c r="G1552" s="138"/>
      <c r="H1552" s="138"/>
      <c r="I1552" s="138"/>
      <c r="J1552" s="138"/>
      <c r="K1552" s="138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  <c r="CS1552" s="134"/>
      <c r="CT1552" s="134"/>
      <c r="CU1552" s="134"/>
      <c r="CV1552" s="134"/>
      <c r="CW1552" s="134"/>
      <c r="CX1552" s="134"/>
      <c r="CY1552" s="134"/>
      <c r="CZ1552" s="134"/>
      <c r="DA1552" s="134"/>
      <c r="DB1552" s="134"/>
      <c r="DC1552" s="134"/>
      <c r="DD1552" s="134"/>
      <c r="DE1552" s="134"/>
      <c r="DF1552" s="134"/>
      <c r="DG1552" s="134"/>
      <c r="DH1552" s="134"/>
      <c r="DI1552" s="134"/>
      <c r="DJ1552" s="134"/>
      <c r="DK1552" s="134"/>
      <c r="DL1552" s="134"/>
      <c r="DM1552" s="134"/>
      <c r="DN1552" s="134"/>
      <c r="DO1552" s="134"/>
      <c r="DP1552" s="134"/>
      <c r="DQ1552" s="134"/>
      <c r="DR1552" s="134"/>
      <c r="DS1552" s="134"/>
      <c r="DT1552" s="134"/>
      <c r="DU1552" s="134"/>
      <c r="DV1552" s="134"/>
      <c r="DW1552" s="134"/>
      <c r="DX1552" s="134"/>
      <c r="DY1552" s="134"/>
      <c r="DZ1552" s="134"/>
      <c r="EA1552" s="134"/>
      <c r="EB1552" s="134"/>
      <c r="EC1552" s="134"/>
      <c r="ED1552" s="134"/>
      <c r="EE1552" s="134"/>
      <c r="EF1552" s="134"/>
      <c r="EG1552" s="134"/>
      <c r="EH1552" s="134"/>
      <c r="EI1552" s="134"/>
      <c r="EJ1552" s="134"/>
    </row>
    <row r="1553" spans="4:140" x14ac:dyDescent="0.2">
      <c r="D1553" s="138"/>
      <c r="E1553" s="138"/>
      <c r="F1553" s="138"/>
      <c r="G1553" s="138"/>
      <c r="H1553" s="138"/>
      <c r="I1553" s="138"/>
      <c r="J1553" s="138"/>
      <c r="K1553" s="138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  <c r="CS1553" s="134"/>
      <c r="CT1553" s="134"/>
      <c r="CU1553" s="134"/>
      <c r="CV1553" s="134"/>
      <c r="CW1553" s="134"/>
      <c r="CX1553" s="134"/>
      <c r="CY1553" s="134"/>
      <c r="CZ1553" s="134"/>
      <c r="DA1553" s="134"/>
      <c r="DB1553" s="134"/>
      <c r="DC1553" s="134"/>
      <c r="DD1553" s="134"/>
      <c r="DE1553" s="134"/>
      <c r="DF1553" s="134"/>
      <c r="DG1553" s="134"/>
      <c r="DH1553" s="134"/>
      <c r="DI1553" s="134"/>
      <c r="DJ1553" s="134"/>
      <c r="DK1553" s="134"/>
      <c r="DL1553" s="134"/>
      <c r="DM1553" s="134"/>
      <c r="DN1553" s="134"/>
      <c r="DO1553" s="134"/>
      <c r="DP1553" s="134"/>
      <c r="DQ1553" s="134"/>
      <c r="DR1553" s="134"/>
      <c r="DS1553" s="134"/>
      <c r="DT1553" s="134"/>
      <c r="DU1553" s="134"/>
      <c r="DV1553" s="134"/>
      <c r="DW1553" s="134"/>
      <c r="DX1553" s="134"/>
      <c r="DY1553" s="134"/>
      <c r="DZ1553" s="134"/>
      <c r="EA1553" s="134"/>
      <c r="EB1553" s="134"/>
      <c r="EC1553" s="134"/>
      <c r="ED1553" s="134"/>
      <c r="EE1553" s="134"/>
      <c r="EF1553" s="134"/>
      <c r="EG1553" s="134"/>
      <c r="EH1553" s="134"/>
      <c r="EI1553" s="134"/>
      <c r="EJ1553" s="134"/>
    </row>
    <row r="1554" spans="4:140" x14ac:dyDescent="0.2">
      <c r="D1554" s="138"/>
      <c r="E1554" s="138"/>
      <c r="F1554" s="138"/>
      <c r="G1554" s="138"/>
      <c r="H1554" s="138"/>
      <c r="I1554" s="138"/>
      <c r="J1554" s="138"/>
      <c r="K1554" s="138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  <c r="CS1554" s="134"/>
      <c r="CT1554" s="134"/>
      <c r="CU1554" s="134"/>
      <c r="CV1554" s="134"/>
      <c r="CW1554" s="134"/>
      <c r="CX1554" s="134"/>
      <c r="CY1554" s="134"/>
      <c r="CZ1554" s="134"/>
      <c r="DA1554" s="134"/>
      <c r="DB1554" s="134"/>
      <c r="DC1554" s="134"/>
      <c r="DD1554" s="134"/>
      <c r="DE1554" s="134"/>
      <c r="DF1554" s="134"/>
      <c r="DG1554" s="134"/>
      <c r="DH1554" s="134"/>
      <c r="DI1554" s="134"/>
      <c r="DJ1554" s="134"/>
      <c r="DK1554" s="134"/>
      <c r="DL1554" s="134"/>
      <c r="DM1554" s="134"/>
      <c r="DN1554" s="134"/>
      <c r="DO1554" s="134"/>
      <c r="DP1554" s="134"/>
      <c r="DQ1554" s="134"/>
      <c r="DR1554" s="134"/>
      <c r="DS1554" s="134"/>
      <c r="DT1554" s="134"/>
      <c r="DU1554" s="134"/>
      <c r="DV1554" s="134"/>
      <c r="DW1554" s="134"/>
      <c r="DX1554" s="134"/>
      <c r="DY1554" s="134"/>
      <c r="DZ1554" s="134"/>
      <c r="EA1554" s="134"/>
      <c r="EB1554" s="134"/>
      <c r="EC1554" s="134"/>
      <c r="ED1554" s="134"/>
      <c r="EE1554" s="134"/>
      <c r="EF1554" s="134"/>
      <c r="EG1554" s="134"/>
      <c r="EH1554" s="134"/>
      <c r="EI1554" s="134"/>
      <c r="EJ1554" s="134"/>
    </row>
    <row r="1555" spans="4:140" x14ac:dyDescent="0.2">
      <c r="D1555" s="138"/>
      <c r="E1555" s="138"/>
      <c r="F1555" s="138"/>
      <c r="G1555" s="138"/>
      <c r="H1555" s="138"/>
      <c r="I1555" s="138"/>
      <c r="J1555" s="138"/>
      <c r="K1555" s="138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134"/>
      <c r="AZ1555" s="134"/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  <c r="CS1555" s="134"/>
      <c r="CT1555" s="134"/>
      <c r="CU1555" s="134"/>
      <c r="CV1555" s="134"/>
      <c r="CW1555" s="134"/>
      <c r="CX1555" s="134"/>
      <c r="CY1555" s="134"/>
      <c r="CZ1555" s="134"/>
      <c r="DA1555" s="134"/>
      <c r="DB1555" s="134"/>
      <c r="DC1555" s="134"/>
      <c r="DD1555" s="134"/>
      <c r="DE1555" s="134"/>
      <c r="DF1555" s="134"/>
      <c r="DG1555" s="134"/>
      <c r="DH1555" s="134"/>
      <c r="DI1555" s="134"/>
      <c r="DJ1555" s="134"/>
      <c r="DK1555" s="134"/>
      <c r="DL1555" s="134"/>
      <c r="DM1555" s="134"/>
      <c r="DN1555" s="134"/>
      <c r="DO1555" s="134"/>
      <c r="DP1555" s="134"/>
      <c r="DQ1555" s="134"/>
      <c r="DR1555" s="134"/>
      <c r="DS1555" s="134"/>
      <c r="DT1555" s="134"/>
      <c r="DU1555" s="134"/>
      <c r="DV1555" s="134"/>
      <c r="DW1555" s="134"/>
      <c r="DX1555" s="134"/>
      <c r="DY1555" s="134"/>
      <c r="DZ1555" s="134"/>
      <c r="EA1555" s="134"/>
      <c r="EB1555" s="134"/>
      <c r="EC1555" s="134"/>
      <c r="ED1555" s="134"/>
      <c r="EE1555" s="134"/>
      <c r="EF1555" s="134"/>
      <c r="EG1555" s="134"/>
      <c r="EH1555" s="134"/>
      <c r="EI1555" s="134"/>
      <c r="EJ1555" s="134"/>
    </row>
    <row r="1556" spans="4:140" x14ac:dyDescent="0.2">
      <c r="D1556" s="138"/>
      <c r="E1556" s="138"/>
      <c r="F1556" s="138"/>
      <c r="G1556" s="138"/>
      <c r="H1556" s="138"/>
      <c r="I1556" s="138"/>
      <c r="J1556" s="138"/>
      <c r="K1556" s="138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134"/>
      <c r="AZ1556" s="134"/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  <c r="CS1556" s="134"/>
      <c r="CT1556" s="134"/>
      <c r="CU1556" s="134"/>
      <c r="CV1556" s="134"/>
      <c r="CW1556" s="134"/>
      <c r="CX1556" s="134"/>
      <c r="CY1556" s="134"/>
      <c r="CZ1556" s="134"/>
      <c r="DA1556" s="134"/>
      <c r="DB1556" s="134"/>
      <c r="DC1556" s="134"/>
      <c r="DD1556" s="134"/>
      <c r="DE1556" s="134"/>
      <c r="DF1556" s="134"/>
      <c r="DG1556" s="134"/>
      <c r="DH1556" s="134"/>
      <c r="DI1556" s="134"/>
      <c r="DJ1556" s="134"/>
      <c r="DK1556" s="134"/>
      <c r="DL1556" s="134"/>
      <c r="DM1556" s="134"/>
      <c r="DN1556" s="134"/>
      <c r="DO1556" s="134"/>
      <c r="DP1556" s="134"/>
      <c r="DQ1556" s="134"/>
      <c r="DR1556" s="134"/>
      <c r="DS1556" s="134"/>
      <c r="DT1556" s="134"/>
      <c r="DU1556" s="134"/>
      <c r="DV1556" s="134"/>
      <c r="DW1556" s="134"/>
      <c r="DX1556" s="134"/>
      <c r="DY1556" s="134"/>
      <c r="DZ1556" s="134"/>
      <c r="EA1556" s="134"/>
      <c r="EB1556" s="134"/>
      <c r="EC1556" s="134"/>
      <c r="ED1556" s="134"/>
      <c r="EE1556" s="134"/>
      <c r="EF1556" s="134"/>
      <c r="EG1556" s="134"/>
      <c r="EH1556" s="134"/>
      <c r="EI1556" s="134"/>
      <c r="EJ1556" s="134"/>
    </row>
    <row r="1557" spans="4:140" x14ac:dyDescent="0.2">
      <c r="D1557" s="138"/>
      <c r="E1557" s="138"/>
      <c r="F1557" s="138"/>
      <c r="G1557" s="138"/>
      <c r="H1557" s="138"/>
      <c r="I1557" s="138"/>
      <c r="J1557" s="138"/>
      <c r="K1557" s="138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134"/>
      <c r="AZ1557" s="134"/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  <c r="CS1557" s="134"/>
      <c r="CT1557" s="134"/>
      <c r="CU1557" s="134"/>
      <c r="CV1557" s="134"/>
      <c r="CW1557" s="134"/>
      <c r="CX1557" s="134"/>
      <c r="CY1557" s="134"/>
      <c r="CZ1557" s="134"/>
      <c r="DA1557" s="134"/>
      <c r="DB1557" s="134"/>
      <c r="DC1557" s="134"/>
      <c r="DD1557" s="134"/>
      <c r="DE1557" s="134"/>
      <c r="DF1557" s="134"/>
      <c r="DG1557" s="134"/>
      <c r="DH1557" s="134"/>
      <c r="DI1557" s="134"/>
      <c r="DJ1557" s="134"/>
      <c r="DK1557" s="134"/>
      <c r="DL1557" s="134"/>
      <c r="DM1557" s="134"/>
      <c r="DN1557" s="134"/>
      <c r="DO1557" s="134"/>
      <c r="DP1557" s="134"/>
      <c r="DQ1557" s="134"/>
      <c r="DR1557" s="134"/>
      <c r="DS1557" s="134"/>
      <c r="DT1557" s="134"/>
      <c r="DU1557" s="134"/>
      <c r="DV1557" s="134"/>
      <c r="DW1557" s="134"/>
      <c r="DX1557" s="134"/>
      <c r="DY1557" s="134"/>
      <c r="DZ1557" s="134"/>
      <c r="EA1557" s="134"/>
      <c r="EB1557" s="134"/>
      <c r="EC1557" s="134"/>
      <c r="ED1557" s="134"/>
      <c r="EE1557" s="134"/>
      <c r="EF1557" s="134"/>
      <c r="EG1557" s="134"/>
      <c r="EH1557" s="134"/>
      <c r="EI1557" s="134"/>
      <c r="EJ1557" s="134"/>
    </row>
    <row r="1558" spans="4:140" x14ac:dyDescent="0.2">
      <c r="D1558" s="138"/>
      <c r="E1558" s="138"/>
      <c r="F1558" s="138"/>
      <c r="G1558" s="138"/>
      <c r="H1558" s="138"/>
      <c r="I1558" s="138"/>
      <c r="J1558" s="138"/>
      <c r="K1558" s="138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134"/>
      <c r="AZ1558" s="134"/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  <c r="CS1558" s="134"/>
      <c r="CT1558" s="134"/>
      <c r="CU1558" s="134"/>
      <c r="CV1558" s="134"/>
      <c r="CW1558" s="134"/>
      <c r="CX1558" s="134"/>
      <c r="CY1558" s="134"/>
      <c r="CZ1558" s="134"/>
      <c r="DA1558" s="134"/>
      <c r="DB1558" s="134"/>
      <c r="DC1558" s="134"/>
      <c r="DD1558" s="134"/>
      <c r="DE1558" s="134"/>
      <c r="DF1558" s="134"/>
      <c r="DG1558" s="134"/>
      <c r="DH1558" s="134"/>
      <c r="DI1558" s="134"/>
      <c r="DJ1558" s="134"/>
      <c r="DK1558" s="134"/>
      <c r="DL1558" s="134"/>
      <c r="DM1558" s="134"/>
      <c r="DN1558" s="134"/>
      <c r="DO1558" s="134"/>
      <c r="DP1558" s="134"/>
      <c r="DQ1558" s="134"/>
      <c r="DR1558" s="134"/>
      <c r="DS1558" s="134"/>
      <c r="DT1558" s="134"/>
      <c r="DU1558" s="134"/>
      <c r="DV1558" s="134"/>
      <c r="DW1558" s="134"/>
      <c r="DX1558" s="134"/>
      <c r="DY1558" s="134"/>
      <c r="DZ1558" s="134"/>
      <c r="EA1558" s="134"/>
      <c r="EB1558" s="134"/>
      <c r="EC1558" s="134"/>
      <c r="ED1558" s="134"/>
      <c r="EE1558" s="134"/>
      <c r="EF1558" s="134"/>
      <c r="EG1558" s="134"/>
      <c r="EH1558" s="134"/>
      <c r="EI1558" s="134"/>
      <c r="EJ1558" s="134"/>
    </row>
    <row r="1559" spans="4:140" x14ac:dyDescent="0.2">
      <c r="D1559" s="138"/>
      <c r="E1559" s="138"/>
      <c r="F1559" s="138"/>
      <c r="G1559" s="138"/>
      <c r="H1559" s="138"/>
      <c r="I1559" s="138"/>
      <c r="J1559" s="138"/>
      <c r="K1559" s="138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134"/>
      <c r="AZ1559" s="134"/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  <c r="CS1559" s="134"/>
      <c r="CT1559" s="134"/>
      <c r="CU1559" s="134"/>
      <c r="CV1559" s="134"/>
      <c r="CW1559" s="134"/>
      <c r="CX1559" s="134"/>
      <c r="CY1559" s="134"/>
      <c r="CZ1559" s="134"/>
      <c r="DA1559" s="134"/>
      <c r="DB1559" s="134"/>
      <c r="DC1559" s="134"/>
      <c r="DD1559" s="134"/>
      <c r="DE1559" s="134"/>
      <c r="DF1559" s="134"/>
      <c r="DG1559" s="134"/>
      <c r="DH1559" s="134"/>
      <c r="DI1559" s="134"/>
      <c r="DJ1559" s="134"/>
      <c r="DK1559" s="134"/>
      <c r="DL1559" s="134"/>
      <c r="DM1559" s="134"/>
      <c r="DN1559" s="134"/>
      <c r="DO1559" s="134"/>
      <c r="DP1559" s="134"/>
      <c r="DQ1559" s="134"/>
      <c r="DR1559" s="134"/>
      <c r="DS1559" s="134"/>
      <c r="DT1559" s="134"/>
      <c r="DU1559" s="134"/>
      <c r="DV1559" s="134"/>
      <c r="DW1559" s="134"/>
      <c r="DX1559" s="134"/>
      <c r="DY1559" s="134"/>
      <c r="DZ1559" s="134"/>
      <c r="EA1559" s="134"/>
      <c r="EB1559" s="134"/>
      <c r="EC1559" s="134"/>
      <c r="ED1559" s="134"/>
      <c r="EE1559" s="134"/>
      <c r="EF1559" s="134"/>
      <c r="EG1559" s="134"/>
      <c r="EH1559" s="134"/>
      <c r="EI1559" s="134"/>
      <c r="EJ1559" s="134"/>
    </row>
    <row r="1560" spans="4:140" x14ac:dyDescent="0.2">
      <c r="D1560" s="138"/>
      <c r="E1560" s="138"/>
      <c r="F1560" s="138"/>
      <c r="G1560" s="138"/>
      <c r="H1560" s="138"/>
      <c r="I1560" s="138"/>
      <c r="J1560" s="138"/>
      <c r="K1560" s="138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134"/>
      <c r="AZ1560" s="134"/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  <c r="CS1560" s="134"/>
      <c r="CT1560" s="134"/>
      <c r="CU1560" s="134"/>
      <c r="CV1560" s="134"/>
      <c r="CW1560" s="134"/>
      <c r="CX1560" s="134"/>
      <c r="CY1560" s="134"/>
      <c r="CZ1560" s="134"/>
      <c r="DA1560" s="134"/>
      <c r="DB1560" s="134"/>
      <c r="DC1560" s="134"/>
      <c r="DD1560" s="134"/>
      <c r="DE1560" s="134"/>
      <c r="DF1560" s="134"/>
      <c r="DG1560" s="134"/>
      <c r="DH1560" s="134"/>
      <c r="DI1560" s="134"/>
      <c r="DJ1560" s="134"/>
      <c r="DK1560" s="134"/>
      <c r="DL1560" s="134"/>
      <c r="DM1560" s="134"/>
      <c r="DN1560" s="134"/>
      <c r="DO1560" s="134"/>
      <c r="DP1560" s="134"/>
      <c r="DQ1560" s="134"/>
      <c r="DR1560" s="134"/>
      <c r="DS1560" s="134"/>
      <c r="DT1560" s="134"/>
      <c r="DU1560" s="134"/>
      <c r="DV1560" s="134"/>
      <c r="DW1560" s="134"/>
      <c r="DX1560" s="134"/>
      <c r="DY1560" s="134"/>
      <c r="DZ1560" s="134"/>
      <c r="EA1560" s="134"/>
      <c r="EB1560" s="134"/>
      <c r="EC1560" s="134"/>
      <c r="ED1560" s="134"/>
      <c r="EE1560" s="134"/>
      <c r="EF1560" s="134"/>
      <c r="EG1560" s="134"/>
      <c r="EH1560" s="134"/>
      <c r="EI1560" s="134"/>
      <c r="EJ1560" s="134"/>
    </row>
    <row r="1561" spans="4:140" x14ac:dyDescent="0.2">
      <c r="D1561" s="138"/>
      <c r="E1561" s="138"/>
      <c r="F1561" s="138"/>
      <c r="G1561" s="138"/>
      <c r="H1561" s="138"/>
      <c r="I1561" s="138"/>
      <c r="J1561" s="138"/>
      <c r="K1561" s="138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134"/>
      <c r="AZ1561" s="134"/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  <c r="CS1561" s="134"/>
      <c r="CT1561" s="134"/>
      <c r="CU1561" s="134"/>
      <c r="CV1561" s="134"/>
      <c r="CW1561" s="134"/>
      <c r="CX1561" s="134"/>
      <c r="CY1561" s="134"/>
      <c r="CZ1561" s="134"/>
      <c r="DA1561" s="134"/>
      <c r="DB1561" s="134"/>
      <c r="DC1561" s="134"/>
      <c r="DD1561" s="134"/>
      <c r="DE1561" s="134"/>
      <c r="DF1561" s="134"/>
      <c r="DG1561" s="134"/>
      <c r="DH1561" s="134"/>
      <c r="DI1561" s="134"/>
      <c r="DJ1561" s="134"/>
      <c r="DK1561" s="134"/>
      <c r="DL1561" s="134"/>
      <c r="DM1561" s="134"/>
      <c r="DN1561" s="134"/>
      <c r="DO1561" s="134"/>
      <c r="DP1561" s="134"/>
      <c r="DQ1561" s="134"/>
      <c r="DR1561" s="134"/>
      <c r="DS1561" s="134"/>
      <c r="DT1561" s="134"/>
      <c r="DU1561" s="134"/>
      <c r="DV1561" s="134"/>
      <c r="DW1561" s="134"/>
      <c r="DX1561" s="134"/>
      <c r="DY1561" s="134"/>
      <c r="DZ1561" s="134"/>
      <c r="EA1561" s="134"/>
      <c r="EB1561" s="134"/>
      <c r="EC1561" s="134"/>
      <c r="ED1561" s="134"/>
      <c r="EE1561" s="134"/>
      <c r="EF1561" s="134"/>
      <c r="EG1561" s="134"/>
      <c r="EH1561" s="134"/>
      <c r="EI1561" s="134"/>
      <c r="EJ1561" s="134"/>
    </row>
    <row r="1562" spans="4:140" x14ac:dyDescent="0.2">
      <c r="D1562" s="138"/>
      <c r="E1562" s="138"/>
      <c r="F1562" s="138"/>
      <c r="G1562" s="138"/>
      <c r="H1562" s="138"/>
      <c r="I1562" s="138"/>
      <c r="J1562" s="138"/>
      <c r="K1562" s="138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134"/>
      <c r="AZ1562" s="134"/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  <c r="CS1562" s="134"/>
      <c r="CT1562" s="134"/>
      <c r="CU1562" s="134"/>
      <c r="CV1562" s="134"/>
      <c r="CW1562" s="134"/>
      <c r="CX1562" s="134"/>
      <c r="CY1562" s="134"/>
      <c r="CZ1562" s="134"/>
      <c r="DA1562" s="134"/>
      <c r="DB1562" s="134"/>
      <c r="DC1562" s="134"/>
      <c r="DD1562" s="134"/>
      <c r="DE1562" s="134"/>
      <c r="DF1562" s="134"/>
      <c r="DG1562" s="134"/>
      <c r="DH1562" s="134"/>
      <c r="DI1562" s="134"/>
      <c r="DJ1562" s="134"/>
      <c r="DK1562" s="134"/>
      <c r="DL1562" s="134"/>
      <c r="DM1562" s="134"/>
      <c r="DN1562" s="134"/>
      <c r="DO1562" s="134"/>
      <c r="DP1562" s="134"/>
      <c r="DQ1562" s="134"/>
      <c r="DR1562" s="134"/>
      <c r="DS1562" s="134"/>
      <c r="DT1562" s="134"/>
      <c r="DU1562" s="134"/>
      <c r="DV1562" s="134"/>
      <c r="DW1562" s="134"/>
      <c r="DX1562" s="134"/>
      <c r="DY1562" s="134"/>
      <c r="DZ1562" s="134"/>
      <c r="EA1562" s="134"/>
      <c r="EB1562" s="134"/>
      <c r="EC1562" s="134"/>
      <c r="ED1562" s="134"/>
      <c r="EE1562" s="134"/>
      <c r="EF1562" s="134"/>
      <c r="EG1562" s="134"/>
      <c r="EH1562" s="134"/>
      <c r="EI1562" s="134"/>
      <c r="EJ1562" s="134"/>
    </row>
    <row r="1563" spans="4:140" x14ac:dyDescent="0.2">
      <c r="D1563" s="138"/>
      <c r="E1563" s="138"/>
      <c r="F1563" s="138"/>
      <c r="G1563" s="138"/>
      <c r="H1563" s="138"/>
      <c r="I1563" s="138"/>
      <c r="J1563" s="138"/>
      <c r="K1563" s="138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134"/>
      <c r="AZ1563" s="134"/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  <c r="CS1563" s="134"/>
      <c r="CT1563" s="134"/>
      <c r="CU1563" s="134"/>
      <c r="CV1563" s="134"/>
      <c r="CW1563" s="134"/>
      <c r="CX1563" s="134"/>
      <c r="CY1563" s="134"/>
      <c r="CZ1563" s="134"/>
      <c r="DA1563" s="134"/>
      <c r="DB1563" s="134"/>
      <c r="DC1563" s="134"/>
      <c r="DD1563" s="134"/>
      <c r="DE1563" s="134"/>
      <c r="DF1563" s="134"/>
      <c r="DG1563" s="134"/>
      <c r="DH1563" s="134"/>
      <c r="DI1563" s="134"/>
      <c r="DJ1563" s="134"/>
      <c r="DK1563" s="134"/>
      <c r="DL1563" s="134"/>
      <c r="DM1563" s="134"/>
      <c r="DN1563" s="134"/>
      <c r="DO1563" s="134"/>
      <c r="DP1563" s="134"/>
      <c r="DQ1563" s="134"/>
      <c r="DR1563" s="134"/>
      <c r="DS1563" s="134"/>
      <c r="DT1563" s="134"/>
      <c r="DU1563" s="134"/>
      <c r="DV1563" s="134"/>
      <c r="DW1563" s="134"/>
      <c r="DX1563" s="134"/>
      <c r="DY1563" s="134"/>
      <c r="DZ1563" s="134"/>
      <c r="EA1563" s="134"/>
      <c r="EB1563" s="134"/>
      <c r="EC1563" s="134"/>
      <c r="ED1563" s="134"/>
      <c r="EE1563" s="134"/>
      <c r="EF1563" s="134"/>
      <c r="EG1563" s="134"/>
      <c r="EH1563" s="134"/>
      <c r="EI1563" s="134"/>
      <c r="EJ1563" s="134"/>
    </row>
    <row r="1564" spans="4:140" x14ac:dyDescent="0.2">
      <c r="D1564" s="138"/>
      <c r="E1564" s="138"/>
      <c r="F1564" s="138"/>
      <c r="G1564" s="138"/>
      <c r="H1564" s="138"/>
      <c r="I1564" s="138"/>
      <c r="J1564" s="138"/>
      <c r="K1564" s="138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134"/>
      <c r="AZ1564" s="134"/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  <c r="CS1564" s="134"/>
      <c r="CT1564" s="134"/>
      <c r="CU1564" s="134"/>
      <c r="CV1564" s="134"/>
      <c r="CW1564" s="134"/>
      <c r="CX1564" s="134"/>
      <c r="CY1564" s="134"/>
      <c r="CZ1564" s="134"/>
      <c r="DA1564" s="134"/>
      <c r="DB1564" s="134"/>
      <c r="DC1564" s="134"/>
      <c r="DD1564" s="134"/>
      <c r="DE1564" s="134"/>
      <c r="DF1564" s="134"/>
      <c r="DG1564" s="134"/>
      <c r="DH1564" s="134"/>
      <c r="DI1564" s="134"/>
      <c r="DJ1564" s="134"/>
      <c r="DK1564" s="134"/>
      <c r="DL1564" s="134"/>
      <c r="DM1564" s="134"/>
      <c r="DN1564" s="134"/>
      <c r="DO1564" s="134"/>
      <c r="DP1564" s="134"/>
      <c r="DQ1564" s="134"/>
      <c r="DR1564" s="134"/>
      <c r="DS1564" s="134"/>
      <c r="DT1564" s="134"/>
      <c r="DU1564" s="134"/>
      <c r="DV1564" s="134"/>
      <c r="DW1564" s="134"/>
      <c r="DX1564" s="134"/>
      <c r="DY1564" s="134"/>
      <c r="DZ1564" s="134"/>
      <c r="EA1564" s="134"/>
      <c r="EB1564" s="134"/>
      <c r="EC1564" s="134"/>
      <c r="ED1564" s="134"/>
      <c r="EE1564" s="134"/>
      <c r="EF1564" s="134"/>
      <c r="EG1564" s="134"/>
      <c r="EH1564" s="134"/>
      <c r="EI1564" s="134"/>
      <c r="EJ1564" s="134"/>
    </row>
    <row r="1565" spans="4:140" x14ac:dyDescent="0.2">
      <c r="D1565" s="138"/>
      <c r="E1565" s="138"/>
      <c r="F1565" s="138"/>
      <c r="G1565" s="138"/>
      <c r="H1565" s="138"/>
      <c r="I1565" s="138"/>
      <c r="J1565" s="138"/>
      <c r="K1565" s="138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134"/>
      <c r="AZ1565" s="134"/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  <c r="CS1565" s="134"/>
      <c r="CT1565" s="134"/>
      <c r="CU1565" s="134"/>
      <c r="CV1565" s="134"/>
      <c r="CW1565" s="134"/>
      <c r="CX1565" s="134"/>
      <c r="CY1565" s="134"/>
      <c r="CZ1565" s="134"/>
      <c r="DA1565" s="134"/>
      <c r="DB1565" s="134"/>
      <c r="DC1565" s="134"/>
      <c r="DD1565" s="134"/>
      <c r="DE1565" s="134"/>
      <c r="DF1565" s="134"/>
      <c r="DG1565" s="134"/>
      <c r="DH1565" s="134"/>
      <c r="DI1565" s="134"/>
      <c r="DJ1565" s="134"/>
      <c r="DK1565" s="134"/>
      <c r="DL1565" s="134"/>
      <c r="DM1565" s="134"/>
      <c r="DN1565" s="134"/>
      <c r="DO1565" s="134"/>
      <c r="DP1565" s="134"/>
      <c r="DQ1565" s="134"/>
      <c r="DR1565" s="134"/>
      <c r="DS1565" s="134"/>
      <c r="DT1565" s="134"/>
      <c r="DU1565" s="134"/>
      <c r="DV1565" s="134"/>
      <c r="DW1565" s="134"/>
      <c r="DX1565" s="134"/>
      <c r="DY1565" s="134"/>
      <c r="DZ1565" s="134"/>
      <c r="EA1565" s="134"/>
      <c r="EB1565" s="134"/>
      <c r="EC1565" s="134"/>
      <c r="ED1565" s="134"/>
      <c r="EE1565" s="134"/>
      <c r="EF1565" s="134"/>
      <c r="EG1565" s="134"/>
      <c r="EH1565" s="134"/>
      <c r="EI1565" s="134"/>
      <c r="EJ1565" s="134"/>
    </row>
    <row r="1566" spans="4:140" x14ac:dyDescent="0.2">
      <c r="D1566" s="138"/>
      <c r="E1566" s="138"/>
      <c r="F1566" s="138"/>
      <c r="G1566" s="138"/>
      <c r="H1566" s="138"/>
      <c r="I1566" s="138"/>
      <c r="J1566" s="138"/>
      <c r="K1566" s="138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  <c r="AM1566" s="134"/>
      <c r="AN1566" s="134"/>
      <c r="AO1566" s="134"/>
      <c r="AP1566" s="134"/>
      <c r="AQ1566" s="134"/>
      <c r="AR1566" s="134"/>
      <c r="AS1566" s="134"/>
      <c r="AT1566" s="134"/>
      <c r="AU1566" s="134"/>
      <c r="AV1566" s="134"/>
      <c r="AW1566" s="134"/>
      <c r="AX1566" s="134"/>
      <c r="AY1566" s="134"/>
      <c r="AZ1566" s="134"/>
      <c r="BA1566" s="134"/>
      <c r="BB1566" s="134"/>
      <c r="BC1566" s="134"/>
      <c r="BD1566" s="134"/>
      <c r="BE1566" s="134"/>
      <c r="BF1566" s="134"/>
      <c r="BG1566" s="134"/>
      <c r="BH1566" s="134"/>
      <c r="BI1566" s="134"/>
      <c r="BJ1566" s="134"/>
      <c r="BK1566" s="134"/>
      <c r="BL1566" s="134"/>
      <c r="BM1566" s="134"/>
      <c r="BN1566" s="134"/>
      <c r="BO1566" s="134"/>
      <c r="BP1566" s="134"/>
      <c r="BQ1566" s="134"/>
      <c r="BR1566" s="134"/>
      <c r="BS1566" s="134"/>
      <c r="BT1566" s="134"/>
      <c r="BU1566" s="134"/>
      <c r="BV1566" s="134"/>
      <c r="BW1566" s="134"/>
      <c r="BX1566" s="134"/>
      <c r="BY1566" s="134"/>
      <c r="BZ1566" s="134"/>
      <c r="CA1566" s="134"/>
      <c r="CB1566" s="134"/>
      <c r="CC1566" s="134"/>
      <c r="CD1566" s="134"/>
      <c r="CE1566" s="134"/>
      <c r="CF1566" s="134"/>
      <c r="CG1566" s="134"/>
      <c r="CH1566" s="134"/>
      <c r="CI1566" s="134"/>
      <c r="CJ1566" s="134"/>
      <c r="CK1566" s="134"/>
      <c r="CL1566" s="134"/>
      <c r="CM1566" s="134"/>
      <c r="CN1566" s="134"/>
      <c r="CO1566" s="134"/>
      <c r="CP1566" s="134"/>
      <c r="CQ1566" s="134"/>
      <c r="CR1566" s="134"/>
      <c r="CS1566" s="134"/>
      <c r="CT1566" s="134"/>
      <c r="CU1566" s="134"/>
      <c r="CV1566" s="134"/>
      <c r="CW1566" s="134"/>
      <c r="CX1566" s="134"/>
      <c r="CY1566" s="134"/>
      <c r="CZ1566" s="134"/>
      <c r="DA1566" s="134"/>
      <c r="DB1566" s="134"/>
      <c r="DC1566" s="134"/>
      <c r="DD1566" s="134"/>
      <c r="DE1566" s="134"/>
      <c r="DF1566" s="134"/>
      <c r="DG1566" s="134"/>
      <c r="DH1566" s="134"/>
      <c r="DI1566" s="134"/>
      <c r="DJ1566" s="134"/>
      <c r="DK1566" s="134"/>
      <c r="DL1566" s="134"/>
      <c r="DM1566" s="134"/>
      <c r="DN1566" s="134"/>
      <c r="DO1566" s="134"/>
      <c r="DP1566" s="134"/>
      <c r="DQ1566" s="134"/>
      <c r="DR1566" s="134"/>
      <c r="DS1566" s="134"/>
      <c r="DT1566" s="134"/>
      <c r="DU1566" s="134"/>
      <c r="DV1566" s="134"/>
      <c r="DW1566" s="134"/>
      <c r="DX1566" s="134"/>
      <c r="DY1566" s="134"/>
      <c r="DZ1566" s="134"/>
      <c r="EA1566" s="134"/>
      <c r="EB1566" s="134"/>
      <c r="EC1566" s="134"/>
      <c r="ED1566" s="134"/>
      <c r="EE1566" s="134"/>
      <c r="EF1566" s="134"/>
      <c r="EG1566" s="134"/>
      <c r="EH1566" s="134"/>
      <c r="EI1566" s="134"/>
      <c r="EJ1566" s="134"/>
    </row>
    <row r="1567" spans="4:140" x14ac:dyDescent="0.2">
      <c r="D1567" s="138"/>
      <c r="E1567" s="138"/>
      <c r="F1567" s="138"/>
      <c r="G1567" s="138"/>
      <c r="H1567" s="138"/>
      <c r="I1567" s="138"/>
      <c r="J1567" s="138"/>
      <c r="K1567" s="138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  <c r="AM1567" s="134"/>
      <c r="AN1567" s="134"/>
      <c r="AO1567" s="134"/>
      <c r="AP1567" s="134"/>
      <c r="AQ1567" s="134"/>
      <c r="AR1567" s="134"/>
      <c r="AS1567" s="134"/>
      <c r="AT1567" s="134"/>
      <c r="AU1567" s="134"/>
      <c r="AV1567" s="134"/>
      <c r="AW1567" s="134"/>
      <c r="AX1567" s="134"/>
      <c r="AY1567" s="134"/>
      <c r="AZ1567" s="134"/>
      <c r="BA1567" s="134"/>
      <c r="BB1567" s="134"/>
      <c r="BC1567" s="134"/>
      <c r="BD1567" s="134"/>
      <c r="BE1567" s="134"/>
      <c r="BF1567" s="134"/>
      <c r="BG1567" s="134"/>
      <c r="BH1567" s="134"/>
      <c r="BI1567" s="134"/>
      <c r="BJ1567" s="134"/>
      <c r="BK1567" s="134"/>
      <c r="BL1567" s="134"/>
      <c r="BM1567" s="134"/>
      <c r="BN1567" s="134"/>
      <c r="BO1567" s="134"/>
      <c r="BP1567" s="134"/>
      <c r="BQ1567" s="134"/>
      <c r="BR1567" s="134"/>
      <c r="BS1567" s="134"/>
      <c r="BT1567" s="134"/>
      <c r="BU1567" s="134"/>
      <c r="BV1567" s="134"/>
      <c r="BW1567" s="134"/>
      <c r="BX1567" s="134"/>
      <c r="BY1567" s="134"/>
      <c r="BZ1567" s="134"/>
      <c r="CA1567" s="134"/>
      <c r="CB1567" s="134"/>
      <c r="CC1567" s="134"/>
      <c r="CD1567" s="134"/>
      <c r="CE1567" s="134"/>
      <c r="CF1567" s="134"/>
      <c r="CG1567" s="134"/>
      <c r="CH1567" s="134"/>
      <c r="CI1567" s="134"/>
      <c r="CJ1567" s="134"/>
      <c r="CK1567" s="134"/>
      <c r="CL1567" s="134"/>
      <c r="CM1567" s="134"/>
      <c r="CN1567" s="134"/>
      <c r="CO1567" s="134"/>
      <c r="CP1567" s="134"/>
      <c r="CQ1567" s="134"/>
      <c r="CR1567" s="134"/>
      <c r="CS1567" s="134"/>
      <c r="CT1567" s="134"/>
      <c r="CU1567" s="134"/>
      <c r="CV1567" s="134"/>
      <c r="CW1567" s="134"/>
      <c r="CX1567" s="134"/>
      <c r="CY1567" s="134"/>
      <c r="CZ1567" s="134"/>
      <c r="DA1567" s="134"/>
      <c r="DB1567" s="134"/>
      <c r="DC1567" s="134"/>
      <c r="DD1567" s="134"/>
      <c r="DE1567" s="134"/>
      <c r="DF1567" s="134"/>
      <c r="DG1567" s="134"/>
      <c r="DH1567" s="134"/>
      <c r="DI1567" s="134"/>
      <c r="DJ1567" s="134"/>
      <c r="DK1567" s="134"/>
      <c r="DL1567" s="134"/>
      <c r="DM1567" s="134"/>
      <c r="DN1567" s="134"/>
      <c r="DO1567" s="134"/>
      <c r="DP1567" s="134"/>
      <c r="DQ1567" s="134"/>
      <c r="DR1567" s="134"/>
      <c r="DS1567" s="134"/>
      <c r="DT1567" s="134"/>
      <c r="DU1567" s="134"/>
      <c r="DV1567" s="134"/>
      <c r="DW1567" s="134"/>
      <c r="DX1567" s="134"/>
      <c r="DY1567" s="134"/>
      <c r="DZ1567" s="134"/>
      <c r="EA1567" s="134"/>
      <c r="EB1567" s="134"/>
      <c r="EC1567" s="134"/>
      <c r="ED1567" s="134"/>
      <c r="EE1567" s="134"/>
      <c r="EF1567" s="134"/>
      <c r="EG1567" s="134"/>
      <c r="EH1567" s="134"/>
      <c r="EI1567" s="134"/>
      <c r="EJ1567" s="134"/>
    </row>
    <row r="1568" spans="4:140" x14ac:dyDescent="0.2">
      <c r="D1568" s="138"/>
      <c r="E1568" s="138"/>
      <c r="F1568" s="138"/>
      <c r="G1568" s="138"/>
      <c r="H1568" s="138"/>
      <c r="I1568" s="138"/>
      <c r="J1568" s="138"/>
      <c r="K1568" s="138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  <c r="AM1568" s="134"/>
      <c r="AN1568" s="134"/>
      <c r="AO1568" s="134"/>
      <c r="AP1568" s="134"/>
      <c r="AQ1568" s="134"/>
      <c r="AR1568" s="134"/>
      <c r="AS1568" s="134"/>
      <c r="AT1568" s="134"/>
      <c r="AU1568" s="134"/>
      <c r="AV1568" s="134"/>
      <c r="AW1568" s="134"/>
      <c r="AX1568" s="134"/>
      <c r="AY1568" s="134"/>
      <c r="AZ1568" s="134"/>
      <c r="BA1568" s="134"/>
      <c r="BB1568" s="134"/>
      <c r="BC1568" s="134"/>
      <c r="BD1568" s="134"/>
      <c r="BE1568" s="134"/>
      <c r="BF1568" s="134"/>
      <c r="BG1568" s="134"/>
      <c r="BH1568" s="134"/>
      <c r="BI1568" s="134"/>
      <c r="BJ1568" s="134"/>
      <c r="BK1568" s="134"/>
      <c r="BL1568" s="134"/>
      <c r="BM1568" s="134"/>
      <c r="BN1568" s="134"/>
      <c r="BO1568" s="134"/>
      <c r="BP1568" s="134"/>
      <c r="BQ1568" s="134"/>
      <c r="BR1568" s="134"/>
      <c r="BS1568" s="134"/>
      <c r="BT1568" s="134"/>
      <c r="BU1568" s="134"/>
      <c r="BV1568" s="134"/>
      <c r="BW1568" s="134"/>
      <c r="BX1568" s="134"/>
      <c r="BY1568" s="134"/>
      <c r="BZ1568" s="134"/>
      <c r="CA1568" s="134"/>
      <c r="CB1568" s="134"/>
      <c r="CC1568" s="134"/>
      <c r="CD1568" s="134"/>
      <c r="CE1568" s="134"/>
      <c r="CF1568" s="134"/>
      <c r="CG1568" s="134"/>
      <c r="CH1568" s="134"/>
      <c r="CI1568" s="134"/>
      <c r="CJ1568" s="134"/>
      <c r="CK1568" s="134"/>
      <c r="CL1568" s="134"/>
      <c r="CM1568" s="134"/>
      <c r="CN1568" s="134"/>
      <c r="CO1568" s="134"/>
      <c r="CP1568" s="134"/>
      <c r="CQ1568" s="134"/>
      <c r="CR1568" s="134"/>
      <c r="CS1568" s="134"/>
      <c r="CT1568" s="134"/>
      <c r="CU1568" s="134"/>
      <c r="CV1568" s="134"/>
      <c r="CW1568" s="134"/>
      <c r="CX1568" s="134"/>
      <c r="CY1568" s="134"/>
      <c r="CZ1568" s="134"/>
      <c r="DA1568" s="134"/>
      <c r="DB1568" s="134"/>
      <c r="DC1568" s="134"/>
      <c r="DD1568" s="134"/>
      <c r="DE1568" s="134"/>
      <c r="DF1568" s="134"/>
      <c r="DG1568" s="134"/>
      <c r="DH1568" s="134"/>
      <c r="DI1568" s="134"/>
      <c r="DJ1568" s="134"/>
      <c r="DK1568" s="134"/>
      <c r="DL1568" s="134"/>
      <c r="DM1568" s="134"/>
      <c r="DN1568" s="134"/>
      <c r="DO1568" s="134"/>
      <c r="DP1568" s="134"/>
      <c r="DQ1568" s="134"/>
      <c r="DR1568" s="134"/>
      <c r="DS1568" s="134"/>
      <c r="DT1568" s="134"/>
      <c r="DU1568" s="134"/>
      <c r="DV1568" s="134"/>
      <c r="DW1568" s="134"/>
      <c r="DX1568" s="134"/>
      <c r="DY1568" s="134"/>
      <c r="DZ1568" s="134"/>
      <c r="EA1568" s="134"/>
      <c r="EB1568" s="134"/>
      <c r="EC1568" s="134"/>
      <c r="ED1568" s="134"/>
      <c r="EE1568" s="134"/>
      <c r="EF1568" s="134"/>
      <c r="EG1568" s="134"/>
      <c r="EH1568" s="134"/>
      <c r="EI1568" s="134"/>
      <c r="EJ1568" s="134"/>
    </row>
    <row r="1569" spans="4:140" x14ac:dyDescent="0.2">
      <c r="D1569" s="138"/>
      <c r="E1569" s="138"/>
      <c r="F1569" s="138"/>
      <c r="G1569" s="138"/>
      <c r="H1569" s="138"/>
      <c r="I1569" s="138"/>
      <c r="J1569" s="138"/>
      <c r="K1569" s="138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  <c r="AM1569" s="134"/>
      <c r="AN1569" s="134"/>
      <c r="AO1569" s="134"/>
      <c r="AP1569" s="134"/>
      <c r="AQ1569" s="134"/>
      <c r="AR1569" s="134"/>
      <c r="AS1569" s="134"/>
      <c r="AT1569" s="134"/>
      <c r="AU1569" s="134"/>
      <c r="AV1569" s="134"/>
      <c r="AW1569" s="134"/>
      <c r="AX1569" s="134"/>
      <c r="AY1569" s="134"/>
      <c r="AZ1569" s="134"/>
      <c r="BA1569" s="134"/>
      <c r="BB1569" s="134"/>
      <c r="BC1569" s="134"/>
      <c r="BD1569" s="134"/>
      <c r="BE1569" s="134"/>
      <c r="BF1569" s="134"/>
      <c r="BG1569" s="134"/>
      <c r="BH1569" s="134"/>
      <c r="BI1569" s="134"/>
      <c r="BJ1569" s="134"/>
      <c r="BK1569" s="134"/>
      <c r="BL1569" s="134"/>
      <c r="BM1569" s="134"/>
      <c r="BN1569" s="134"/>
      <c r="BO1569" s="134"/>
      <c r="BP1569" s="134"/>
      <c r="BQ1569" s="134"/>
      <c r="BR1569" s="134"/>
      <c r="BS1569" s="134"/>
      <c r="BT1569" s="134"/>
      <c r="BU1569" s="134"/>
      <c r="BV1569" s="134"/>
      <c r="BW1569" s="134"/>
      <c r="BX1569" s="134"/>
      <c r="BY1569" s="134"/>
      <c r="BZ1569" s="134"/>
      <c r="CA1569" s="134"/>
      <c r="CB1569" s="134"/>
      <c r="CC1569" s="134"/>
      <c r="CD1569" s="134"/>
      <c r="CE1569" s="134"/>
      <c r="CF1569" s="134"/>
      <c r="CG1569" s="134"/>
      <c r="CH1569" s="134"/>
      <c r="CI1569" s="134"/>
      <c r="CJ1569" s="134"/>
      <c r="CK1569" s="134"/>
      <c r="CL1569" s="134"/>
      <c r="CM1569" s="134"/>
      <c r="CN1569" s="134"/>
      <c r="CO1569" s="134"/>
      <c r="CP1569" s="134"/>
      <c r="CQ1569" s="134"/>
      <c r="CR1569" s="134"/>
      <c r="CS1569" s="134"/>
      <c r="CT1569" s="134"/>
      <c r="CU1569" s="134"/>
      <c r="CV1569" s="134"/>
      <c r="CW1569" s="134"/>
      <c r="CX1569" s="134"/>
      <c r="CY1569" s="134"/>
      <c r="CZ1569" s="134"/>
      <c r="DA1569" s="134"/>
      <c r="DB1569" s="134"/>
      <c r="DC1569" s="134"/>
      <c r="DD1569" s="134"/>
      <c r="DE1569" s="134"/>
      <c r="DF1569" s="134"/>
      <c r="DG1569" s="134"/>
      <c r="DH1569" s="134"/>
      <c r="DI1569" s="134"/>
      <c r="DJ1569" s="134"/>
      <c r="DK1569" s="134"/>
      <c r="DL1569" s="134"/>
      <c r="DM1569" s="134"/>
      <c r="DN1569" s="134"/>
      <c r="DO1569" s="134"/>
      <c r="DP1569" s="134"/>
      <c r="DQ1569" s="134"/>
      <c r="DR1569" s="134"/>
      <c r="DS1569" s="134"/>
      <c r="DT1569" s="134"/>
      <c r="DU1569" s="134"/>
      <c r="DV1569" s="134"/>
      <c r="DW1569" s="134"/>
      <c r="DX1569" s="134"/>
      <c r="DY1569" s="134"/>
      <c r="DZ1569" s="134"/>
      <c r="EA1569" s="134"/>
      <c r="EB1569" s="134"/>
      <c r="EC1569" s="134"/>
      <c r="ED1569" s="134"/>
      <c r="EE1569" s="134"/>
      <c r="EF1569" s="134"/>
      <c r="EG1569" s="134"/>
      <c r="EH1569" s="134"/>
      <c r="EI1569" s="134"/>
      <c r="EJ1569" s="134"/>
    </row>
    <row r="1570" spans="4:140" x14ac:dyDescent="0.2">
      <c r="D1570" s="138"/>
      <c r="E1570" s="138"/>
      <c r="F1570" s="138"/>
      <c r="G1570" s="138"/>
      <c r="H1570" s="138"/>
      <c r="I1570" s="138"/>
      <c r="J1570" s="138"/>
      <c r="K1570" s="138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  <c r="AM1570" s="134"/>
      <c r="AN1570" s="134"/>
      <c r="AO1570" s="134"/>
      <c r="AP1570" s="134"/>
      <c r="AQ1570" s="134"/>
      <c r="AR1570" s="134"/>
      <c r="AS1570" s="134"/>
      <c r="AT1570" s="134"/>
      <c r="AU1570" s="134"/>
      <c r="AV1570" s="134"/>
      <c r="AW1570" s="134"/>
      <c r="AX1570" s="134"/>
      <c r="AY1570" s="134"/>
      <c r="AZ1570" s="134"/>
      <c r="BA1570" s="134"/>
      <c r="BB1570" s="134"/>
      <c r="BC1570" s="134"/>
      <c r="BD1570" s="134"/>
      <c r="BE1570" s="134"/>
      <c r="BF1570" s="134"/>
      <c r="BG1570" s="134"/>
      <c r="BH1570" s="134"/>
      <c r="BI1570" s="134"/>
      <c r="BJ1570" s="134"/>
      <c r="BK1570" s="134"/>
      <c r="BL1570" s="134"/>
      <c r="BM1570" s="134"/>
      <c r="BN1570" s="134"/>
      <c r="BO1570" s="134"/>
      <c r="BP1570" s="134"/>
      <c r="BQ1570" s="134"/>
      <c r="BR1570" s="134"/>
      <c r="BS1570" s="134"/>
      <c r="BT1570" s="134"/>
      <c r="BU1570" s="134"/>
      <c r="BV1570" s="134"/>
      <c r="BW1570" s="134"/>
      <c r="BX1570" s="134"/>
      <c r="BY1570" s="134"/>
      <c r="BZ1570" s="134"/>
      <c r="CA1570" s="134"/>
      <c r="CB1570" s="134"/>
      <c r="CC1570" s="134"/>
      <c r="CD1570" s="134"/>
      <c r="CE1570" s="134"/>
      <c r="CF1570" s="134"/>
      <c r="CG1570" s="134"/>
      <c r="CH1570" s="134"/>
      <c r="CI1570" s="134"/>
      <c r="CJ1570" s="134"/>
      <c r="CK1570" s="134"/>
      <c r="CL1570" s="134"/>
      <c r="CM1570" s="134"/>
      <c r="CN1570" s="134"/>
      <c r="CO1570" s="134"/>
      <c r="CP1570" s="134"/>
      <c r="CQ1570" s="134"/>
      <c r="CR1570" s="134"/>
      <c r="CS1570" s="134"/>
      <c r="CT1570" s="134"/>
      <c r="CU1570" s="134"/>
      <c r="CV1570" s="134"/>
      <c r="CW1570" s="134"/>
      <c r="CX1570" s="134"/>
      <c r="CY1570" s="134"/>
      <c r="CZ1570" s="134"/>
      <c r="DA1570" s="134"/>
      <c r="DB1570" s="134"/>
      <c r="DC1570" s="134"/>
      <c r="DD1570" s="134"/>
      <c r="DE1570" s="134"/>
      <c r="DF1570" s="134"/>
      <c r="DG1570" s="134"/>
      <c r="DH1570" s="134"/>
      <c r="DI1570" s="134"/>
      <c r="DJ1570" s="134"/>
      <c r="DK1570" s="134"/>
      <c r="DL1570" s="134"/>
      <c r="DM1570" s="134"/>
      <c r="DN1570" s="134"/>
      <c r="DO1570" s="134"/>
      <c r="DP1570" s="134"/>
      <c r="DQ1570" s="134"/>
      <c r="DR1570" s="134"/>
      <c r="DS1570" s="134"/>
      <c r="DT1570" s="134"/>
      <c r="DU1570" s="134"/>
      <c r="DV1570" s="134"/>
      <c r="DW1570" s="134"/>
      <c r="DX1570" s="134"/>
      <c r="DY1570" s="134"/>
      <c r="DZ1570" s="134"/>
      <c r="EA1570" s="134"/>
      <c r="EB1570" s="134"/>
      <c r="EC1570" s="134"/>
      <c r="ED1570" s="134"/>
      <c r="EE1570" s="134"/>
      <c r="EF1570" s="134"/>
      <c r="EG1570" s="134"/>
      <c r="EH1570" s="134"/>
      <c r="EI1570" s="134"/>
      <c r="EJ1570" s="134"/>
    </row>
    <row r="1571" spans="4:140" x14ac:dyDescent="0.2">
      <c r="D1571" s="138"/>
      <c r="E1571" s="138"/>
      <c r="F1571" s="138"/>
      <c r="G1571" s="138"/>
      <c r="H1571" s="138"/>
      <c r="I1571" s="138"/>
      <c r="J1571" s="138"/>
      <c r="K1571" s="138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  <c r="AM1571" s="134"/>
      <c r="AN1571" s="134"/>
      <c r="AO1571" s="134"/>
      <c r="AP1571" s="134"/>
      <c r="AQ1571" s="134"/>
      <c r="AR1571" s="134"/>
      <c r="AS1571" s="134"/>
      <c r="AT1571" s="134"/>
      <c r="AU1571" s="134"/>
      <c r="AV1571" s="134"/>
      <c r="AW1571" s="134"/>
      <c r="AX1571" s="134"/>
      <c r="AY1571" s="134"/>
      <c r="AZ1571" s="134"/>
      <c r="BA1571" s="134"/>
      <c r="BB1571" s="134"/>
      <c r="BC1571" s="134"/>
      <c r="BD1571" s="134"/>
      <c r="BE1571" s="134"/>
      <c r="BF1571" s="134"/>
      <c r="BG1571" s="134"/>
      <c r="BH1571" s="134"/>
      <c r="BI1571" s="134"/>
      <c r="BJ1571" s="134"/>
      <c r="BK1571" s="134"/>
      <c r="BL1571" s="134"/>
      <c r="BM1571" s="134"/>
      <c r="BN1571" s="134"/>
      <c r="BO1571" s="134"/>
      <c r="BP1571" s="134"/>
      <c r="BQ1571" s="134"/>
      <c r="BR1571" s="134"/>
      <c r="BS1571" s="134"/>
      <c r="BT1571" s="134"/>
      <c r="BU1571" s="134"/>
      <c r="BV1571" s="134"/>
      <c r="BW1571" s="134"/>
      <c r="BX1571" s="134"/>
      <c r="BY1571" s="134"/>
      <c r="BZ1571" s="134"/>
      <c r="CA1571" s="134"/>
      <c r="CB1571" s="134"/>
      <c r="CC1571" s="134"/>
      <c r="CD1571" s="134"/>
      <c r="CE1571" s="134"/>
      <c r="CF1571" s="134"/>
      <c r="CG1571" s="134"/>
      <c r="CH1571" s="134"/>
      <c r="CI1571" s="134"/>
      <c r="CJ1571" s="134"/>
      <c r="CK1571" s="134"/>
      <c r="CL1571" s="134"/>
      <c r="CM1571" s="134"/>
      <c r="CN1571" s="134"/>
      <c r="CO1571" s="134"/>
      <c r="CP1571" s="134"/>
      <c r="CQ1571" s="134"/>
      <c r="CR1571" s="134"/>
      <c r="CS1571" s="134"/>
      <c r="CT1571" s="134"/>
      <c r="CU1571" s="134"/>
      <c r="CV1571" s="134"/>
      <c r="CW1571" s="134"/>
      <c r="CX1571" s="134"/>
      <c r="CY1571" s="134"/>
      <c r="CZ1571" s="134"/>
      <c r="DA1571" s="134"/>
      <c r="DB1571" s="134"/>
      <c r="DC1571" s="134"/>
      <c r="DD1571" s="134"/>
      <c r="DE1571" s="134"/>
      <c r="DF1571" s="134"/>
      <c r="DG1571" s="134"/>
      <c r="DH1571" s="134"/>
      <c r="DI1571" s="134"/>
      <c r="DJ1571" s="134"/>
      <c r="DK1571" s="134"/>
      <c r="DL1571" s="134"/>
      <c r="DM1571" s="134"/>
      <c r="DN1571" s="134"/>
      <c r="DO1571" s="134"/>
      <c r="DP1571" s="134"/>
      <c r="DQ1571" s="134"/>
      <c r="DR1571" s="134"/>
      <c r="DS1571" s="134"/>
      <c r="DT1571" s="134"/>
      <c r="DU1571" s="134"/>
      <c r="DV1571" s="134"/>
      <c r="DW1571" s="134"/>
      <c r="DX1571" s="134"/>
      <c r="DY1571" s="134"/>
      <c r="DZ1571" s="134"/>
      <c r="EA1571" s="134"/>
      <c r="EB1571" s="134"/>
      <c r="EC1571" s="134"/>
      <c r="ED1571" s="134"/>
      <c r="EE1571" s="134"/>
      <c r="EF1571" s="134"/>
      <c r="EG1571" s="134"/>
      <c r="EH1571" s="134"/>
      <c r="EI1571" s="134"/>
      <c r="EJ1571" s="134"/>
    </row>
    <row r="1572" spans="4:140" x14ac:dyDescent="0.2">
      <c r="D1572" s="138"/>
      <c r="E1572" s="138"/>
      <c r="F1572" s="138"/>
      <c r="G1572" s="138"/>
      <c r="H1572" s="138"/>
      <c r="I1572" s="138"/>
      <c r="J1572" s="138"/>
      <c r="K1572" s="138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  <c r="AM1572" s="134"/>
      <c r="AN1572" s="134"/>
      <c r="AO1572" s="134"/>
      <c r="AP1572" s="134"/>
      <c r="AQ1572" s="134"/>
      <c r="AR1572" s="134"/>
      <c r="AS1572" s="134"/>
      <c r="AT1572" s="134"/>
      <c r="AU1572" s="134"/>
      <c r="AV1572" s="134"/>
      <c r="AW1572" s="134"/>
      <c r="AX1572" s="134"/>
      <c r="AY1572" s="134"/>
      <c r="AZ1572" s="134"/>
      <c r="BA1572" s="134"/>
      <c r="BB1572" s="134"/>
      <c r="BC1572" s="134"/>
      <c r="BD1572" s="134"/>
      <c r="BE1572" s="134"/>
      <c r="BF1572" s="134"/>
      <c r="BG1572" s="134"/>
      <c r="BH1572" s="134"/>
      <c r="BI1572" s="134"/>
      <c r="BJ1572" s="134"/>
      <c r="BK1572" s="134"/>
      <c r="BL1572" s="134"/>
      <c r="BM1572" s="134"/>
      <c r="BN1572" s="134"/>
      <c r="BO1572" s="134"/>
      <c r="BP1572" s="134"/>
      <c r="BQ1572" s="134"/>
      <c r="BR1572" s="134"/>
      <c r="BS1572" s="134"/>
      <c r="BT1572" s="134"/>
      <c r="BU1572" s="134"/>
      <c r="BV1572" s="134"/>
      <c r="BW1572" s="134"/>
      <c r="BX1572" s="134"/>
      <c r="BY1572" s="134"/>
      <c r="BZ1572" s="134"/>
      <c r="CA1572" s="134"/>
      <c r="CB1572" s="134"/>
      <c r="CC1572" s="134"/>
      <c r="CD1572" s="134"/>
      <c r="CE1572" s="134"/>
      <c r="CF1572" s="134"/>
      <c r="CG1572" s="134"/>
      <c r="CH1572" s="134"/>
      <c r="CI1572" s="134"/>
      <c r="CJ1572" s="134"/>
      <c r="CK1572" s="134"/>
      <c r="CL1572" s="134"/>
      <c r="CM1572" s="134"/>
      <c r="CN1572" s="134"/>
      <c r="CO1572" s="134"/>
      <c r="CP1572" s="134"/>
      <c r="CQ1572" s="134"/>
      <c r="CR1572" s="134"/>
      <c r="CS1572" s="134"/>
      <c r="CT1572" s="134"/>
      <c r="CU1572" s="134"/>
      <c r="CV1572" s="134"/>
      <c r="CW1572" s="134"/>
      <c r="CX1572" s="134"/>
      <c r="CY1572" s="134"/>
      <c r="CZ1572" s="134"/>
      <c r="DA1572" s="134"/>
      <c r="DB1572" s="134"/>
      <c r="DC1572" s="134"/>
      <c r="DD1572" s="134"/>
      <c r="DE1572" s="134"/>
      <c r="DF1572" s="134"/>
      <c r="DG1572" s="134"/>
      <c r="DH1572" s="134"/>
      <c r="DI1572" s="134"/>
      <c r="DJ1572" s="134"/>
      <c r="DK1572" s="134"/>
      <c r="DL1572" s="134"/>
      <c r="DM1572" s="134"/>
      <c r="DN1572" s="134"/>
      <c r="DO1572" s="134"/>
      <c r="DP1572" s="134"/>
      <c r="DQ1572" s="134"/>
      <c r="DR1572" s="134"/>
      <c r="DS1572" s="134"/>
      <c r="DT1572" s="134"/>
      <c r="DU1572" s="134"/>
      <c r="DV1572" s="134"/>
      <c r="DW1572" s="134"/>
      <c r="DX1572" s="134"/>
      <c r="DY1572" s="134"/>
      <c r="DZ1572" s="134"/>
      <c r="EA1572" s="134"/>
      <c r="EB1572" s="134"/>
      <c r="EC1572" s="134"/>
      <c r="ED1572" s="134"/>
      <c r="EE1572" s="134"/>
      <c r="EF1572" s="134"/>
      <c r="EG1572" s="134"/>
      <c r="EH1572" s="134"/>
      <c r="EI1572" s="134"/>
      <c r="EJ1572" s="134"/>
    </row>
    <row r="1573" spans="4:140" x14ac:dyDescent="0.2">
      <c r="D1573" s="138"/>
      <c r="E1573" s="138"/>
      <c r="F1573" s="138"/>
      <c r="G1573" s="138"/>
      <c r="H1573" s="138"/>
      <c r="I1573" s="138"/>
      <c r="J1573" s="138"/>
      <c r="K1573" s="138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  <c r="AM1573" s="134"/>
      <c r="AN1573" s="134"/>
      <c r="AO1573" s="134"/>
      <c r="AP1573" s="134"/>
      <c r="AQ1573" s="134"/>
      <c r="AR1573" s="134"/>
      <c r="AS1573" s="134"/>
      <c r="AT1573" s="134"/>
      <c r="AU1573" s="134"/>
      <c r="AV1573" s="134"/>
      <c r="AW1573" s="134"/>
      <c r="AX1573" s="134"/>
      <c r="AY1573" s="134"/>
      <c r="AZ1573" s="134"/>
      <c r="BA1573" s="134"/>
      <c r="BB1573" s="134"/>
      <c r="BC1573" s="134"/>
      <c r="BD1573" s="134"/>
      <c r="BE1573" s="134"/>
      <c r="BF1573" s="134"/>
      <c r="BG1573" s="134"/>
      <c r="BH1573" s="134"/>
      <c r="BI1573" s="134"/>
      <c r="BJ1573" s="134"/>
      <c r="BK1573" s="134"/>
      <c r="BL1573" s="134"/>
      <c r="BM1573" s="134"/>
      <c r="BN1573" s="134"/>
      <c r="BO1573" s="134"/>
      <c r="BP1573" s="134"/>
      <c r="BQ1573" s="134"/>
      <c r="BR1573" s="134"/>
      <c r="BS1573" s="134"/>
      <c r="BT1573" s="134"/>
      <c r="BU1573" s="134"/>
      <c r="BV1573" s="134"/>
      <c r="BW1573" s="134"/>
      <c r="BX1573" s="134"/>
      <c r="BY1573" s="134"/>
      <c r="BZ1573" s="134"/>
      <c r="CA1573" s="134"/>
      <c r="CB1573" s="134"/>
      <c r="CC1573" s="134"/>
      <c r="CD1573" s="134"/>
      <c r="CE1573" s="134"/>
      <c r="CF1573" s="134"/>
      <c r="CG1573" s="134"/>
      <c r="CH1573" s="134"/>
      <c r="CI1573" s="134"/>
      <c r="CJ1573" s="134"/>
      <c r="CK1573" s="134"/>
      <c r="CL1573" s="134"/>
      <c r="CM1573" s="134"/>
      <c r="CN1573" s="134"/>
      <c r="CO1573" s="134"/>
      <c r="CP1573" s="134"/>
      <c r="CQ1573" s="134"/>
      <c r="CR1573" s="134"/>
      <c r="CS1573" s="134"/>
      <c r="CT1573" s="134"/>
      <c r="CU1573" s="134"/>
      <c r="CV1573" s="134"/>
      <c r="CW1573" s="134"/>
      <c r="CX1573" s="134"/>
      <c r="CY1573" s="134"/>
      <c r="CZ1573" s="134"/>
      <c r="DA1573" s="134"/>
      <c r="DB1573" s="134"/>
      <c r="DC1573" s="134"/>
      <c r="DD1573" s="134"/>
      <c r="DE1573" s="134"/>
      <c r="DF1573" s="134"/>
      <c r="DG1573" s="134"/>
      <c r="DH1573" s="134"/>
      <c r="DI1573" s="134"/>
      <c r="DJ1573" s="134"/>
      <c r="DK1573" s="134"/>
      <c r="DL1573" s="134"/>
      <c r="DM1573" s="134"/>
      <c r="DN1573" s="134"/>
      <c r="DO1573" s="134"/>
      <c r="DP1573" s="134"/>
      <c r="DQ1573" s="134"/>
      <c r="DR1573" s="134"/>
      <c r="DS1573" s="134"/>
      <c r="DT1573" s="134"/>
      <c r="DU1573" s="134"/>
      <c r="DV1573" s="134"/>
      <c r="DW1573" s="134"/>
      <c r="DX1573" s="134"/>
      <c r="DY1573" s="134"/>
      <c r="DZ1573" s="134"/>
      <c r="EA1573" s="134"/>
      <c r="EB1573" s="134"/>
      <c r="EC1573" s="134"/>
      <c r="ED1573" s="134"/>
      <c r="EE1573" s="134"/>
      <c r="EF1573" s="134"/>
      <c r="EG1573" s="134"/>
      <c r="EH1573" s="134"/>
      <c r="EI1573" s="134"/>
      <c r="EJ1573" s="134"/>
    </row>
    <row r="1574" spans="4:140" x14ac:dyDescent="0.2">
      <c r="D1574" s="138"/>
      <c r="E1574" s="138"/>
      <c r="F1574" s="138"/>
      <c r="G1574" s="138"/>
      <c r="H1574" s="138"/>
      <c r="I1574" s="138"/>
      <c r="J1574" s="138"/>
      <c r="K1574" s="138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  <c r="AM1574" s="134"/>
      <c r="AN1574" s="134"/>
      <c r="AO1574" s="134"/>
      <c r="AP1574" s="134"/>
      <c r="AQ1574" s="134"/>
      <c r="AR1574" s="134"/>
      <c r="AS1574" s="134"/>
      <c r="AT1574" s="134"/>
      <c r="AU1574" s="134"/>
      <c r="AV1574" s="134"/>
      <c r="AW1574" s="134"/>
      <c r="AX1574" s="134"/>
      <c r="AY1574" s="134"/>
      <c r="AZ1574" s="134"/>
      <c r="BA1574" s="134"/>
      <c r="BB1574" s="134"/>
      <c r="BC1574" s="134"/>
      <c r="BD1574" s="134"/>
      <c r="BE1574" s="134"/>
      <c r="BF1574" s="134"/>
      <c r="BG1574" s="134"/>
      <c r="BH1574" s="134"/>
      <c r="BI1574" s="134"/>
      <c r="BJ1574" s="134"/>
      <c r="BK1574" s="134"/>
      <c r="BL1574" s="134"/>
      <c r="BM1574" s="134"/>
      <c r="BN1574" s="134"/>
      <c r="BO1574" s="134"/>
      <c r="BP1574" s="134"/>
      <c r="BQ1574" s="134"/>
      <c r="BR1574" s="134"/>
      <c r="BS1574" s="134"/>
      <c r="BT1574" s="134"/>
      <c r="BU1574" s="134"/>
      <c r="BV1574" s="134"/>
      <c r="BW1574" s="134"/>
      <c r="BX1574" s="134"/>
      <c r="BY1574" s="134"/>
      <c r="BZ1574" s="134"/>
      <c r="CA1574" s="134"/>
      <c r="CB1574" s="134"/>
      <c r="CC1574" s="134"/>
      <c r="CD1574" s="134"/>
      <c r="CE1574" s="134"/>
      <c r="CF1574" s="134"/>
      <c r="CG1574" s="134"/>
      <c r="CH1574" s="134"/>
      <c r="CI1574" s="134"/>
      <c r="CJ1574" s="134"/>
      <c r="CK1574" s="134"/>
      <c r="CL1574" s="134"/>
      <c r="CM1574" s="134"/>
      <c r="CN1574" s="134"/>
      <c r="CO1574" s="134"/>
      <c r="CP1574" s="134"/>
      <c r="CQ1574" s="134"/>
      <c r="CR1574" s="134"/>
      <c r="CS1574" s="134"/>
      <c r="CT1574" s="134"/>
      <c r="CU1574" s="134"/>
      <c r="CV1574" s="134"/>
      <c r="CW1574" s="134"/>
      <c r="CX1574" s="134"/>
      <c r="CY1574" s="134"/>
      <c r="CZ1574" s="134"/>
      <c r="DA1574" s="134"/>
      <c r="DB1574" s="134"/>
      <c r="DC1574" s="134"/>
      <c r="DD1574" s="134"/>
      <c r="DE1574" s="134"/>
      <c r="DF1574" s="134"/>
      <c r="DG1574" s="134"/>
      <c r="DH1574" s="134"/>
      <c r="DI1574" s="134"/>
      <c r="DJ1574" s="134"/>
      <c r="DK1574" s="134"/>
      <c r="DL1574" s="134"/>
      <c r="DM1574" s="134"/>
      <c r="DN1574" s="134"/>
      <c r="DO1574" s="134"/>
      <c r="DP1574" s="134"/>
      <c r="DQ1574" s="134"/>
      <c r="DR1574" s="134"/>
      <c r="DS1574" s="134"/>
      <c r="DT1574" s="134"/>
      <c r="DU1574" s="134"/>
      <c r="DV1574" s="134"/>
      <c r="DW1574" s="134"/>
      <c r="DX1574" s="134"/>
      <c r="DY1574" s="134"/>
      <c r="DZ1574" s="134"/>
      <c r="EA1574" s="134"/>
      <c r="EB1574" s="134"/>
      <c r="EC1574" s="134"/>
      <c r="ED1574" s="134"/>
      <c r="EE1574" s="134"/>
      <c r="EF1574" s="134"/>
      <c r="EG1574" s="134"/>
      <c r="EH1574" s="134"/>
      <c r="EI1574" s="134"/>
      <c r="EJ1574" s="134"/>
    </row>
    <row r="1575" spans="4:140" x14ac:dyDescent="0.2">
      <c r="D1575" s="138"/>
      <c r="E1575" s="138"/>
      <c r="F1575" s="138"/>
      <c r="G1575" s="138"/>
      <c r="H1575" s="138"/>
      <c r="I1575" s="138"/>
      <c r="J1575" s="138"/>
      <c r="K1575" s="138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  <c r="AM1575" s="134"/>
      <c r="AN1575" s="134"/>
      <c r="AO1575" s="134"/>
      <c r="AP1575" s="134"/>
      <c r="AQ1575" s="134"/>
      <c r="AR1575" s="134"/>
      <c r="AS1575" s="134"/>
      <c r="AT1575" s="134"/>
      <c r="AU1575" s="134"/>
      <c r="AV1575" s="134"/>
      <c r="AW1575" s="134"/>
      <c r="AX1575" s="134"/>
      <c r="AY1575" s="134"/>
      <c r="AZ1575" s="134"/>
      <c r="BA1575" s="134"/>
      <c r="BB1575" s="134"/>
      <c r="BC1575" s="134"/>
      <c r="BD1575" s="134"/>
      <c r="BE1575" s="134"/>
      <c r="BF1575" s="134"/>
      <c r="BG1575" s="134"/>
      <c r="BH1575" s="134"/>
      <c r="BI1575" s="134"/>
      <c r="BJ1575" s="134"/>
      <c r="BK1575" s="134"/>
      <c r="BL1575" s="134"/>
      <c r="BM1575" s="134"/>
      <c r="BN1575" s="134"/>
      <c r="BO1575" s="134"/>
      <c r="BP1575" s="134"/>
      <c r="BQ1575" s="134"/>
      <c r="BR1575" s="134"/>
      <c r="BS1575" s="134"/>
      <c r="BT1575" s="134"/>
      <c r="BU1575" s="134"/>
      <c r="BV1575" s="134"/>
      <c r="BW1575" s="134"/>
      <c r="BX1575" s="134"/>
      <c r="BY1575" s="134"/>
      <c r="BZ1575" s="134"/>
      <c r="CA1575" s="134"/>
      <c r="CB1575" s="134"/>
      <c r="CC1575" s="134"/>
      <c r="CD1575" s="134"/>
      <c r="CE1575" s="134"/>
      <c r="CF1575" s="134"/>
      <c r="CG1575" s="134"/>
      <c r="CH1575" s="134"/>
      <c r="CI1575" s="134"/>
      <c r="CJ1575" s="134"/>
      <c r="CK1575" s="134"/>
      <c r="CL1575" s="134"/>
      <c r="CM1575" s="134"/>
      <c r="CN1575" s="134"/>
      <c r="CO1575" s="134"/>
      <c r="CP1575" s="134"/>
      <c r="CQ1575" s="134"/>
      <c r="CR1575" s="134"/>
      <c r="CS1575" s="134"/>
      <c r="CT1575" s="134"/>
      <c r="CU1575" s="134"/>
      <c r="CV1575" s="134"/>
      <c r="CW1575" s="134"/>
      <c r="CX1575" s="134"/>
      <c r="CY1575" s="134"/>
      <c r="CZ1575" s="134"/>
      <c r="DA1575" s="134"/>
      <c r="DB1575" s="134"/>
      <c r="DC1575" s="134"/>
      <c r="DD1575" s="134"/>
      <c r="DE1575" s="134"/>
      <c r="DF1575" s="134"/>
      <c r="DG1575" s="134"/>
      <c r="DH1575" s="134"/>
      <c r="DI1575" s="134"/>
      <c r="DJ1575" s="134"/>
      <c r="DK1575" s="134"/>
      <c r="DL1575" s="134"/>
      <c r="DM1575" s="134"/>
      <c r="DN1575" s="134"/>
      <c r="DO1575" s="134"/>
      <c r="DP1575" s="134"/>
      <c r="DQ1575" s="134"/>
      <c r="DR1575" s="134"/>
      <c r="DS1575" s="134"/>
      <c r="DT1575" s="134"/>
      <c r="DU1575" s="134"/>
      <c r="DV1575" s="134"/>
      <c r="DW1575" s="134"/>
      <c r="DX1575" s="134"/>
      <c r="DY1575" s="134"/>
      <c r="DZ1575" s="134"/>
      <c r="EA1575" s="134"/>
      <c r="EB1575" s="134"/>
      <c r="EC1575" s="134"/>
      <c r="ED1575" s="134"/>
      <c r="EE1575" s="134"/>
      <c r="EF1575" s="134"/>
      <c r="EG1575" s="134"/>
      <c r="EH1575" s="134"/>
      <c r="EI1575" s="134"/>
      <c r="EJ1575" s="134"/>
    </row>
    <row r="1576" spans="4:140" x14ac:dyDescent="0.2">
      <c r="D1576" s="138"/>
      <c r="E1576" s="138"/>
      <c r="F1576" s="138"/>
      <c r="G1576" s="138"/>
      <c r="H1576" s="138"/>
      <c r="I1576" s="138"/>
      <c r="J1576" s="138"/>
      <c r="K1576" s="138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  <c r="AM1576" s="134"/>
      <c r="AN1576" s="134"/>
      <c r="AO1576" s="134"/>
      <c r="AP1576" s="134"/>
      <c r="AQ1576" s="134"/>
      <c r="AR1576" s="134"/>
      <c r="AS1576" s="134"/>
      <c r="AT1576" s="134"/>
      <c r="AU1576" s="134"/>
      <c r="AV1576" s="134"/>
      <c r="AW1576" s="134"/>
      <c r="AX1576" s="134"/>
      <c r="AY1576" s="134"/>
      <c r="AZ1576" s="134"/>
      <c r="BA1576" s="134"/>
      <c r="BB1576" s="134"/>
      <c r="BC1576" s="134"/>
      <c r="BD1576" s="134"/>
      <c r="BE1576" s="134"/>
      <c r="BF1576" s="134"/>
      <c r="BG1576" s="134"/>
      <c r="BH1576" s="134"/>
      <c r="BI1576" s="134"/>
      <c r="BJ1576" s="134"/>
      <c r="BK1576" s="134"/>
      <c r="BL1576" s="134"/>
      <c r="BM1576" s="134"/>
      <c r="BN1576" s="134"/>
      <c r="BO1576" s="134"/>
      <c r="BP1576" s="134"/>
      <c r="BQ1576" s="134"/>
      <c r="BR1576" s="134"/>
      <c r="BS1576" s="134"/>
      <c r="BT1576" s="134"/>
      <c r="BU1576" s="134"/>
      <c r="BV1576" s="134"/>
      <c r="BW1576" s="134"/>
      <c r="BX1576" s="134"/>
      <c r="BY1576" s="134"/>
      <c r="BZ1576" s="134"/>
      <c r="CA1576" s="134"/>
      <c r="CB1576" s="134"/>
      <c r="CC1576" s="134"/>
      <c r="CD1576" s="134"/>
      <c r="CE1576" s="134"/>
      <c r="CF1576" s="134"/>
      <c r="CG1576" s="134"/>
      <c r="CH1576" s="134"/>
      <c r="CI1576" s="134"/>
      <c r="CJ1576" s="134"/>
      <c r="CK1576" s="134"/>
      <c r="CL1576" s="134"/>
      <c r="CM1576" s="134"/>
      <c r="CN1576" s="134"/>
      <c r="CO1576" s="134"/>
      <c r="CP1576" s="134"/>
      <c r="CQ1576" s="134"/>
      <c r="CR1576" s="134"/>
      <c r="CS1576" s="134"/>
      <c r="CT1576" s="134"/>
      <c r="CU1576" s="134"/>
      <c r="CV1576" s="134"/>
      <c r="CW1576" s="134"/>
      <c r="CX1576" s="134"/>
      <c r="CY1576" s="134"/>
      <c r="CZ1576" s="134"/>
      <c r="DA1576" s="134"/>
      <c r="DB1576" s="134"/>
      <c r="DC1576" s="134"/>
      <c r="DD1576" s="134"/>
      <c r="DE1576" s="134"/>
      <c r="DF1576" s="134"/>
      <c r="DG1576" s="134"/>
      <c r="DH1576" s="134"/>
      <c r="DI1576" s="134"/>
      <c r="DJ1576" s="134"/>
      <c r="DK1576" s="134"/>
      <c r="DL1576" s="134"/>
      <c r="DM1576" s="134"/>
      <c r="DN1576" s="134"/>
      <c r="DO1576" s="134"/>
      <c r="DP1576" s="134"/>
      <c r="DQ1576" s="134"/>
      <c r="DR1576" s="134"/>
      <c r="DS1576" s="134"/>
      <c r="DT1576" s="134"/>
      <c r="DU1576" s="134"/>
      <c r="DV1576" s="134"/>
      <c r="DW1576" s="134"/>
      <c r="DX1576" s="134"/>
      <c r="DY1576" s="134"/>
      <c r="DZ1576" s="134"/>
      <c r="EA1576" s="134"/>
      <c r="EB1576" s="134"/>
      <c r="EC1576" s="134"/>
      <c r="ED1576" s="134"/>
      <c r="EE1576" s="134"/>
      <c r="EF1576" s="134"/>
      <c r="EG1576" s="134"/>
      <c r="EH1576" s="134"/>
      <c r="EI1576" s="134"/>
      <c r="EJ1576" s="134"/>
    </row>
    <row r="1577" spans="4:140" x14ac:dyDescent="0.2">
      <c r="D1577" s="138"/>
      <c r="E1577" s="138"/>
      <c r="F1577" s="138"/>
      <c r="G1577" s="138"/>
      <c r="H1577" s="138"/>
      <c r="I1577" s="138"/>
      <c r="J1577" s="138"/>
      <c r="K1577" s="138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  <c r="AM1577" s="134"/>
      <c r="AN1577" s="134"/>
      <c r="AO1577" s="134"/>
      <c r="AP1577" s="134"/>
      <c r="AQ1577" s="134"/>
      <c r="AR1577" s="134"/>
      <c r="AS1577" s="134"/>
      <c r="AT1577" s="134"/>
      <c r="AU1577" s="134"/>
      <c r="AV1577" s="134"/>
      <c r="AW1577" s="134"/>
      <c r="AX1577" s="134"/>
      <c r="AY1577" s="134"/>
      <c r="AZ1577" s="134"/>
      <c r="BA1577" s="134"/>
      <c r="BB1577" s="134"/>
      <c r="BC1577" s="134"/>
      <c r="BD1577" s="134"/>
      <c r="BE1577" s="134"/>
      <c r="BF1577" s="134"/>
      <c r="BG1577" s="134"/>
      <c r="BH1577" s="134"/>
      <c r="BI1577" s="134"/>
      <c r="BJ1577" s="134"/>
      <c r="BK1577" s="134"/>
      <c r="BL1577" s="134"/>
      <c r="BM1577" s="134"/>
      <c r="BN1577" s="134"/>
      <c r="BO1577" s="134"/>
      <c r="BP1577" s="134"/>
      <c r="BQ1577" s="134"/>
      <c r="BR1577" s="134"/>
      <c r="BS1577" s="134"/>
      <c r="BT1577" s="134"/>
      <c r="BU1577" s="134"/>
      <c r="BV1577" s="134"/>
      <c r="BW1577" s="134"/>
      <c r="BX1577" s="134"/>
      <c r="BY1577" s="134"/>
      <c r="BZ1577" s="134"/>
      <c r="CA1577" s="134"/>
      <c r="CB1577" s="134"/>
      <c r="CC1577" s="134"/>
      <c r="CD1577" s="134"/>
      <c r="CE1577" s="134"/>
      <c r="CF1577" s="134"/>
      <c r="CG1577" s="134"/>
      <c r="CH1577" s="134"/>
      <c r="CI1577" s="134"/>
      <c r="CJ1577" s="134"/>
      <c r="CK1577" s="134"/>
      <c r="CL1577" s="134"/>
      <c r="CM1577" s="134"/>
      <c r="CN1577" s="134"/>
      <c r="CO1577" s="134"/>
      <c r="CP1577" s="134"/>
      <c r="CQ1577" s="134"/>
      <c r="CR1577" s="134"/>
      <c r="CS1577" s="134"/>
      <c r="CT1577" s="134"/>
      <c r="CU1577" s="134"/>
      <c r="CV1577" s="134"/>
      <c r="CW1577" s="134"/>
      <c r="CX1577" s="134"/>
      <c r="CY1577" s="134"/>
      <c r="CZ1577" s="134"/>
      <c r="DA1577" s="134"/>
      <c r="DB1577" s="134"/>
      <c r="DC1577" s="134"/>
      <c r="DD1577" s="134"/>
      <c r="DE1577" s="134"/>
      <c r="DF1577" s="134"/>
      <c r="DG1577" s="134"/>
      <c r="DH1577" s="134"/>
      <c r="DI1577" s="134"/>
      <c r="DJ1577" s="134"/>
      <c r="DK1577" s="134"/>
      <c r="DL1577" s="134"/>
      <c r="DM1577" s="134"/>
      <c r="DN1577" s="134"/>
      <c r="DO1577" s="134"/>
      <c r="DP1577" s="134"/>
      <c r="DQ1577" s="134"/>
      <c r="DR1577" s="134"/>
      <c r="DS1577" s="134"/>
      <c r="DT1577" s="134"/>
      <c r="DU1577" s="134"/>
      <c r="DV1577" s="134"/>
      <c r="DW1577" s="134"/>
      <c r="DX1577" s="134"/>
      <c r="DY1577" s="134"/>
      <c r="DZ1577" s="134"/>
      <c r="EA1577" s="134"/>
      <c r="EB1577" s="134"/>
      <c r="EC1577" s="134"/>
      <c r="ED1577" s="134"/>
      <c r="EE1577" s="134"/>
      <c r="EF1577" s="134"/>
      <c r="EG1577" s="134"/>
      <c r="EH1577" s="134"/>
      <c r="EI1577" s="134"/>
      <c r="EJ1577" s="134"/>
    </row>
    <row r="1578" spans="4:140" x14ac:dyDescent="0.2">
      <c r="D1578" s="138"/>
      <c r="E1578" s="138"/>
      <c r="F1578" s="138"/>
      <c r="G1578" s="138"/>
      <c r="H1578" s="138"/>
      <c r="I1578" s="138"/>
      <c r="J1578" s="138"/>
      <c r="K1578" s="138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  <c r="AM1578" s="134"/>
      <c r="AN1578" s="134"/>
      <c r="AO1578" s="134"/>
      <c r="AP1578" s="134"/>
      <c r="AQ1578" s="134"/>
      <c r="AR1578" s="134"/>
      <c r="AS1578" s="134"/>
      <c r="AT1578" s="134"/>
      <c r="AU1578" s="134"/>
      <c r="AV1578" s="134"/>
      <c r="AW1578" s="134"/>
      <c r="AX1578" s="134"/>
      <c r="AY1578" s="134"/>
      <c r="AZ1578" s="134"/>
      <c r="BA1578" s="134"/>
      <c r="BB1578" s="134"/>
      <c r="BC1578" s="134"/>
      <c r="BD1578" s="134"/>
      <c r="BE1578" s="134"/>
      <c r="BF1578" s="134"/>
      <c r="BG1578" s="134"/>
      <c r="BH1578" s="134"/>
      <c r="BI1578" s="134"/>
      <c r="BJ1578" s="134"/>
      <c r="BK1578" s="134"/>
      <c r="BL1578" s="134"/>
      <c r="BM1578" s="134"/>
      <c r="BN1578" s="134"/>
      <c r="BO1578" s="134"/>
      <c r="BP1578" s="134"/>
      <c r="BQ1578" s="134"/>
      <c r="BR1578" s="134"/>
      <c r="BS1578" s="134"/>
      <c r="BT1578" s="134"/>
      <c r="BU1578" s="134"/>
      <c r="BV1578" s="134"/>
      <c r="BW1578" s="134"/>
      <c r="BX1578" s="134"/>
      <c r="BY1578" s="134"/>
      <c r="BZ1578" s="134"/>
      <c r="CA1578" s="134"/>
      <c r="CB1578" s="134"/>
      <c r="CC1578" s="134"/>
      <c r="CD1578" s="134"/>
      <c r="CE1578" s="134"/>
      <c r="CF1578" s="134"/>
      <c r="CG1578" s="134"/>
      <c r="CH1578" s="134"/>
      <c r="CI1578" s="134"/>
      <c r="CJ1578" s="134"/>
      <c r="CK1578" s="134"/>
      <c r="CL1578" s="134"/>
      <c r="CM1578" s="134"/>
      <c r="CN1578" s="134"/>
      <c r="CO1578" s="134"/>
      <c r="CP1578" s="134"/>
      <c r="CQ1578" s="134"/>
      <c r="CR1578" s="134"/>
      <c r="CS1578" s="134"/>
      <c r="CT1578" s="134"/>
      <c r="CU1578" s="134"/>
      <c r="CV1578" s="134"/>
      <c r="CW1578" s="134"/>
      <c r="CX1578" s="134"/>
      <c r="CY1578" s="134"/>
      <c r="CZ1578" s="134"/>
      <c r="DA1578" s="134"/>
      <c r="DB1578" s="134"/>
      <c r="DC1578" s="134"/>
      <c r="DD1578" s="134"/>
      <c r="DE1578" s="134"/>
      <c r="DF1578" s="134"/>
      <c r="DG1578" s="134"/>
      <c r="DH1578" s="134"/>
      <c r="DI1578" s="134"/>
      <c r="DJ1578" s="134"/>
      <c r="DK1578" s="134"/>
      <c r="DL1578" s="134"/>
      <c r="DM1578" s="134"/>
      <c r="DN1578" s="134"/>
      <c r="DO1578" s="134"/>
      <c r="DP1578" s="134"/>
      <c r="DQ1578" s="134"/>
      <c r="DR1578" s="134"/>
      <c r="DS1578" s="134"/>
      <c r="DT1578" s="134"/>
      <c r="DU1578" s="134"/>
      <c r="DV1578" s="134"/>
      <c r="DW1578" s="134"/>
      <c r="DX1578" s="134"/>
      <c r="DY1578" s="134"/>
      <c r="DZ1578" s="134"/>
      <c r="EA1578" s="134"/>
      <c r="EB1578" s="134"/>
      <c r="EC1578" s="134"/>
      <c r="ED1578" s="134"/>
      <c r="EE1578" s="134"/>
      <c r="EF1578" s="134"/>
      <c r="EG1578" s="134"/>
      <c r="EH1578" s="134"/>
      <c r="EI1578" s="134"/>
      <c r="EJ1578" s="134"/>
    </row>
    <row r="1579" spans="4:140" x14ac:dyDescent="0.2">
      <c r="D1579" s="138"/>
      <c r="E1579" s="138"/>
      <c r="F1579" s="138"/>
      <c r="G1579" s="138"/>
      <c r="H1579" s="138"/>
      <c r="I1579" s="138"/>
      <c r="J1579" s="138"/>
      <c r="K1579" s="138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  <c r="AM1579" s="134"/>
      <c r="AN1579" s="134"/>
      <c r="AO1579" s="134"/>
      <c r="AP1579" s="134"/>
      <c r="AQ1579" s="134"/>
      <c r="AR1579" s="134"/>
      <c r="AS1579" s="134"/>
      <c r="AT1579" s="134"/>
      <c r="AU1579" s="134"/>
      <c r="AV1579" s="134"/>
      <c r="AW1579" s="134"/>
      <c r="AX1579" s="134"/>
      <c r="AY1579" s="134"/>
      <c r="AZ1579" s="134"/>
      <c r="BA1579" s="134"/>
      <c r="BB1579" s="134"/>
      <c r="BC1579" s="134"/>
      <c r="BD1579" s="134"/>
      <c r="BE1579" s="134"/>
      <c r="BF1579" s="134"/>
      <c r="BG1579" s="134"/>
      <c r="BH1579" s="134"/>
      <c r="BI1579" s="134"/>
      <c r="BJ1579" s="134"/>
      <c r="BK1579" s="134"/>
      <c r="BL1579" s="134"/>
      <c r="BM1579" s="134"/>
      <c r="BN1579" s="134"/>
      <c r="BO1579" s="134"/>
      <c r="BP1579" s="134"/>
      <c r="BQ1579" s="134"/>
      <c r="BR1579" s="134"/>
      <c r="BS1579" s="134"/>
      <c r="BT1579" s="134"/>
      <c r="BU1579" s="134"/>
      <c r="BV1579" s="134"/>
      <c r="BW1579" s="134"/>
      <c r="BX1579" s="134"/>
      <c r="BY1579" s="134"/>
      <c r="BZ1579" s="134"/>
      <c r="CA1579" s="134"/>
      <c r="CB1579" s="134"/>
      <c r="CC1579" s="134"/>
      <c r="CD1579" s="134"/>
      <c r="CE1579" s="134"/>
      <c r="CF1579" s="134"/>
      <c r="CG1579" s="134"/>
      <c r="CH1579" s="134"/>
      <c r="CI1579" s="134"/>
      <c r="CJ1579" s="134"/>
      <c r="CK1579" s="134"/>
      <c r="CL1579" s="134"/>
      <c r="CM1579" s="134"/>
      <c r="CN1579" s="134"/>
      <c r="CO1579" s="134"/>
      <c r="CP1579" s="134"/>
      <c r="CQ1579" s="134"/>
      <c r="CR1579" s="134"/>
      <c r="CS1579" s="134"/>
      <c r="CT1579" s="134"/>
      <c r="CU1579" s="134"/>
      <c r="CV1579" s="134"/>
      <c r="CW1579" s="134"/>
      <c r="CX1579" s="134"/>
      <c r="CY1579" s="134"/>
      <c r="CZ1579" s="134"/>
      <c r="DA1579" s="134"/>
      <c r="DB1579" s="134"/>
      <c r="DC1579" s="134"/>
      <c r="DD1579" s="134"/>
      <c r="DE1579" s="134"/>
      <c r="DF1579" s="134"/>
      <c r="DG1579" s="134"/>
      <c r="DH1579" s="134"/>
      <c r="DI1579" s="134"/>
      <c r="DJ1579" s="134"/>
      <c r="DK1579" s="134"/>
      <c r="DL1579" s="134"/>
      <c r="DM1579" s="134"/>
      <c r="DN1579" s="134"/>
      <c r="DO1579" s="134"/>
      <c r="DP1579" s="134"/>
      <c r="DQ1579" s="134"/>
      <c r="DR1579" s="134"/>
      <c r="DS1579" s="134"/>
      <c r="DT1579" s="134"/>
      <c r="DU1579" s="134"/>
      <c r="DV1579" s="134"/>
      <c r="DW1579" s="134"/>
      <c r="DX1579" s="134"/>
      <c r="DY1579" s="134"/>
      <c r="DZ1579" s="134"/>
      <c r="EA1579" s="134"/>
      <c r="EB1579" s="134"/>
      <c r="EC1579" s="134"/>
      <c r="ED1579" s="134"/>
      <c r="EE1579" s="134"/>
      <c r="EF1579" s="134"/>
      <c r="EG1579" s="134"/>
      <c r="EH1579" s="134"/>
      <c r="EI1579" s="134"/>
      <c r="EJ1579" s="134"/>
    </row>
    <row r="1580" spans="4:140" x14ac:dyDescent="0.2">
      <c r="D1580" s="138"/>
      <c r="E1580" s="138"/>
      <c r="F1580" s="138"/>
      <c r="G1580" s="138"/>
      <c r="H1580" s="138"/>
      <c r="I1580" s="138"/>
      <c r="J1580" s="138"/>
      <c r="K1580" s="138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  <c r="AM1580" s="134"/>
      <c r="AN1580" s="134"/>
      <c r="AO1580" s="134"/>
      <c r="AP1580" s="134"/>
      <c r="AQ1580" s="134"/>
      <c r="AR1580" s="134"/>
      <c r="AS1580" s="134"/>
      <c r="AT1580" s="134"/>
      <c r="AU1580" s="134"/>
      <c r="AV1580" s="134"/>
      <c r="AW1580" s="134"/>
      <c r="AX1580" s="134"/>
      <c r="AY1580" s="134"/>
      <c r="AZ1580" s="134"/>
      <c r="BA1580" s="134"/>
      <c r="BB1580" s="134"/>
      <c r="BC1580" s="134"/>
      <c r="BD1580" s="134"/>
      <c r="BE1580" s="134"/>
      <c r="BF1580" s="134"/>
      <c r="BG1580" s="134"/>
      <c r="BH1580" s="134"/>
      <c r="BI1580" s="134"/>
      <c r="BJ1580" s="134"/>
      <c r="BK1580" s="134"/>
      <c r="BL1580" s="134"/>
      <c r="BM1580" s="134"/>
      <c r="BN1580" s="134"/>
      <c r="BO1580" s="134"/>
      <c r="BP1580" s="134"/>
      <c r="BQ1580" s="134"/>
      <c r="BR1580" s="134"/>
      <c r="BS1580" s="134"/>
      <c r="BT1580" s="134"/>
      <c r="BU1580" s="134"/>
      <c r="BV1580" s="134"/>
      <c r="BW1580" s="134"/>
      <c r="BX1580" s="134"/>
      <c r="BY1580" s="134"/>
      <c r="BZ1580" s="134"/>
      <c r="CA1580" s="134"/>
      <c r="CB1580" s="134"/>
      <c r="CC1580" s="134"/>
      <c r="CD1580" s="134"/>
      <c r="CE1580" s="134"/>
      <c r="CF1580" s="134"/>
      <c r="CG1580" s="134"/>
      <c r="CH1580" s="134"/>
      <c r="CI1580" s="134"/>
      <c r="CJ1580" s="134"/>
      <c r="CK1580" s="134"/>
      <c r="CL1580" s="134"/>
      <c r="CM1580" s="134"/>
      <c r="CN1580" s="134"/>
      <c r="CO1580" s="134"/>
      <c r="CP1580" s="134"/>
      <c r="CQ1580" s="134"/>
      <c r="CR1580" s="134"/>
      <c r="CS1580" s="134"/>
      <c r="CT1580" s="134"/>
      <c r="CU1580" s="134"/>
      <c r="CV1580" s="134"/>
      <c r="CW1580" s="134"/>
      <c r="CX1580" s="134"/>
      <c r="CY1580" s="134"/>
      <c r="CZ1580" s="134"/>
      <c r="DA1580" s="134"/>
      <c r="DB1580" s="134"/>
      <c r="DC1580" s="134"/>
      <c r="DD1580" s="134"/>
      <c r="DE1580" s="134"/>
      <c r="DF1580" s="134"/>
      <c r="DG1580" s="134"/>
      <c r="DH1580" s="134"/>
      <c r="DI1580" s="134"/>
      <c r="DJ1580" s="134"/>
      <c r="DK1580" s="134"/>
      <c r="DL1580" s="134"/>
      <c r="DM1580" s="134"/>
      <c r="DN1580" s="134"/>
      <c r="DO1580" s="134"/>
      <c r="DP1580" s="134"/>
      <c r="DQ1580" s="134"/>
      <c r="DR1580" s="134"/>
      <c r="DS1580" s="134"/>
      <c r="DT1580" s="134"/>
      <c r="DU1580" s="134"/>
      <c r="DV1580" s="134"/>
      <c r="DW1580" s="134"/>
      <c r="DX1580" s="134"/>
      <c r="DY1580" s="134"/>
      <c r="DZ1580" s="134"/>
      <c r="EA1580" s="134"/>
      <c r="EB1580" s="134"/>
      <c r="EC1580" s="134"/>
      <c r="ED1580" s="134"/>
      <c r="EE1580" s="134"/>
      <c r="EF1580" s="134"/>
      <c r="EG1580" s="134"/>
      <c r="EH1580" s="134"/>
      <c r="EI1580" s="134"/>
      <c r="EJ1580" s="134"/>
    </row>
    <row r="1581" spans="4:140" x14ac:dyDescent="0.2">
      <c r="D1581" s="138"/>
      <c r="E1581" s="138"/>
      <c r="F1581" s="138"/>
      <c r="G1581" s="138"/>
      <c r="H1581" s="138"/>
      <c r="I1581" s="138"/>
      <c r="J1581" s="138"/>
      <c r="K1581" s="138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  <c r="AM1581" s="134"/>
      <c r="AN1581" s="134"/>
      <c r="AO1581" s="134"/>
      <c r="AP1581" s="134"/>
      <c r="AQ1581" s="134"/>
      <c r="AR1581" s="134"/>
      <c r="AS1581" s="134"/>
      <c r="AT1581" s="134"/>
      <c r="AU1581" s="134"/>
      <c r="AV1581" s="134"/>
      <c r="AW1581" s="134"/>
      <c r="AX1581" s="134"/>
      <c r="AY1581" s="134"/>
      <c r="AZ1581" s="134"/>
      <c r="BA1581" s="134"/>
      <c r="BB1581" s="134"/>
      <c r="BC1581" s="134"/>
      <c r="BD1581" s="134"/>
      <c r="BE1581" s="134"/>
      <c r="BF1581" s="134"/>
      <c r="BG1581" s="134"/>
      <c r="BH1581" s="134"/>
      <c r="BI1581" s="134"/>
      <c r="BJ1581" s="134"/>
      <c r="BK1581" s="134"/>
      <c r="BL1581" s="134"/>
      <c r="BM1581" s="134"/>
      <c r="BN1581" s="134"/>
      <c r="BO1581" s="134"/>
      <c r="BP1581" s="134"/>
      <c r="BQ1581" s="134"/>
      <c r="BR1581" s="134"/>
      <c r="BS1581" s="134"/>
      <c r="BT1581" s="134"/>
      <c r="BU1581" s="134"/>
      <c r="BV1581" s="134"/>
      <c r="BW1581" s="134"/>
      <c r="BX1581" s="134"/>
      <c r="BY1581" s="134"/>
      <c r="BZ1581" s="134"/>
      <c r="CA1581" s="134"/>
      <c r="CB1581" s="134"/>
      <c r="CC1581" s="134"/>
      <c r="CD1581" s="134"/>
      <c r="CE1581" s="134"/>
      <c r="CF1581" s="134"/>
      <c r="CG1581" s="134"/>
      <c r="CH1581" s="134"/>
      <c r="CI1581" s="134"/>
      <c r="CJ1581" s="134"/>
      <c r="CK1581" s="134"/>
      <c r="CL1581" s="134"/>
      <c r="CM1581" s="134"/>
      <c r="CN1581" s="134"/>
      <c r="CO1581" s="134"/>
      <c r="CP1581" s="134"/>
      <c r="CQ1581" s="134"/>
      <c r="CR1581" s="134"/>
      <c r="CS1581" s="134"/>
      <c r="CT1581" s="134"/>
      <c r="CU1581" s="134"/>
      <c r="CV1581" s="134"/>
      <c r="CW1581" s="134"/>
      <c r="CX1581" s="134"/>
      <c r="CY1581" s="134"/>
      <c r="CZ1581" s="134"/>
      <c r="DA1581" s="134"/>
      <c r="DB1581" s="134"/>
      <c r="DC1581" s="134"/>
      <c r="DD1581" s="134"/>
      <c r="DE1581" s="134"/>
      <c r="DF1581" s="134"/>
      <c r="DG1581" s="134"/>
      <c r="DH1581" s="134"/>
      <c r="DI1581" s="134"/>
      <c r="DJ1581" s="134"/>
      <c r="DK1581" s="134"/>
      <c r="DL1581" s="134"/>
      <c r="DM1581" s="134"/>
      <c r="DN1581" s="134"/>
      <c r="DO1581" s="134"/>
      <c r="DP1581" s="134"/>
      <c r="DQ1581" s="134"/>
      <c r="DR1581" s="134"/>
      <c r="DS1581" s="134"/>
      <c r="DT1581" s="134"/>
      <c r="DU1581" s="134"/>
      <c r="DV1581" s="134"/>
      <c r="DW1581" s="134"/>
      <c r="DX1581" s="134"/>
      <c r="DY1581" s="134"/>
      <c r="DZ1581" s="134"/>
      <c r="EA1581" s="134"/>
      <c r="EB1581" s="134"/>
      <c r="EC1581" s="134"/>
      <c r="ED1581" s="134"/>
      <c r="EE1581" s="134"/>
      <c r="EF1581" s="134"/>
      <c r="EG1581" s="134"/>
      <c r="EH1581" s="134"/>
      <c r="EI1581" s="134"/>
      <c r="EJ1581" s="134"/>
    </row>
    <row r="1582" spans="4:140" x14ac:dyDescent="0.2">
      <c r="D1582" s="138"/>
      <c r="E1582" s="138"/>
      <c r="F1582" s="138"/>
      <c r="G1582" s="138"/>
      <c r="H1582" s="138"/>
      <c r="I1582" s="138"/>
      <c r="J1582" s="138"/>
      <c r="K1582" s="138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  <c r="AM1582" s="134"/>
      <c r="AN1582" s="134"/>
      <c r="AO1582" s="134"/>
      <c r="AP1582" s="134"/>
      <c r="AQ1582" s="134"/>
      <c r="AR1582" s="134"/>
      <c r="AS1582" s="134"/>
      <c r="AT1582" s="134"/>
      <c r="AU1582" s="134"/>
      <c r="AV1582" s="134"/>
      <c r="AW1582" s="134"/>
      <c r="AX1582" s="134"/>
      <c r="AY1582" s="134"/>
      <c r="AZ1582" s="134"/>
      <c r="BA1582" s="134"/>
      <c r="BB1582" s="134"/>
      <c r="BC1582" s="134"/>
      <c r="BD1582" s="134"/>
      <c r="BE1582" s="134"/>
      <c r="BF1582" s="134"/>
      <c r="BG1582" s="134"/>
      <c r="BH1582" s="134"/>
      <c r="BI1582" s="134"/>
      <c r="BJ1582" s="134"/>
      <c r="BK1582" s="134"/>
      <c r="BL1582" s="134"/>
      <c r="BM1582" s="134"/>
      <c r="BN1582" s="134"/>
      <c r="BO1582" s="134"/>
      <c r="BP1582" s="134"/>
      <c r="BQ1582" s="134"/>
      <c r="BR1582" s="134"/>
      <c r="BS1582" s="134"/>
      <c r="BT1582" s="134"/>
      <c r="BU1582" s="134"/>
      <c r="BV1582" s="134"/>
      <c r="BW1582" s="134"/>
      <c r="BX1582" s="134"/>
      <c r="BY1582" s="134"/>
      <c r="BZ1582" s="134"/>
      <c r="CA1582" s="134"/>
      <c r="CB1582" s="134"/>
      <c r="CC1582" s="134"/>
      <c r="CD1582" s="134"/>
      <c r="CE1582" s="134"/>
      <c r="CF1582" s="134"/>
      <c r="CG1582" s="134"/>
      <c r="CH1582" s="134"/>
      <c r="CI1582" s="134"/>
      <c r="CJ1582" s="134"/>
      <c r="CK1582" s="134"/>
      <c r="CL1582" s="134"/>
      <c r="CM1582" s="134"/>
      <c r="CN1582" s="134"/>
      <c r="CO1582" s="134"/>
      <c r="CP1582" s="134"/>
      <c r="CQ1582" s="134"/>
      <c r="CR1582" s="134"/>
      <c r="CS1582" s="134"/>
      <c r="CT1582" s="134"/>
      <c r="CU1582" s="134"/>
      <c r="CV1582" s="134"/>
      <c r="CW1582" s="134"/>
      <c r="CX1582" s="134"/>
      <c r="CY1582" s="134"/>
      <c r="CZ1582" s="134"/>
      <c r="DA1582" s="134"/>
      <c r="DB1582" s="134"/>
      <c r="DC1582" s="134"/>
      <c r="DD1582" s="134"/>
      <c r="DE1582" s="134"/>
      <c r="DF1582" s="134"/>
      <c r="DG1582" s="134"/>
      <c r="DH1582" s="134"/>
      <c r="DI1582" s="134"/>
      <c r="DJ1582" s="134"/>
      <c r="DK1582" s="134"/>
      <c r="DL1582" s="134"/>
      <c r="DM1582" s="134"/>
      <c r="DN1582" s="134"/>
      <c r="DO1582" s="134"/>
      <c r="DP1582" s="134"/>
      <c r="DQ1582" s="134"/>
      <c r="DR1582" s="134"/>
      <c r="DS1582" s="134"/>
      <c r="DT1582" s="134"/>
      <c r="DU1582" s="134"/>
      <c r="DV1582" s="134"/>
      <c r="DW1582" s="134"/>
      <c r="DX1582" s="134"/>
      <c r="DY1582" s="134"/>
      <c r="DZ1582" s="134"/>
      <c r="EA1582" s="134"/>
      <c r="EB1582" s="134"/>
      <c r="EC1582" s="134"/>
      <c r="ED1582" s="134"/>
      <c r="EE1582" s="134"/>
      <c r="EF1582" s="134"/>
      <c r="EG1582" s="134"/>
      <c r="EH1582" s="134"/>
      <c r="EI1582" s="134"/>
      <c r="EJ1582" s="134"/>
    </row>
    <row r="1583" spans="4:140" x14ac:dyDescent="0.2">
      <c r="D1583" s="138"/>
      <c r="E1583" s="138"/>
      <c r="F1583" s="138"/>
      <c r="G1583" s="138"/>
      <c r="H1583" s="138"/>
      <c r="I1583" s="138"/>
      <c r="J1583" s="138"/>
      <c r="K1583" s="138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  <c r="AM1583" s="134"/>
      <c r="AN1583" s="134"/>
      <c r="AO1583" s="134"/>
      <c r="AP1583" s="134"/>
      <c r="AQ1583" s="134"/>
      <c r="AR1583" s="134"/>
      <c r="AS1583" s="134"/>
      <c r="AT1583" s="134"/>
      <c r="AU1583" s="134"/>
      <c r="AV1583" s="134"/>
      <c r="AW1583" s="134"/>
      <c r="AX1583" s="134"/>
      <c r="AY1583" s="134"/>
      <c r="AZ1583" s="134"/>
      <c r="BA1583" s="134"/>
      <c r="BB1583" s="134"/>
      <c r="BC1583" s="134"/>
      <c r="BD1583" s="134"/>
      <c r="BE1583" s="134"/>
      <c r="BF1583" s="134"/>
      <c r="BG1583" s="134"/>
      <c r="BH1583" s="134"/>
      <c r="BI1583" s="134"/>
      <c r="BJ1583" s="134"/>
      <c r="BK1583" s="134"/>
      <c r="BL1583" s="134"/>
      <c r="BM1583" s="134"/>
      <c r="BN1583" s="134"/>
      <c r="BO1583" s="134"/>
      <c r="BP1583" s="134"/>
      <c r="BQ1583" s="134"/>
      <c r="BR1583" s="134"/>
      <c r="BS1583" s="134"/>
      <c r="BT1583" s="134"/>
      <c r="BU1583" s="134"/>
      <c r="BV1583" s="134"/>
      <c r="BW1583" s="134"/>
      <c r="BX1583" s="134"/>
      <c r="BY1583" s="134"/>
      <c r="BZ1583" s="134"/>
      <c r="CA1583" s="134"/>
      <c r="CB1583" s="134"/>
      <c r="CC1583" s="134"/>
      <c r="CD1583" s="134"/>
      <c r="CE1583" s="134"/>
      <c r="CF1583" s="134"/>
      <c r="CG1583" s="134"/>
      <c r="CH1583" s="134"/>
      <c r="CI1583" s="134"/>
      <c r="CJ1583" s="134"/>
      <c r="CK1583" s="134"/>
      <c r="CL1583" s="134"/>
      <c r="CM1583" s="134"/>
      <c r="CN1583" s="134"/>
      <c r="CO1583" s="134"/>
      <c r="CP1583" s="134"/>
      <c r="CQ1583" s="134"/>
      <c r="CR1583" s="134"/>
      <c r="CS1583" s="134"/>
      <c r="CT1583" s="134"/>
      <c r="CU1583" s="134"/>
      <c r="CV1583" s="134"/>
      <c r="CW1583" s="134"/>
      <c r="CX1583" s="134"/>
      <c r="CY1583" s="134"/>
      <c r="CZ1583" s="134"/>
      <c r="DA1583" s="134"/>
      <c r="DB1583" s="134"/>
      <c r="DC1583" s="134"/>
      <c r="DD1583" s="134"/>
      <c r="DE1583" s="134"/>
      <c r="DF1583" s="134"/>
      <c r="DG1583" s="134"/>
      <c r="DH1583" s="134"/>
      <c r="DI1583" s="134"/>
      <c r="DJ1583" s="134"/>
      <c r="DK1583" s="134"/>
      <c r="DL1583" s="134"/>
      <c r="DM1583" s="134"/>
      <c r="DN1583" s="134"/>
      <c r="DO1583" s="134"/>
      <c r="DP1583" s="134"/>
      <c r="DQ1583" s="134"/>
      <c r="DR1583" s="134"/>
      <c r="DS1583" s="134"/>
      <c r="DT1583" s="134"/>
      <c r="DU1583" s="134"/>
      <c r="DV1583" s="134"/>
      <c r="DW1583" s="134"/>
      <c r="DX1583" s="134"/>
      <c r="DY1583" s="134"/>
      <c r="DZ1583" s="134"/>
      <c r="EA1583" s="134"/>
      <c r="EB1583" s="134"/>
      <c r="EC1583" s="134"/>
      <c r="ED1583" s="134"/>
      <c r="EE1583" s="134"/>
      <c r="EF1583" s="134"/>
      <c r="EG1583" s="134"/>
      <c r="EH1583" s="134"/>
      <c r="EI1583" s="134"/>
      <c r="EJ1583" s="134"/>
    </row>
    <row r="1584" spans="4:140" x14ac:dyDescent="0.2">
      <c r="D1584" s="138"/>
      <c r="E1584" s="138"/>
      <c r="F1584" s="138"/>
      <c r="G1584" s="138"/>
      <c r="H1584" s="138"/>
      <c r="I1584" s="138"/>
      <c r="J1584" s="138"/>
      <c r="K1584" s="138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  <c r="AM1584" s="134"/>
      <c r="AN1584" s="134"/>
      <c r="AO1584" s="134"/>
      <c r="AP1584" s="134"/>
      <c r="AQ1584" s="134"/>
      <c r="AR1584" s="134"/>
      <c r="AS1584" s="134"/>
      <c r="AT1584" s="134"/>
      <c r="AU1584" s="134"/>
      <c r="AV1584" s="134"/>
      <c r="AW1584" s="134"/>
      <c r="AX1584" s="134"/>
      <c r="AY1584" s="134"/>
      <c r="AZ1584" s="134"/>
      <c r="BA1584" s="134"/>
      <c r="BB1584" s="134"/>
      <c r="BC1584" s="134"/>
      <c r="BD1584" s="134"/>
      <c r="BE1584" s="134"/>
      <c r="BF1584" s="134"/>
      <c r="BG1584" s="134"/>
      <c r="BH1584" s="134"/>
      <c r="BI1584" s="134"/>
      <c r="BJ1584" s="134"/>
      <c r="BK1584" s="134"/>
      <c r="BL1584" s="134"/>
      <c r="BM1584" s="134"/>
      <c r="BN1584" s="134"/>
      <c r="BO1584" s="134"/>
      <c r="BP1584" s="134"/>
      <c r="BQ1584" s="134"/>
      <c r="BR1584" s="134"/>
      <c r="BS1584" s="134"/>
      <c r="BT1584" s="134"/>
      <c r="BU1584" s="134"/>
      <c r="BV1584" s="134"/>
      <c r="BW1584" s="134"/>
      <c r="BX1584" s="134"/>
      <c r="BY1584" s="134"/>
      <c r="BZ1584" s="134"/>
      <c r="CA1584" s="134"/>
      <c r="CB1584" s="134"/>
      <c r="CC1584" s="134"/>
      <c r="CD1584" s="134"/>
      <c r="CE1584" s="134"/>
      <c r="CF1584" s="134"/>
      <c r="CG1584" s="134"/>
      <c r="CH1584" s="134"/>
      <c r="CI1584" s="134"/>
      <c r="CJ1584" s="134"/>
      <c r="CK1584" s="134"/>
      <c r="CL1584" s="134"/>
      <c r="CM1584" s="134"/>
      <c r="CN1584" s="134"/>
      <c r="CO1584" s="134"/>
      <c r="CP1584" s="134"/>
      <c r="CQ1584" s="134"/>
      <c r="CR1584" s="134"/>
      <c r="CS1584" s="134"/>
      <c r="CT1584" s="134"/>
      <c r="CU1584" s="134"/>
      <c r="CV1584" s="134"/>
      <c r="CW1584" s="134"/>
      <c r="CX1584" s="134"/>
      <c r="CY1584" s="134"/>
      <c r="CZ1584" s="134"/>
      <c r="DA1584" s="134"/>
      <c r="DB1584" s="134"/>
      <c r="DC1584" s="134"/>
      <c r="DD1584" s="134"/>
      <c r="DE1584" s="134"/>
      <c r="DF1584" s="134"/>
      <c r="DG1584" s="134"/>
      <c r="DH1584" s="134"/>
      <c r="DI1584" s="134"/>
      <c r="DJ1584" s="134"/>
      <c r="DK1584" s="134"/>
      <c r="DL1584" s="134"/>
      <c r="DM1584" s="134"/>
      <c r="DN1584" s="134"/>
      <c r="DO1584" s="134"/>
      <c r="DP1584" s="134"/>
      <c r="DQ1584" s="134"/>
      <c r="DR1584" s="134"/>
      <c r="DS1584" s="134"/>
      <c r="DT1584" s="134"/>
      <c r="DU1584" s="134"/>
      <c r="DV1584" s="134"/>
      <c r="DW1584" s="134"/>
      <c r="DX1584" s="134"/>
      <c r="DY1584" s="134"/>
      <c r="DZ1584" s="134"/>
      <c r="EA1584" s="134"/>
      <c r="EB1584" s="134"/>
      <c r="EC1584" s="134"/>
      <c r="ED1584" s="134"/>
      <c r="EE1584" s="134"/>
      <c r="EF1584" s="134"/>
      <c r="EG1584" s="134"/>
      <c r="EH1584" s="134"/>
      <c r="EI1584" s="134"/>
      <c r="EJ1584" s="134"/>
    </row>
    <row r="1585" spans="4:140" x14ac:dyDescent="0.2">
      <c r="D1585" s="138"/>
      <c r="E1585" s="138"/>
      <c r="F1585" s="138"/>
      <c r="G1585" s="138"/>
      <c r="H1585" s="138"/>
      <c r="I1585" s="138"/>
      <c r="J1585" s="138"/>
      <c r="K1585" s="138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  <c r="AM1585" s="134"/>
      <c r="AN1585" s="134"/>
      <c r="AO1585" s="134"/>
      <c r="AP1585" s="134"/>
      <c r="AQ1585" s="134"/>
      <c r="AR1585" s="134"/>
      <c r="AS1585" s="134"/>
      <c r="AT1585" s="134"/>
      <c r="AU1585" s="134"/>
      <c r="AV1585" s="134"/>
      <c r="AW1585" s="134"/>
      <c r="AX1585" s="134"/>
      <c r="AY1585" s="134"/>
      <c r="AZ1585" s="134"/>
      <c r="BA1585" s="134"/>
      <c r="BB1585" s="134"/>
      <c r="BC1585" s="134"/>
      <c r="BD1585" s="134"/>
      <c r="BE1585" s="134"/>
      <c r="BF1585" s="134"/>
      <c r="BG1585" s="134"/>
      <c r="BH1585" s="134"/>
      <c r="BI1585" s="134"/>
      <c r="BJ1585" s="134"/>
      <c r="BK1585" s="134"/>
      <c r="BL1585" s="134"/>
      <c r="BM1585" s="134"/>
      <c r="BN1585" s="134"/>
      <c r="BO1585" s="134"/>
      <c r="BP1585" s="134"/>
      <c r="BQ1585" s="134"/>
      <c r="BR1585" s="134"/>
      <c r="BS1585" s="134"/>
      <c r="BT1585" s="134"/>
      <c r="BU1585" s="134"/>
      <c r="BV1585" s="134"/>
      <c r="BW1585" s="134"/>
      <c r="BX1585" s="134"/>
      <c r="BY1585" s="134"/>
      <c r="BZ1585" s="134"/>
      <c r="CA1585" s="134"/>
      <c r="CB1585" s="134"/>
      <c r="CC1585" s="134"/>
      <c r="CD1585" s="134"/>
      <c r="CE1585" s="134"/>
      <c r="CF1585" s="134"/>
      <c r="CG1585" s="134"/>
      <c r="CH1585" s="134"/>
      <c r="CI1585" s="134"/>
      <c r="CJ1585" s="134"/>
      <c r="CK1585" s="134"/>
      <c r="CL1585" s="134"/>
      <c r="CM1585" s="134"/>
      <c r="CN1585" s="134"/>
      <c r="CO1585" s="134"/>
      <c r="CP1585" s="134"/>
      <c r="CQ1585" s="134"/>
      <c r="CR1585" s="134"/>
      <c r="CS1585" s="134"/>
      <c r="CT1585" s="134"/>
      <c r="CU1585" s="134"/>
      <c r="CV1585" s="134"/>
      <c r="CW1585" s="134"/>
      <c r="CX1585" s="134"/>
      <c r="CY1585" s="134"/>
      <c r="CZ1585" s="134"/>
      <c r="DA1585" s="134"/>
      <c r="DB1585" s="134"/>
      <c r="DC1585" s="134"/>
      <c r="DD1585" s="134"/>
      <c r="DE1585" s="134"/>
      <c r="DF1585" s="134"/>
      <c r="DG1585" s="134"/>
      <c r="DH1585" s="134"/>
      <c r="DI1585" s="134"/>
      <c r="DJ1585" s="134"/>
      <c r="DK1585" s="134"/>
      <c r="DL1585" s="134"/>
      <c r="DM1585" s="134"/>
      <c r="DN1585" s="134"/>
      <c r="DO1585" s="134"/>
      <c r="DP1585" s="134"/>
      <c r="DQ1585" s="134"/>
      <c r="DR1585" s="134"/>
      <c r="DS1585" s="134"/>
      <c r="DT1585" s="134"/>
      <c r="DU1585" s="134"/>
      <c r="DV1585" s="134"/>
      <c r="DW1585" s="134"/>
      <c r="DX1585" s="134"/>
      <c r="DY1585" s="134"/>
      <c r="DZ1585" s="134"/>
      <c r="EA1585" s="134"/>
      <c r="EB1585" s="134"/>
      <c r="EC1585" s="134"/>
      <c r="ED1585" s="134"/>
      <c r="EE1585" s="134"/>
      <c r="EF1585" s="134"/>
      <c r="EG1585" s="134"/>
      <c r="EH1585" s="134"/>
      <c r="EI1585" s="134"/>
      <c r="EJ1585" s="134"/>
    </row>
    <row r="1586" spans="4:140" x14ac:dyDescent="0.2">
      <c r="D1586" s="138"/>
      <c r="E1586" s="138"/>
      <c r="F1586" s="138"/>
      <c r="G1586" s="138"/>
      <c r="H1586" s="138"/>
      <c r="I1586" s="138"/>
      <c r="J1586" s="138"/>
      <c r="K1586" s="138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  <c r="AM1586" s="134"/>
      <c r="AN1586" s="134"/>
      <c r="AO1586" s="134"/>
      <c r="AP1586" s="134"/>
      <c r="AQ1586" s="134"/>
      <c r="AR1586" s="134"/>
      <c r="AS1586" s="134"/>
      <c r="AT1586" s="134"/>
      <c r="AU1586" s="134"/>
      <c r="AV1586" s="134"/>
      <c r="AW1586" s="134"/>
      <c r="AX1586" s="134"/>
      <c r="AY1586" s="134"/>
      <c r="AZ1586" s="134"/>
      <c r="BA1586" s="134"/>
      <c r="BB1586" s="134"/>
      <c r="BC1586" s="134"/>
      <c r="BD1586" s="134"/>
      <c r="BE1586" s="134"/>
      <c r="BF1586" s="134"/>
      <c r="BG1586" s="134"/>
      <c r="BH1586" s="134"/>
      <c r="BI1586" s="134"/>
      <c r="BJ1586" s="134"/>
      <c r="BK1586" s="134"/>
      <c r="BL1586" s="134"/>
      <c r="BM1586" s="134"/>
      <c r="BN1586" s="134"/>
      <c r="BO1586" s="134"/>
      <c r="BP1586" s="134"/>
      <c r="BQ1586" s="134"/>
      <c r="BR1586" s="134"/>
      <c r="BS1586" s="134"/>
      <c r="BT1586" s="134"/>
      <c r="BU1586" s="134"/>
      <c r="BV1586" s="134"/>
      <c r="BW1586" s="134"/>
      <c r="BX1586" s="134"/>
      <c r="BY1586" s="134"/>
      <c r="BZ1586" s="134"/>
      <c r="CA1586" s="134"/>
      <c r="CB1586" s="134"/>
      <c r="CC1586" s="134"/>
      <c r="CD1586" s="134"/>
      <c r="CE1586" s="134"/>
      <c r="CF1586" s="134"/>
      <c r="CG1586" s="134"/>
      <c r="CH1586" s="134"/>
      <c r="CI1586" s="134"/>
      <c r="CJ1586" s="134"/>
      <c r="CK1586" s="134"/>
      <c r="CL1586" s="134"/>
      <c r="CM1586" s="134"/>
      <c r="CN1586" s="134"/>
      <c r="CO1586" s="134"/>
      <c r="CP1586" s="134"/>
      <c r="CQ1586" s="134"/>
      <c r="CR1586" s="134"/>
      <c r="CS1586" s="134"/>
      <c r="CT1586" s="134"/>
      <c r="CU1586" s="134"/>
      <c r="CV1586" s="134"/>
      <c r="CW1586" s="134"/>
      <c r="CX1586" s="134"/>
      <c r="CY1586" s="134"/>
      <c r="CZ1586" s="134"/>
      <c r="DA1586" s="134"/>
      <c r="DB1586" s="134"/>
      <c r="DC1586" s="134"/>
      <c r="DD1586" s="134"/>
      <c r="DE1586" s="134"/>
      <c r="DF1586" s="134"/>
      <c r="DG1586" s="134"/>
      <c r="DH1586" s="134"/>
      <c r="DI1586" s="134"/>
      <c r="DJ1586" s="134"/>
      <c r="DK1586" s="134"/>
      <c r="DL1586" s="134"/>
      <c r="DM1586" s="134"/>
      <c r="DN1586" s="134"/>
      <c r="DO1586" s="134"/>
      <c r="DP1586" s="134"/>
      <c r="DQ1586" s="134"/>
      <c r="DR1586" s="134"/>
      <c r="DS1586" s="134"/>
      <c r="DT1586" s="134"/>
      <c r="DU1586" s="134"/>
      <c r="DV1586" s="134"/>
      <c r="DW1586" s="134"/>
      <c r="DX1586" s="134"/>
      <c r="DY1586" s="134"/>
      <c r="DZ1586" s="134"/>
      <c r="EA1586" s="134"/>
      <c r="EB1586" s="134"/>
      <c r="EC1586" s="134"/>
      <c r="ED1586" s="134"/>
      <c r="EE1586" s="134"/>
      <c r="EF1586" s="134"/>
      <c r="EG1586" s="134"/>
      <c r="EH1586" s="134"/>
      <c r="EI1586" s="134"/>
      <c r="EJ1586" s="134"/>
    </row>
    <row r="1587" spans="4:140" x14ac:dyDescent="0.2">
      <c r="D1587" s="138"/>
      <c r="E1587" s="138"/>
      <c r="F1587" s="138"/>
      <c r="G1587" s="138"/>
      <c r="H1587" s="138"/>
      <c r="I1587" s="138"/>
      <c r="J1587" s="138"/>
      <c r="K1587" s="138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  <c r="AM1587" s="134"/>
      <c r="AN1587" s="134"/>
      <c r="AO1587" s="134"/>
      <c r="AP1587" s="134"/>
      <c r="AQ1587" s="134"/>
      <c r="AR1587" s="134"/>
      <c r="AS1587" s="134"/>
      <c r="AT1587" s="134"/>
      <c r="AU1587" s="134"/>
      <c r="AV1587" s="134"/>
      <c r="AW1587" s="134"/>
      <c r="AX1587" s="134"/>
      <c r="AY1587" s="134"/>
      <c r="AZ1587" s="134"/>
      <c r="BA1587" s="134"/>
      <c r="BB1587" s="134"/>
      <c r="BC1587" s="134"/>
      <c r="BD1587" s="134"/>
      <c r="BE1587" s="134"/>
      <c r="BF1587" s="134"/>
      <c r="BG1587" s="134"/>
      <c r="BH1587" s="134"/>
      <c r="BI1587" s="134"/>
      <c r="BJ1587" s="134"/>
      <c r="BK1587" s="134"/>
      <c r="BL1587" s="134"/>
      <c r="BM1587" s="134"/>
      <c r="BN1587" s="134"/>
      <c r="BO1587" s="134"/>
      <c r="BP1587" s="134"/>
      <c r="BQ1587" s="134"/>
      <c r="BR1587" s="134"/>
      <c r="BS1587" s="134"/>
      <c r="BT1587" s="134"/>
      <c r="BU1587" s="134"/>
      <c r="BV1587" s="134"/>
      <c r="BW1587" s="134"/>
      <c r="BX1587" s="134"/>
      <c r="BY1587" s="134"/>
      <c r="BZ1587" s="134"/>
      <c r="CA1587" s="134"/>
      <c r="CB1587" s="134"/>
      <c r="CC1587" s="134"/>
      <c r="CD1587" s="134"/>
      <c r="CE1587" s="134"/>
      <c r="CF1587" s="134"/>
      <c r="CG1587" s="134"/>
      <c r="CH1587" s="134"/>
      <c r="CI1587" s="134"/>
      <c r="CJ1587" s="134"/>
      <c r="CK1587" s="134"/>
      <c r="CL1587" s="134"/>
      <c r="CM1587" s="134"/>
      <c r="CN1587" s="134"/>
      <c r="CO1587" s="134"/>
      <c r="CP1587" s="134"/>
      <c r="CQ1587" s="134"/>
      <c r="CR1587" s="134"/>
      <c r="CS1587" s="134"/>
      <c r="CT1587" s="134"/>
      <c r="CU1587" s="134"/>
      <c r="CV1587" s="134"/>
      <c r="CW1587" s="134"/>
      <c r="CX1587" s="134"/>
      <c r="CY1587" s="134"/>
      <c r="CZ1587" s="134"/>
      <c r="DA1587" s="134"/>
      <c r="DB1587" s="134"/>
      <c r="DC1587" s="134"/>
      <c r="DD1587" s="134"/>
      <c r="DE1587" s="134"/>
      <c r="DF1587" s="134"/>
      <c r="DG1587" s="134"/>
      <c r="DH1587" s="134"/>
      <c r="DI1587" s="134"/>
      <c r="DJ1587" s="134"/>
      <c r="DK1587" s="134"/>
      <c r="DL1587" s="134"/>
      <c r="DM1587" s="134"/>
      <c r="DN1587" s="134"/>
      <c r="DO1587" s="134"/>
      <c r="DP1587" s="134"/>
      <c r="DQ1587" s="134"/>
      <c r="DR1587" s="134"/>
      <c r="DS1587" s="134"/>
      <c r="DT1587" s="134"/>
      <c r="DU1587" s="134"/>
      <c r="DV1587" s="134"/>
      <c r="DW1587" s="134"/>
      <c r="DX1587" s="134"/>
      <c r="DY1587" s="134"/>
      <c r="DZ1587" s="134"/>
      <c r="EA1587" s="134"/>
      <c r="EB1587" s="134"/>
      <c r="EC1587" s="134"/>
      <c r="ED1587" s="134"/>
      <c r="EE1587" s="134"/>
      <c r="EF1587" s="134"/>
      <c r="EG1587" s="134"/>
      <c r="EH1587" s="134"/>
      <c r="EI1587" s="134"/>
      <c r="EJ1587" s="134"/>
    </row>
    <row r="1588" spans="4:140" x14ac:dyDescent="0.2">
      <c r="D1588" s="138"/>
      <c r="E1588" s="138"/>
      <c r="F1588" s="138"/>
      <c r="G1588" s="138"/>
      <c r="H1588" s="138"/>
      <c r="I1588" s="138"/>
      <c r="J1588" s="138"/>
      <c r="K1588" s="138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  <c r="AM1588" s="134"/>
      <c r="AN1588" s="134"/>
      <c r="AO1588" s="134"/>
      <c r="AP1588" s="134"/>
      <c r="AQ1588" s="134"/>
      <c r="AR1588" s="134"/>
      <c r="AS1588" s="134"/>
      <c r="AT1588" s="134"/>
      <c r="AU1588" s="134"/>
      <c r="AV1588" s="134"/>
      <c r="AW1588" s="134"/>
      <c r="AX1588" s="134"/>
      <c r="AY1588" s="134"/>
      <c r="AZ1588" s="134"/>
      <c r="BA1588" s="134"/>
      <c r="BB1588" s="134"/>
      <c r="BC1588" s="134"/>
      <c r="BD1588" s="134"/>
      <c r="BE1588" s="134"/>
      <c r="BF1588" s="134"/>
      <c r="BG1588" s="134"/>
      <c r="BH1588" s="134"/>
      <c r="BI1588" s="134"/>
      <c r="BJ1588" s="134"/>
      <c r="BK1588" s="134"/>
      <c r="BL1588" s="134"/>
      <c r="BM1588" s="134"/>
      <c r="BN1588" s="134"/>
      <c r="BO1588" s="134"/>
      <c r="BP1588" s="134"/>
      <c r="BQ1588" s="134"/>
      <c r="BR1588" s="134"/>
      <c r="BS1588" s="134"/>
      <c r="BT1588" s="134"/>
      <c r="BU1588" s="134"/>
      <c r="BV1588" s="134"/>
      <c r="BW1588" s="134"/>
      <c r="BX1588" s="134"/>
      <c r="BY1588" s="134"/>
      <c r="BZ1588" s="134"/>
      <c r="CA1588" s="134"/>
      <c r="CB1588" s="134"/>
      <c r="CC1588" s="134"/>
      <c r="CD1588" s="134"/>
      <c r="CE1588" s="134"/>
      <c r="CF1588" s="134"/>
      <c r="CG1588" s="134"/>
      <c r="CH1588" s="134"/>
      <c r="CI1588" s="134"/>
      <c r="CJ1588" s="134"/>
      <c r="CK1588" s="134"/>
      <c r="CL1588" s="134"/>
      <c r="CM1588" s="134"/>
      <c r="CN1588" s="134"/>
      <c r="CO1588" s="134"/>
      <c r="CP1588" s="134"/>
      <c r="CQ1588" s="134"/>
      <c r="CR1588" s="134"/>
      <c r="CS1588" s="134"/>
      <c r="CT1588" s="134"/>
      <c r="CU1588" s="134"/>
      <c r="CV1588" s="134"/>
      <c r="CW1588" s="134"/>
      <c r="CX1588" s="134"/>
      <c r="CY1588" s="134"/>
      <c r="CZ1588" s="134"/>
      <c r="DA1588" s="134"/>
      <c r="DB1588" s="134"/>
      <c r="DC1588" s="134"/>
      <c r="DD1588" s="134"/>
      <c r="DE1588" s="134"/>
      <c r="DF1588" s="134"/>
      <c r="DG1588" s="134"/>
      <c r="DH1588" s="134"/>
      <c r="DI1588" s="134"/>
      <c r="DJ1588" s="134"/>
      <c r="DK1588" s="134"/>
      <c r="DL1588" s="134"/>
      <c r="DM1588" s="134"/>
      <c r="DN1588" s="134"/>
      <c r="DO1588" s="134"/>
      <c r="DP1588" s="134"/>
      <c r="DQ1588" s="134"/>
      <c r="DR1588" s="134"/>
      <c r="DS1588" s="134"/>
      <c r="DT1588" s="134"/>
      <c r="DU1588" s="134"/>
      <c r="DV1588" s="134"/>
      <c r="DW1588" s="134"/>
      <c r="DX1588" s="134"/>
      <c r="DY1588" s="134"/>
      <c r="DZ1588" s="134"/>
      <c r="EA1588" s="134"/>
      <c r="EB1588" s="134"/>
      <c r="EC1588" s="134"/>
      <c r="ED1588" s="134"/>
      <c r="EE1588" s="134"/>
      <c r="EF1588" s="134"/>
      <c r="EG1588" s="134"/>
      <c r="EH1588" s="134"/>
      <c r="EI1588" s="134"/>
      <c r="EJ1588" s="134"/>
    </row>
    <row r="1589" spans="4:140" x14ac:dyDescent="0.2">
      <c r="D1589" s="138"/>
      <c r="E1589" s="138"/>
      <c r="F1589" s="138"/>
      <c r="G1589" s="138"/>
      <c r="H1589" s="138"/>
      <c r="I1589" s="138"/>
      <c r="J1589" s="138"/>
      <c r="K1589" s="138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  <c r="AM1589" s="134"/>
      <c r="AN1589" s="134"/>
      <c r="AO1589" s="134"/>
      <c r="AP1589" s="134"/>
      <c r="AQ1589" s="134"/>
      <c r="AR1589" s="134"/>
      <c r="AS1589" s="134"/>
      <c r="AT1589" s="134"/>
      <c r="AU1589" s="134"/>
      <c r="AV1589" s="134"/>
      <c r="AW1589" s="134"/>
      <c r="AX1589" s="134"/>
      <c r="AY1589" s="134"/>
      <c r="AZ1589" s="134"/>
      <c r="BA1589" s="134"/>
      <c r="BB1589" s="134"/>
      <c r="BC1589" s="134"/>
      <c r="BD1589" s="134"/>
      <c r="BE1589" s="134"/>
      <c r="BF1589" s="134"/>
      <c r="BG1589" s="134"/>
      <c r="BH1589" s="134"/>
      <c r="BI1589" s="134"/>
      <c r="BJ1589" s="134"/>
      <c r="BK1589" s="134"/>
      <c r="BL1589" s="134"/>
      <c r="BM1589" s="134"/>
      <c r="BN1589" s="134"/>
      <c r="BO1589" s="134"/>
      <c r="BP1589" s="134"/>
      <c r="BQ1589" s="134"/>
      <c r="BR1589" s="134"/>
      <c r="BS1589" s="134"/>
      <c r="BT1589" s="134"/>
      <c r="BU1589" s="134"/>
      <c r="BV1589" s="134"/>
      <c r="BW1589" s="134"/>
      <c r="BX1589" s="134"/>
      <c r="BY1589" s="134"/>
      <c r="BZ1589" s="134"/>
      <c r="CA1589" s="134"/>
      <c r="CB1589" s="134"/>
      <c r="CC1589" s="134"/>
      <c r="CD1589" s="134"/>
      <c r="CE1589" s="134"/>
      <c r="CF1589" s="134"/>
      <c r="CG1589" s="134"/>
      <c r="CH1589" s="134"/>
      <c r="CI1589" s="134"/>
      <c r="CJ1589" s="134"/>
      <c r="CK1589" s="134"/>
      <c r="CL1589" s="134"/>
      <c r="CM1589" s="134"/>
      <c r="CN1589" s="134"/>
      <c r="CO1589" s="134"/>
      <c r="CP1589" s="134"/>
      <c r="CQ1589" s="134"/>
      <c r="CR1589" s="134"/>
      <c r="CS1589" s="134"/>
      <c r="CT1589" s="134"/>
      <c r="CU1589" s="134"/>
      <c r="CV1589" s="134"/>
      <c r="CW1589" s="134"/>
      <c r="CX1589" s="134"/>
      <c r="CY1589" s="134"/>
      <c r="CZ1589" s="134"/>
      <c r="DA1589" s="134"/>
      <c r="DB1589" s="134"/>
      <c r="DC1589" s="134"/>
      <c r="DD1589" s="134"/>
      <c r="DE1589" s="134"/>
      <c r="DF1589" s="134"/>
      <c r="DG1589" s="134"/>
      <c r="DH1589" s="134"/>
      <c r="DI1589" s="134"/>
      <c r="DJ1589" s="134"/>
      <c r="DK1589" s="134"/>
      <c r="DL1589" s="134"/>
      <c r="DM1589" s="134"/>
      <c r="DN1589" s="134"/>
      <c r="DO1589" s="134"/>
      <c r="DP1589" s="134"/>
      <c r="DQ1589" s="134"/>
      <c r="DR1589" s="134"/>
      <c r="DS1589" s="134"/>
      <c r="DT1589" s="134"/>
      <c r="DU1589" s="134"/>
      <c r="DV1589" s="134"/>
      <c r="DW1589" s="134"/>
      <c r="DX1589" s="134"/>
      <c r="DY1589" s="134"/>
      <c r="DZ1589" s="134"/>
      <c r="EA1589" s="134"/>
      <c r="EB1589" s="134"/>
      <c r="EC1589" s="134"/>
      <c r="ED1589" s="134"/>
      <c r="EE1589" s="134"/>
      <c r="EF1589" s="134"/>
      <c r="EG1589" s="134"/>
      <c r="EH1589" s="134"/>
      <c r="EI1589" s="134"/>
      <c r="EJ1589" s="134"/>
    </row>
    <row r="1590" spans="4:140" x14ac:dyDescent="0.2">
      <c r="D1590" s="138"/>
      <c r="E1590" s="138"/>
      <c r="F1590" s="138"/>
      <c r="G1590" s="138"/>
      <c r="H1590" s="138"/>
      <c r="I1590" s="138"/>
      <c r="J1590" s="138"/>
      <c r="K1590" s="138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  <c r="AM1590" s="134"/>
      <c r="AN1590" s="134"/>
      <c r="AO1590" s="134"/>
      <c r="AP1590" s="134"/>
      <c r="AQ1590" s="134"/>
      <c r="AR1590" s="134"/>
      <c r="AS1590" s="134"/>
      <c r="AT1590" s="134"/>
      <c r="AU1590" s="134"/>
      <c r="AV1590" s="134"/>
      <c r="AW1590" s="134"/>
      <c r="AX1590" s="134"/>
      <c r="AY1590" s="134"/>
      <c r="AZ1590" s="134"/>
      <c r="BA1590" s="134"/>
      <c r="BB1590" s="134"/>
      <c r="BC1590" s="134"/>
      <c r="BD1590" s="134"/>
      <c r="BE1590" s="134"/>
      <c r="BF1590" s="134"/>
      <c r="BG1590" s="134"/>
      <c r="BH1590" s="134"/>
      <c r="BI1590" s="134"/>
      <c r="BJ1590" s="134"/>
      <c r="BK1590" s="134"/>
      <c r="BL1590" s="134"/>
      <c r="BM1590" s="134"/>
      <c r="BN1590" s="134"/>
      <c r="BO1590" s="134"/>
      <c r="BP1590" s="134"/>
      <c r="BQ1590" s="134"/>
      <c r="BR1590" s="134"/>
      <c r="BS1590" s="134"/>
      <c r="BT1590" s="134"/>
      <c r="BU1590" s="134"/>
      <c r="BV1590" s="134"/>
      <c r="BW1590" s="134"/>
      <c r="BX1590" s="134"/>
      <c r="BY1590" s="134"/>
      <c r="BZ1590" s="134"/>
      <c r="CA1590" s="134"/>
      <c r="CB1590" s="134"/>
      <c r="CC1590" s="134"/>
      <c r="CD1590" s="134"/>
      <c r="CE1590" s="134"/>
      <c r="CF1590" s="134"/>
      <c r="CG1590" s="134"/>
      <c r="CH1590" s="134"/>
      <c r="CI1590" s="134"/>
      <c r="CJ1590" s="134"/>
      <c r="CK1590" s="134"/>
      <c r="CL1590" s="134"/>
      <c r="CM1590" s="134"/>
      <c r="CN1590" s="134"/>
      <c r="CO1590" s="134"/>
      <c r="CP1590" s="134"/>
      <c r="CQ1590" s="134"/>
      <c r="CR1590" s="134"/>
      <c r="CS1590" s="134"/>
      <c r="CT1590" s="134"/>
      <c r="CU1590" s="134"/>
      <c r="CV1590" s="134"/>
      <c r="CW1590" s="134"/>
      <c r="CX1590" s="134"/>
      <c r="CY1590" s="134"/>
      <c r="CZ1590" s="134"/>
      <c r="DA1590" s="134"/>
      <c r="DB1590" s="134"/>
      <c r="DC1590" s="134"/>
      <c r="DD1590" s="134"/>
      <c r="DE1590" s="134"/>
      <c r="DF1590" s="134"/>
      <c r="DG1590" s="134"/>
      <c r="DH1590" s="134"/>
      <c r="DI1590" s="134"/>
      <c r="DJ1590" s="134"/>
      <c r="DK1590" s="134"/>
      <c r="DL1590" s="134"/>
      <c r="DM1590" s="134"/>
      <c r="DN1590" s="134"/>
      <c r="DO1590" s="134"/>
      <c r="DP1590" s="134"/>
      <c r="DQ1590" s="134"/>
      <c r="DR1590" s="134"/>
      <c r="DS1590" s="134"/>
      <c r="DT1590" s="134"/>
      <c r="DU1590" s="134"/>
      <c r="DV1590" s="134"/>
      <c r="DW1590" s="134"/>
      <c r="DX1590" s="134"/>
      <c r="DY1590" s="134"/>
      <c r="DZ1590" s="134"/>
      <c r="EA1590" s="134"/>
      <c r="EB1590" s="134"/>
      <c r="EC1590" s="134"/>
      <c r="ED1590" s="134"/>
      <c r="EE1590" s="134"/>
      <c r="EF1590" s="134"/>
      <c r="EG1590" s="134"/>
      <c r="EH1590" s="134"/>
      <c r="EI1590" s="134"/>
      <c r="EJ1590" s="134"/>
    </row>
    <row r="1591" spans="4:140" x14ac:dyDescent="0.2">
      <c r="D1591" s="138"/>
      <c r="E1591" s="138"/>
      <c r="F1591" s="138"/>
      <c r="G1591" s="138"/>
      <c r="H1591" s="138"/>
      <c r="I1591" s="138"/>
      <c r="J1591" s="138"/>
      <c r="K1591" s="138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  <c r="AM1591" s="134"/>
      <c r="AN1591" s="134"/>
      <c r="AO1591" s="134"/>
      <c r="AP1591" s="134"/>
      <c r="AQ1591" s="134"/>
      <c r="AR1591" s="134"/>
      <c r="AS1591" s="134"/>
      <c r="AT1591" s="134"/>
      <c r="AU1591" s="134"/>
      <c r="AV1591" s="134"/>
      <c r="AW1591" s="134"/>
      <c r="AX1591" s="134"/>
      <c r="AY1591" s="134"/>
      <c r="AZ1591" s="134"/>
      <c r="BA1591" s="134"/>
      <c r="BB1591" s="134"/>
      <c r="BC1591" s="134"/>
      <c r="BD1591" s="134"/>
      <c r="BE1591" s="134"/>
      <c r="BF1591" s="134"/>
      <c r="BG1591" s="134"/>
      <c r="BH1591" s="134"/>
      <c r="BI1591" s="134"/>
      <c r="BJ1591" s="134"/>
      <c r="BK1591" s="134"/>
      <c r="BL1591" s="134"/>
      <c r="BM1591" s="134"/>
      <c r="BN1591" s="134"/>
      <c r="BO1591" s="134"/>
      <c r="BP1591" s="134"/>
      <c r="BQ1591" s="134"/>
      <c r="BR1591" s="134"/>
      <c r="BS1591" s="134"/>
      <c r="BT1591" s="134"/>
      <c r="BU1591" s="134"/>
      <c r="BV1591" s="134"/>
      <c r="BW1591" s="134"/>
      <c r="BX1591" s="134"/>
      <c r="BY1591" s="134"/>
      <c r="BZ1591" s="134"/>
      <c r="CA1591" s="134"/>
      <c r="CB1591" s="134"/>
      <c r="CC1591" s="134"/>
      <c r="CD1591" s="134"/>
      <c r="CE1591" s="134"/>
      <c r="CF1591" s="134"/>
      <c r="CG1591" s="134"/>
      <c r="CH1591" s="134"/>
      <c r="CI1591" s="134"/>
      <c r="CJ1591" s="134"/>
      <c r="CK1591" s="134"/>
      <c r="CL1591" s="134"/>
      <c r="CM1591" s="134"/>
      <c r="CN1591" s="134"/>
      <c r="CO1591" s="134"/>
      <c r="CP1591" s="134"/>
      <c r="CQ1591" s="134"/>
      <c r="CR1591" s="134"/>
      <c r="CS1591" s="134"/>
      <c r="CT1591" s="134"/>
      <c r="CU1591" s="134"/>
      <c r="CV1591" s="134"/>
      <c r="CW1591" s="134"/>
      <c r="CX1591" s="134"/>
      <c r="CY1591" s="134"/>
      <c r="CZ1591" s="134"/>
      <c r="DA1591" s="134"/>
      <c r="DB1591" s="134"/>
      <c r="DC1591" s="134"/>
      <c r="DD1591" s="134"/>
      <c r="DE1591" s="134"/>
      <c r="DF1591" s="134"/>
      <c r="DG1591" s="134"/>
      <c r="DH1591" s="134"/>
      <c r="DI1591" s="134"/>
      <c r="DJ1591" s="134"/>
      <c r="DK1591" s="134"/>
      <c r="DL1591" s="134"/>
      <c r="DM1591" s="134"/>
      <c r="DN1591" s="134"/>
      <c r="DO1591" s="134"/>
      <c r="DP1591" s="134"/>
      <c r="DQ1591" s="134"/>
      <c r="DR1591" s="134"/>
      <c r="DS1591" s="134"/>
      <c r="DT1591" s="134"/>
      <c r="DU1591" s="134"/>
      <c r="DV1591" s="134"/>
      <c r="DW1591" s="134"/>
      <c r="DX1591" s="134"/>
      <c r="DY1591" s="134"/>
      <c r="DZ1591" s="134"/>
      <c r="EA1591" s="134"/>
      <c r="EB1591" s="134"/>
      <c r="EC1591" s="134"/>
      <c r="ED1591" s="134"/>
      <c r="EE1591" s="134"/>
      <c r="EF1591" s="134"/>
      <c r="EG1591" s="134"/>
      <c r="EH1591" s="134"/>
      <c r="EI1591" s="134"/>
      <c r="EJ1591" s="134"/>
    </row>
    <row r="1592" spans="4:140" x14ac:dyDescent="0.2">
      <c r="D1592" s="138"/>
      <c r="E1592" s="138"/>
      <c r="F1592" s="138"/>
      <c r="G1592" s="138"/>
      <c r="H1592" s="138"/>
      <c r="I1592" s="138"/>
      <c r="J1592" s="138"/>
      <c r="K1592" s="138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  <c r="AM1592" s="134"/>
      <c r="AN1592" s="134"/>
      <c r="AO1592" s="134"/>
      <c r="AP1592" s="134"/>
      <c r="AQ1592" s="134"/>
      <c r="AR1592" s="134"/>
      <c r="AS1592" s="134"/>
      <c r="AT1592" s="134"/>
      <c r="AU1592" s="134"/>
      <c r="AV1592" s="134"/>
      <c r="AW1592" s="134"/>
      <c r="AX1592" s="134"/>
      <c r="AY1592" s="134"/>
      <c r="AZ1592" s="134"/>
      <c r="BA1592" s="134"/>
      <c r="BB1592" s="134"/>
      <c r="BC1592" s="134"/>
      <c r="BD1592" s="134"/>
      <c r="BE1592" s="134"/>
      <c r="BF1592" s="134"/>
      <c r="BG1592" s="134"/>
      <c r="BH1592" s="134"/>
      <c r="BI1592" s="134"/>
      <c r="BJ1592" s="134"/>
      <c r="BK1592" s="134"/>
      <c r="BL1592" s="134"/>
      <c r="BM1592" s="134"/>
      <c r="BN1592" s="134"/>
      <c r="BO1592" s="134"/>
      <c r="BP1592" s="134"/>
      <c r="BQ1592" s="134"/>
      <c r="BR1592" s="134"/>
      <c r="BS1592" s="134"/>
      <c r="BT1592" s="134"/>
      <c r="BU1592" s="134"/>
      <c r="BV1592" s="134"/>
      <c r="BW1592" s="134"/>
      <c r="BX1592" s="134"/>
      <c r="BY1592" s="134"/>
      <c r="BZ1592" s="134"/>
      <c r="CA1592" s="134"/>
      <c r="CB1592" s="134"/>
      <c r="CC1592" s="134"/>
      <c r="CD1592" s="134"/>
      <c r="CE1592" s="134"/>
      <c r="CF1592" s="134"/>
      <c r="CG1592" s="134"/>
      <c r="CH1592" s="134"/>
      <c r="CI1592" s="134"/>
      <c r="CJ1592" s="134"/>
      <c r="CK1592" s="134"/>
      <c r="CL1592" s="134"/>
      <c r="CM1592" s="134"/>
      <c r="CN1592" s="134"/>
      <c r="CO1592" s="134"/>
      <c r="CP1592" s="134"/>
      <c r="CQ1592" s="134"/>
      <c r="CR1592" s="134"/>
      <c r="CS1592" s="134"/>
      <c r="CT1592" s="134"/>
      <c r="CU1592" s="134"/>
      <c r="CV1592" s="134"/>
      <c r="CW1592" s="134"/>
      <c r="CX1592" s="134"/>
      <c r="CY1592" s="134"/>
      <c r="CZ1592" s="134"/>
      <c r="DA1592" s="134"/>
      <c r="DB1592" s="134"/>
      <c r="DC1592" s="134"/>
      <c r="DD1592" s="134"/>
      <c r="DE1592" s="134"/>
      <c r="DF1592" s="134"/>
      <c r="DG1592" s="134"/>
      <c r="DH1592" s="134"/>
      <c r="DI1592" s="134"/>
      <c r="DJ1592" s="134"/>
      <c r="DK1592" s="134"/>
      <c r="DL1592" s="134"/>
      <c r="DM1592" s="134"/>
      <c r="DN1592" s="134"/>
      <c r="DO1592" s="134"/>
      <c r="DP1592" s="134"/>
      <c r="DQ1592" s="134"/>
      <c r="DR1592" s="134"/>
      <c r="DS1592" s="134"/>
      <c r="DT1592" s="134"/>
      <c r="DU1592" s="134"/>
      <c r="DV1592" s="134"/>
      <c r="DW1592" s="134"/>
      <c r="DX1592" s="134"/>
      <c r="DY1592" s="134"/>
      <c r="DZ1592" s="134"/>
      <c r="EA1592" s="134"/>
      <c r="EB1592" s="134"/>
      <c r="EC1592" s="134"/>
      <c r="ED1592" s="134"/>
      <c r="EE1592" s="134"/>
      <c r="EF1592" s="134"/>
      <c r="EG1592" s="134"/>
      <c r="EH1592" s="134"/>
      <c r="EI1592" s="134"/>
      <c r="EJ1592" s="134"/>
    </row>
    <row r="1593" spans="4:140" x14ac:dyDescent="0.2">
      <c r="D1593" s="138"/>
      <c r="E1593" s="138"/>
      <c r="F1593" s="138"/>
      <c r="G1593" s="138"/>
      <c r="H1593" s="138"/>
      <c r="I1593" s="138"/>
      <c r="J1593" s="138"/>
      <c r="K1593" s="138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  <c r="AM1593" s="134"/>
      <c r="AN1593" s="134"/>
      <c r="AO1593" s="134"/>
      <c r="AP1593" s="134"/>
      <c r="AQ1593" s="134"/>
      <c r="AR1593" s="134"/>
      <c r="AS1593" s="134"/>
      <c r="AT1593" s="134"/>
      <c r="AU1593" s="134"/>
      <c r="AV1593" s="134"/>
      <c r="AW1593" s="134"/>
      <c r="AX1593" s="134"/>
      <c r="AY1593" s="134"/>
      <c r="AZ1593" s="134"/>
      <c r="BA1593" s="134"/>
      <c r="BB1593" s="134"/>
      <c r="BC1593" s="134"/>
      <c r="BD1593" s="134"/>
      <c r="BE1593" s="134"/>
      <c r="BF1593" s="134"/>
      <c r="BG1593" s="134"/>
      <c r="BH1593" s="134"/>
      <c r="BI1593" s="134"/>
      <c r="BJ1593" s="134"/>
      <c r="BK1593" s="134"/>
      <c r="BL1593" s="134"/>
      <c r="BM1593" s="134"/>
      <c r="BN1593" s="134"/>
      <c r="BO1593" s="134"/>
      <c r="BP1593" s="134"/>
      <c r="BQ1593" s="134"/>
      <c r="BR1593" s="134"/>
      <c r="BS1593" s="134"/>
      <c r="BT1593" s="134"/>
      <c r="BU1593" s="134"/>
      <c r="BV1593" s="134"/>
      <c r="BW1593" s="134"/>
      <c r="BX1593" s="134"/>
      <c r="BY1593" s="134"/>
      <c r="BZ1593" s="134"/>
      <c r="CA1593" s="134"/>
      <c r="CB1593" s="134"/>
      <c r="CC1593" s="134"/>
      <c r="CD1593" s="134"/>
      <c r="CE1593" s="134"/>
      <c r="CF1593" s="134"/>
      <c r="CG1593" s="134"/>
      <c r="CH1593" s="134"/>
      <c r="CI1593" s="134"/>
      <c r="CJ1593" s="134"/>
      <c r="CK1593" s="134"/>
      <c r="CL1593" s="134"/>
      <c r="CM1593" s="134"/>
      <c r="CN1593" s="134"/>
      <c r="CO1593" s="134"/>
      <c r="CP1593" s="134"/>
      <c r="CQ1593" s="134"/>
      <c r="CR1593" s="134"/>
      <c r="CS1593" s="134"/>
      <c r="CT1593" s="134"/>
      <c r="CU1593" s="134"/>
      <c r="CV1593" s="134"/>
      <c r="CW1593" s="134"/>
      <c r="CX1593" s="134"/>
      <c r="CY1593" s="134"/>
      <c r="CZ1593" s="134"/>
      <c r="DA1593" s="134"/>
      <c r="DB1593" s="134"/>
      <c r="DC1593" s="134"/>
      <c r="DD1593" s="134"/>
      <c r="DE1593" s="134"/>
      <c r="DF1593" s="134"/>
      <c r="DG1593" s="134"/>
      <c r="DH1593" s="134"/>
      <c r="DI1593" s="134"/>
      <c r="DJ1593" s="134"/>
      <c r="DK1593" s="134"/>
      <c r="DL1593" s="134"/>
      <c r="DM1593" s="134"/>
      <c r="DN1593" s="134"/>
      <c r="DO1593" s="134"/>
      <c r="DP1593" s="134"/>
      <c r="DQ1593" s="134"/>
      <c r="DR1593" s="134"/>
      <c r="DS1593" s="134"/>
      <c r="DT1593" s="134"/>
      <c r="DU1593" s="134"/>
      <c r="DV1593" s="134"/>
      <c r="DW1593" s="134"/>
      <c r="DX1593" s="134"/>
      <c r="DY1593" s="134"/>
      <c r="DZ1593" s="134"/>
      <c r="EA1593" s="134"/>
      <c r="EB1593" s="134"/>
      <c r="EC1593" s="134"/>
      <c r="ED1593" s="134"/>
      <c r="EE1593" s="134"/>
      <c r="EF1593" s="134"/>
      <c r="EG1593" s="134"/>
      <c r="EH1593" s="134"/>
      <c r="EI1593" s="134"/>
      <c r="EJ1593" s="134"/>
    </row>
    <row r="1594" spans="4:140" x14ac:dyDescent="0.2">
      <c r="D1594" s="138"/>
      <c r="E1594" s="138"/>
      <c r="F1594" s="138"/>
      <c r="G1594" s="138"/>
      <c r="H1594" s="138"/>
      <c r="I1594" s="138"/>
      <c r="J1594" s="138"/>
      <c r="K1594" s="138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  <c r="AM1594" s="134"/>
      <c r="AN1594" s="134"/>
      <c r="AO1594" s="134"/>
      <c r="AP1594" s="134"/>
      <c r="AQ1594" s="134"/>
      <c r="AR1594" s="134"/>
      <c r="AS1594" s="134"/>
      <c r="AT1594" s="134"/>
      <c r="AU1594" s="134"/>
      <c r="AV1594" s="134"/>
      <c r="AW1594" s="134"/>
      <c r="AX1594" s="134"/>
      <c r="AY1594" s="134"/>
      <c r="AZ1594" s="134"/>
      <c r="BA1594" s="134"/>
      <c r="BB1594" s="134"/>
      <c r="BC1594" s="134"/>
      <c r="BD1594" s="134"/>
      <c r="BE1594" s="134"/>
      <c r="BF1594" s="134"/>
      <c r="BG1594" s="134"/>
      <c r="BH1594" s="134"/>
      <c r="BI1594" s="134"/>
      <c r="BJ1594" s="134"/>
      <c r="BK1594" s="134"/>
      <c r="BL1594" s="134"/>
      <c r="BM1594" s="134"/>
      <c r="BN1594" s="134"/>
      <c r="BO1594" s="134"/>
      <c r="BP1594" s="134"/>
      <c r="BQ1594" s="134"/>
      <c r="BR1594" s="134"/>
      <c r="BS1594" s="134"/>
      <c r="BT1594" s="134"/>
      <c r="BU1594" s="134"/>
      <c r="BV1594" s="134"/>
      <c r="BW1594" s="134"/>
      <c r="BX1594" s="134"/>
      <c r="BY1594" s="134"/>
      <c r="BZ1594" s="134"/>
      <c r="CA1594" s="134"/>
      <c r="CB1594" s="134"/>
      <c r="CC1594" s="134"/>
      <c r="CD1594" s="134"/>
      <c r="CE1594" s="134"/>
      <c r="CF1594" s="134"/>
      <c r="CG1594" s="134"/>
      <c r="CH1594" s="134"/>
      <c r="CI1594" s="134"/>
      <c r="CJ1594" s="134"/>
      <c r="CK1594" s="134"/>
      <c r="CL1594" s="134"/>
      <c r="CM1594" s="134"/>
      <c r="CN1594" s="134"/>
      <c r="CO1594" s="134"/>
      <c r="CP1594" s="134"/>
      <c r="CQ1594" s="134"/>
      <c r="CR1594" s="134"/>
      <c r="CS1594" s="134"/>
      <c r="CT1594" s="134"/>
      <c r="CU1594" s="134"/>
      <c r="CV1594" s="134"/>
      <c r="CW1594" s="134"/>
      <c r="CX1594" s="134"/>
      <c r="CY1594" s="134"/>
      <c r="CZ1594" s="134"/>
      <c r="DA1594" s="134"/>
      <c r="DB1594" s="134"/>
      <c r="DC1594" s="134"/>
      <c r="DD1594" s="134"/>
      <c r="DE1594" s="134"/>
      <c r="DF1594" s="134"/>
      <c r="DG1594" s="134"/>
      <c r="DH1594" s="134"/>
      <c r="DI1594" s="134"/>
      <c r="DJ1594" s="134"/>
      <c r="DK1594" s="134"/>
      <c r="DL1594" s="134"/>
      <c r="DM1594" s="134"/>
      <c r="DN1594" s="134"/>
      <c r="DO1594" s="134"/>
      <c r="DP1594" s="134"/>
      <c r="DQ1594" s="134"/>
      <c r="DR1594" s="134"/>
      <c r="DS1594" s="134"/>
      <c r="DT1594" s="134"/>
      <c r="DU1594" s="134"/>
      <c r="DV1594" s="134"/>
      <c r="DW1594" s="134"/>
      <c r="DX1594" s="134"/>
      <c r="DY1594" s="134"/>
      <c r="DZ1594" s="134"/>
      <c r="EA1594" s="134"/>
      <c r="EB1594" s="134"/>
      <c r="EC1594" s="134"/>
      <c r="ED1594" s="134"/>
      <c r="EE1594" s="134"/>
      <c r="EF1594" s="134"/>
      <c r="EG1594" s="134"/>
      <c r="EH1594" s="134"/>
      <c r="EI1594" s="134"/>
      <c r="EJ1594" s="134"/>
    </row>
    <row r="1595" spans="4:140" x14ac:dyDescent="0.2">
      <c r="D1595" s="138"/>
      <c r="E1595" s="138"/>
      <c r="F1595" s="138"/>
      <c r="G1595" s="138"/>
      <c r="H1595" s="138"/>
      <c r="I1595" s="138"/>
      <c r="J1595" s="138"/>
      <c r="K1595" s="138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  <c r="AM1595" s="134"/>
      <c r="AN1595" s="134"/>
      <c r="AO1595" s="134"/>
      <c r="AP1595" s="134"/>
      <c r="AQ1595" s="134"/>
      <c r="AR1595" s="134"/>
      <c r="AS1595" s="134"/>
      <c r="AT1595" s="134"/>
      <c r="AU1595" s="134"/>
      <c r="AV1595" s="134"/>
      <c r="AW1595" s="134"/>
      <c r="AX1595" s="134"/>
      <c r="AY1595" s="134"/>
      <c r="AZ1595" s="134"/>
      <c r="BA1595" s="134"/>
      <c r="BB1595" s="134"/>
      <c r="BC1595" s="134"/>
      <c r="BD1595" s="134"/>
      <c r="BE1595" s="134"/>
      <c r="BF1595" s="134"/>
      <c r="BG1595" s="134"/>
      <c r="BH1595" s="134"/>
      <c r="BI1595" s="134"/>
      <c r="BJ1595" s="134"/>
      <c r="BK1595" s="134"/>
      <c r="BL1595" s="134"/>
      <c r="BM1595" s="134"/>
      <c r="BN1595" s="134"/>
      <c r="BO1595" s="134"/>
      <c r="BP1595" s="134"/>
      <c r="BQ1595" s="134"/>
      <c r="BR1595" s="134"/>
      <c r="BS1595" s="134"/>
      <c r="BT1595" s="134"/>
      <c r="BU1595" s="134"/>
      <c r="BV1595" s="134"/>
      <c r="BW1595" s="134"/>
      <c r="BX1595" s="134"/>
      <c r="BY1595" s="134"/>
      <c r="BZ1595" s="134"/>
      <c r="CA1595" s="134"/>
      <c r="CB1595" s="134"/>
      <c r="CC1595" s="134"/>
      <c r="CD1595" s="134"/>
      <c r="CE1595" s="134"/>
      <c r="CF1595" s="134"/>
      <c r="CG1595" s="134"/>
      <c r="CH1595" s="134"/>
      <c r="CI1595" s="134"/>
      <c r="CJ1595" s="134"/>
      <c r="CK1595" s="134"/>
      <c r="CL1595" s="134"/>
      <c r="CM1595" s="134"/>
      <c r="CN1595" s="134"/>
      <c r="CO1595" s="134"/>
      <c r="CP1595" s="134"/>
      <c r="CQ1595" s="134"/>
      <c r="CR1595" s="134"/>
      <c r="CS1595" s="134"/>
      <c r="CT1595" s="134"/>
      <c r="CU1595" s="134"/>
      <c r="CV1595" s="134"/>
      <c r="CW1595" s="134"/>
      <c r="CX1595" s="134"/>
      <c r="CY1595" s="134"/>
      <c r="CZ1595" s="134"/>
      <c r="DA1595" s="134"/>
      <c r="DB1595" s="134"/>
      <c r="DC1595" s="134"/>
      <c r="DD1595" s="134"/>
      <c r="DE1595" s="134"/>
      <c r="DF1595" s="134"/>
      <c r="DG1595" s="134"/>
      <c r="DH1595" s="134"/>
      <c r="DI1595" s="134"/>
      <c r="DJ1595" s="134"/>
      <c r="DK1595" s="134"/>
      <c r="DL1595" s="134"/>
      <c r="DM1595" s="134"/>
      <c r="DN1595" s="134"/>
      <c r="DO1595" s="134"/>
      <c r="DP1595" s="134"/>
      <c r="DQ1595" s="134"/>
      <c r="DR1595" s="134"/>
      <c r="DS1595" s="134"/>
      <c r="DT1595" s="134"/>
      <c r="DU1595" s="134"/>
      <c r="DV1595" s="134"/>
      <c r="DW1595" s="134"/>
      <c r="DX1595" s="134"/>
      <c r="DY1595" s="134"/>
      <c r="DZ1595" s="134"/>
      <c r="EA1595" s="134"/>
      <c r="EB1595" s="134"/>
      <c r="EC1595" s="134"/>
      <c r="ED1595" s="134"/>
      <c r="EE1595" s="134"/>
      <c r="EF1595" s="134"/>
      <c r="EG1595" s="134"/>
      <c r="EH1595" s="134"/>
      <c r="EI1595" s="134"/>
      <c r="EJ1595" s="134"/>
    </row>
    <row r="1596" spans="4:140" x14ac:dyDescent="0.2">
      <c r="D1596" s="138"/>
      <c r="E1596" s="138"/>
      <c r="F1596" s="138"/>
      <c r="G1596" s="138"/>
      <c r="H1596" s="138"/>
      <c r="I1596" s="138"/>
      <c r="J1596" s="138"/>
      <c r="K1596" s="138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  <c r="AM1596" s="134"/>
      <c r="AN1596" s="134"/>
      <c r="AO1596" s="134"/>
      <c r="AP1596" s="134"/>
      <c r="AQ1596" s="134"/>
      <c r="AR1596" s="134"/>
      <c r="AS1596" s="134"/>
      <c r="AT1596" s="134"/>
      <c r="AU1596" s="134"/>
      <c r="AV1596" s="134"/>
      <c r="AW1596" s="134"/>
      <c r="AX1596" s="134"/>
      <c r="AY1596" s="134"/>
      <c r="AZ1596" s="134"/>
      <c r="BA1596" s="134"/>
      <c r="BB1596" s="134"/>
      <c r="BC1596" s="134"/>
      <c r="BD1596" s="134"/>
      <c r="BE1596" s="134"/>
      <c r="BF1596" s="134"/>
      <c r="BG1596" s="134"/>
      <c r="BH1596" s="134"/>
      <c r="BI1596" s="134"/>
      <c r="BJ1596" s="134"/>
      <c r="BK1596" s="134"/>
      <c r="BL1596" s="134"/>
      <c r="BM1596" s="134"/>
      <c r="BN1596" s="134"/>
      <c r="BO1596" s="134"/>
      <c r="BP1596" s="134"/>
      <c r="BQ1596" s="134"/>
      <c r="BR1596" s="134"/>
      <c r="BS1596" s="134"/>
      <c r="BT1596" s="134"/>
      <c r="BU1596" s="134"/>
      <c r="BV1596" s="134"/>
      <c r="BW1596" s="134"/>
      <c r="BX1596" s="134"/>
      <c r="BY1596" s="134"/>
      <c r="BZ1596" s="134"/>
      <c r="CA1596" s="134"/>
      <c r="CB1596" s="134"/>
      <c r="CC1596" s="134"/>
      <c r="CD1596" s="134"/>
      <c r="CE1596" s="134"/>
      <c r="CF1596" s="134"/>
      <c r="CG1596" s="134"/>
      <c r="CH1596" s="134"/>
      <c r="CI1596" s="134"/>
      <c r="CJ1596" s="134"/>
      <c r="CK1596" s="134"/>
      <c r="CL1596" s="134"/>
      <c r="CM1596" s="134"/>
      <c r="CN1596" s="134"/>
      <c r="CO1596" s="134"/>
      <c r="CP1596" s="134"/>
      <c r="CQ1596" s="134"/>
      <c r="CR1596" s="134"/>
      <c r="CS1596" s="134"/>
      <c r="CT1596" s="134"/>
      <c r="CU1596" s="134"/>
      <c r="CV1596" s="134"/>
      <c r="CW1596" s="134"/>
      <c r="CX1596" s="134"/>
      <c r="CY1596" s="134"/>
      <c r="CZ1596" s="134"/>
      <c r="DA1596" s="134"/>
      <c r="DB1596" s="134"/>
      <c r="DC1596" s="134"/>
      <c r="DD1596" s="134"/>
      <c r="DE1596" s="134"/>
      <c r="DF1596" s="134"/>
      <c r="DG1596" s="134"/>
      <c r="DH1596" s="134"/>
      <c r="DI1596" s="134"/>
      <c r="DJ1596" s="134"/>
      <c r="DK1596" s="134"/>
      <c r="DL1596" s="134"/>
      <c r="DM1596" s="134"/>
      <c r="DN1596" s="134"/>
      <c r="DO1596" s="134"/>
      <c r="DP1596" s="134"/>
      <c r="DQ1596" s="134"/>
      <c r="DR1596" s="134"/>
      <c r="DS1596" s="134"/>
      <c r="DT1596" s="134"/>
      <c r="DU1596" s="134"/>
      <c r="DV1596" s="134"/>
      <c r="DW1596" s="134"/>
      <c r="DX1596" s="134"/>
      <c r="DY1596" s="134"/>
      <c r="DZ1596" s="134"/>
      <c r="EA1596" s="134"/>
      <c r="EB1596" s="134"/>
      <c r="EC1596" s="134"/>
      <c r="ED1596" s="134"/>
      <c r="EE1596" s="134"/>
      <c r="EF1596" s="134"/>
      <c r="EG1596" s="134"/>
      <c r="EH1596" s="134"/>
      <c r="EI1596" s="134"/>
      <c r="EJ1596" s="134"/>
    </row>
    <row r="1597" spans="4:140" x14ac:dyDescent="0.2">
      <c r="D1597" s="138"/>
      <c r="E1597" s="138"/>
      <c r="F1597" s="138"/>
      <c r="G1597" s="138"/>
      <c r="H1597" s="138"/>
      <c r="I1597" s="138"/>
      <c r="J1597" s="138"/>
      <c r="K1597" s="138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  <c r="AM1597" s="134"/>
      <c r="AN1597" s="134"/>
      <c r="AO1597" s="134"/>
      <c r="AP1597" s="134"/>
      <c r="AQ1597" s="134"/>
      <c r="AR1597" s="134"/>
      <c r="AS1597" s="134"/>
      <c r="AT1597" s="134"/>
      <c r="AU1597" s="134"/>
      <c r="AV1597" s="134"/>
      <c r="AW1597" s="134"/>
      <c r="AX1597" s="134"/>
      <c r="AY1597" s="134"/>
      <c r="AZ1597" s="134"/>
      <c r="BA1597" s="134"/>
      <c r="BB1597" s="134"/>
      <c r="BC1597" s="134"/>
      <c r="BD1597" s="134"/>
      <c r="BE1597" s="134"/>
      <c r="BF1597" s="134"/>
      <c r="BG1597" s="134"/>
      <c r="BH1597" s="134"/>
      <c r="BI1597" s="134"/>
      <c r="BJ1597" s="134"/>
      <c r="BK1597" s="134"/>
      <c r="BL1597" s="134"/>
      <c r="BM1597" s="134"/>
      <c r="BN1597" s="134"/>
      <c r="BO1597" s="134"/>
      <c r="BP1597" s="134"/>
      <c r="BQ1597" s="134"/>
      <c r="BR1597" s="134"/>
      <c r="BS1597" s="134"/>
      <c r="BT1597" s="134"/>
      <c r="BU1597" s="134"/>
      <c r="BV1597" s="134"/>
      <c r="BW1597" s="134"/>
      <c r="BX1597" s="134"/>
      <c r="BY1597" s="134"/>
      <c r="BZ1597" s="134"/>
      <c r="CA1597" s="134"/>
      <c r="CB1597" s="134"/>
      <c r="CC1597" s="134"/>
      <c r="CD1597" s="134"/>
      <c r="CE1597" s="134"/>
      <c r="CF1597" s="134"/>
      <c r="CG1597" s="134"/>
      <c r="CH1597" s="134"/>
      <c r="CI1597" s="134"/>
      <c r="CJ1597" s="134"/>
      <c r="CK1597" s="134"/>
      <c r="CL1597" s="134"/>
      <c r="CM1597" s="134"/>
      <c r="CN1597" s="134"/>
      <c r="CO1597" s="134"/>
      <c r="CP1597" s="134"/>
      <c r="CQ1597" s="134"/>
      <c r="CR1597" s="134"/>
      <c r="CS1597" s="134"/>
      <c r="CT1597" s="134"/>
      <c r="CU1597" s="134"/>
      <c r="CV1597" s="134"/>
      <c r="CW1597" s="134"/>
      <c r="CX1597" s="134"/>
      <c r="CY1597" s="134"/>
      <c r="CZ1597" s="134"/>
      <c r="DA1597" s="134"/>
      <c r="DB1597" s="134"/>
      <c r="DC1597" s="134"/>
      <c r="DD1597" s="134"/>
      <c r="DE1597" s="134"/>
      <c r="DF1597" s="134"/>
      <c r="DG1597" s="134"/>
      <c r="DH1597" s="134"/>
      <c r="DI1597" s="134"/>
      <c r="DJ1597" s="134"/>
      <c r="DK1597" s="134"/>
      <c r="DL1597" s="134"/>
      <c r="DM1597" s="134"/>
      <c r="DN1597" s="134"/>
      <c r="DO1597" s="134"/>
      <c r="DP1597" s="134"/>
      <c r="DQ1597" s="134"/>
      <c r="DR1597" s="134"/>
      <c r="DS1597" s="134"/>
      <c r="DT1597" s="134"/>
      <c r="DU1597" s="134"/>
      <c r="DV1597" s="134"/>
      <c r="DW1597" s="134"/>
      <c r="DX1597" s="134"/>
      <c r="DY1597" s="134"/>
      <c r="DZ1597" s="134"/>
      <c r="EA1597" s="134"/>
      <c r="EB1597" s="134"/>
      <c r="EC1597" s="134"/>
      <c r="ED1597" s="134"/>
      <c r="EE1597" s="134"/>
      <c r="EF1597" s="134"/>
      <c r="EG1597" s="134"/>
      <c r="EH1597" s="134"/>
      <c r="EI1597" s="134"/>
      <c r="EJ1597" s="134"/>
    </row>
    <row r="1598" spans="4:140" x14ac:dyDescent="0.2">
      <c r="D1598" s="138"/>
      <c r="E1598" s="138"/>
      <c r="F1598" s="138"/>
      <c r="G1598" s="138"/>
      <c r="H1598" s="138"/>
      <c r="I1598" s="138"/>
      <c r="J1598" s="138"/>
      <c r="K1598" s="138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  <c r="AM1598" s="134"/>
      <c r="AN1598" s="134"/>
      <c r="AO1598" s="134"/>
      <c r="AP1598" s="134"/>
      <c r="AQ1598" s="134"/>
      <c r="AR1598" s="134"/>
      <c r="AS1598" s="134"/>
      <c r="AT1598" s="134"/>
      <c r="AU1598" s="134"/>
      <c r="AV1598" s="134"/>
      <c r="AW1598" s="134"/>
      <c r="AX1598" s="134"/>
      <c r="AY1598" s="134"/>
      <c r="AZ1598" s="134"/>
      <c r="BA1598" s="134"/>
      <c r="BB1598" s="134"/>
      <c r="BC1598" s="134"/>
      <c r="BD1598" s="134"/>
      <c r="BE1598" s="134"/>
      <c r="BF1598" s="134"/>
      <c r="BG1598" s="134"/>
      <c r="BH1598" s="134"/>
      <c r="BI1598" s="134"/>
      <c r="BJ1598" s="134"/>
      <c r="BK1598" s="134"/>
      <c r="BL1598" s="134"/>
      <c r="BM1598" s="134"/>
      <c r="BN1598" s="134"/>
      <c r="BO1598" s="134"/>
      <c r="BP1598" s="134"/>
      <c r="BQ1598" s="134"/>
      <c r="BR1598" s="134"/>
      <c r="BS1598" s="134"/>
      <c r="BT1598" s="134"/>
      <c r="BU1598" s="134"/>
      <c r="BV1598" s="134"/>
      <c r="BW1598" s="134"/>
      <c r="BX1598" s="134"/>
      <c r="BY1598" s="134"/>
      <c r="BZ1598" s="134"/>
      <c r="CA1598" s="134"/>
      <c r="CB1598" s="134"/>
      <c r="CC1598" s="134"/>
      <c r="CD1598" s="134"/>
      <c r="CE1598" s="134"/>
      <c r="CF1598" s="134"/>
      <c r="CG1598" s="134"/>
      <c r="CH1598" s="134"/>
      <c r="CI1598" s="134"/>
      <c r="CJ1598" s="134"/>
      <c r="CK1598" s="134"/>
      <c r="CL1598" s="134"/>
      <c r="CM1598" s="134"/>
      <c r="CN1598" s="134"/>
      <c r="CO1598" s="134"/>
      <c r="CP1598" s="134"/>
      <c r="CQ1598" s="134"/>
      <c r="CR1598" s="134"/>
      <c r="CS1598" s="134"/>
      <c r="CT1598" s="134"/>
      <c r="CU1598" s="134"/>
      <c r="CV1598" s="134"/>
      <c r="CW1598" s="134"/>
      <c r="CX1598" s="134"/>
      <c r="CY1598" s="134"/>
      <c r="CZ1598" s="134"/>
      <c r="DA1598" s="134"/>
      <c r="DB1598" s="134"/>
      <c r="DC1598" s="134"/>
      <c r="DD1598" s="134"/>
      <c r="DE1598" s="134"/>
      <c r="DF1598" s="134"/>
      <c r="DG1598" s="134"/>
      <c r="DH1598" s="134"/>
      <c r="DI1598" s="134"/>
      <c r="DJ1598" s="134"/>
      <c r="DK1598" s="134"/>
      <c r="DL1598" s="134"/>
      <c r="DM1598" s="134"/>
      <c r="DN1598" s="134"/>
      <c r="DO1598" s="134"/>
      <c r="DP1598" s="134"/>
      <c r="DQ1598" s="134"/>
      <c r="DR1598" s="134"/>
      <c r="DS1598" s="134"/>
      <c r="DT1598" s="134"/>
      <c r="DU1598" s="134"/>
      <c r="DV1598" s="134"/>
      <c r="DW1598" s="134"/>
      <c r="DX1598" s="134"/>
      <c r="DY1598" s="134"/>
      <c r="DZ1598" s="134"/>
      <c r="EA1598" s="134"/>
      <c r="EB1598" s="134"/>
      <c r="EC1598" s="134"/>
      <c r="ED1598" s="134"/>
      <c r="EE1598" s="134"/>
      <c r="EF1598" s="134"/>
      <c r="EG1598" s="134"/>
      <c r="EH1598" s="134"/>
      <c r="EI1598" s="134"/>
      <c r="EJ1598" s="134"/>
    </row>
    <row r="1599" spans="4:140" x14ac:dyDescent="0.2">
      <c r="M1599" s="134"/>
      <c r="N1599" s="134"/>
    </row>
    <row r="1600" spans="4:140" x14ac:dyDescent="0.2">
      <c r="M1600" s="134"/>
      <c r="N1600" s="134"/>
    </row>
    <row r="1601" spans="13:14" x14ac:dyDescent="0.2">
      <c r="M1601" s="134"/>
      <c r="N1601" s="134"/>
    </row>
    <row r="1602" spans="13:14" x14ac:dyDescent="0.2">
      <c r="M1602" s="134"/>
      <c r="N1602" s="134"/>
    </row>
    <row r="1603" spans="13:14" x14ac:dyDescent="0.2">
      <c r="M1603" s="134"/>
      <c r="N1603" s="134"/>
    </row>
    <row r="1604" spans="13:14" x14ac:dyDescent="0.2">
      <c r="M1604" s="134"/>
      <c r="N1604" s="134"/>
    </row>
    <row r="1605" spans="13:14" x14ac:dyDescent="0.2">
      <c r="M1605" s="134"/>
      <c r="N1605" s="134"/>
    </row>
    <row r="1606" spans="13:14" x14ac:dyDescent="0.2">
      <c r="M1606" s="134"/>
      <c r="N1606" s="134"/>
    </row>
    <row r="1607" spans="13:14" x14ac:dyDescent="0.2">
      <c r="M1607" s="134"/>
      <c r="N1607" s="134"/>
    </row>
    <row r="1608" spans="13:14" x14ac:dyDescent="0.2">
      <c r="M1608" s="134"/>
      <c r="N1608" s="134"/>
    </row>
    <row r="1609" spans="13:14" x14ac:dyDescent="0.2">
      <c r="M1609" s="134"/>
      <c r="N1609" s="134"/>
    </row>
    <row r="1610" spans="13:14" x14ac:dyDescent="0.2">
      <c r="M1610" s="134"/>
      <c r="N1610" s="134"/>
    </row>
    <row r="1611" spans="13:14" x14ac:dyDescent="0.2">
      <c r="M1611" s="134"/>
      <c r="N1611" s="134"/>
    </row>
    <row r="1612" spans="13:14" x14ac:dyDescent="0.2">
      <c r="M1612" s="134"/>
      <c r="N1612" s="134"/>
    </row>
    <row r="1613" spans="13:14" x14ac:dyDescent="0.2">
      <c r="M1613" s="134"/>
      <c r="N1613" s="134"/>
    </row>
    <row r="1614" spans="13:14" x14ac:dyDescent="0.2">
      <c r="M1614" s="134"/>
      <c r="N1614" s="134"/>
    </row>
    <row r="1615" spans="13:14" x14ac:dyDescent="0.2">
      <c r="M1615" s="134"/>
      <c r="N1615" s="134"/>
    </row>
    <row r="1616" spans="13:14" x14ac:dyDescent="0.2">
      <c r="M1616" s="134"/>
      <c r="N1616" s="134"/>
    </row>
    <row r="1617" spans="13:14" x14ac:dyDescent="0.2">
      <c r="M1617" s="134"/>
      <c r="N1617" s="134"/>
    </row>
    <row r="1618" spans="13:14" x14ac:dyDescent="0.2">
      <c r="M1618" s="134"/>
      <c r="N1618" s="134"/>
    </row>
    <row r="1619" spans="13:14" x14ac:dyDescent="0.2">
      <c r="M1619" s="134"/>
      <c r="N1619" s="134"/>
    </row>
    <row r="1620" spans="13:14" x14ac:dyDescent="0.2">
      <c r="M1620" s="134"/>
      <c r="N1620" s="134"/>
    </row>
    <row r="1621" spans="13:14" x14ac:dyDescent="0.2">
      <c r="M1621" s="134"/>
      <c r="N1621" s="134"/>
    </row>
    <row r="1622" spans="13:14" x14ac:dyDescent="0.2">
      <c r="M1622" s="134"/>
      <c r="N1622" s="134"/>
    </row>
    <row r="1623" spans="13:14" x14ac:dyDescent="0.2">
      <c r="M1623" s="134"/>
      <c r="N1623" s="134"/>
    </row>
    <row r="1624" spans="13:14" x14ac:dyDescent="0.2">
      <c r="M1624" s="134"/>
      <c r="N1624" s="134"/>
    </row>
    <row r="1625" spans="13:14" x14ac:dyDescent="0.2">
      <c r="M1625" s="134"/>
      <c r="N1625" s="134"/>
    </row>
    <row r="1626" spans="13:14" x14ac:dyDescent="0.2">
      <c r="M1626" s="134"/>
      <c r="N1626" s="134"/>
    </row>
    <row r="1627" spans="13:14" x14ac:dyDescent="0.2">
      <c r="M1627" s="134"/>
      <c r="N1627" s="134"/>
    </row>
    <row r="1628" spans="13:14" x14ac:dyDescent="0.2">
      <c r="M1628" s="134"/>
      <c r="N1628" s="134"/>
    </row>
    <row r="1629" spans="13:14" x14ac:dyDescent="0.2">
      <c r="M1629" s="134"/>
      <c r="N1629" s="134"/>
    </row>
    <row r="1630" spans="13:14" x14ac:dyDescent="0.2">
      <c r="M1630" s="134"/>
      <c r="N1630" s="134"/>
    </row>
    <row r="1631" spans="13:14" x14ac:dyDescent="0.2">
      <c r="M1631" s="134"/>
      <c r="N1631" s="134"/>
    </row>
    <row r="1632" spans="13:14" x14ac:dyDescent="0.2">
      <c r="M1632" s="134"/>
      <c r="N1632" s="134"/>
    </row>
    <row r="1633" spans="13:14" x14ac:dyDescent="0.2">
      <c r="M1633" s="134"/>
      <c r="N1633" s="134"/>
    </row>
    <row r="1634" spans="13:14" x14ac:dyDescent="0.2">
      <c r="M1634" s="134"/>
      <c r="N1634" s="134"/>
    </row>
    <row r="1635" spans="13:14" x14ac:dyDescent="0.2">
      <c r="M1635" s="134"/>
      <c r="N1635" s="134"/>
    </row>
    <row r="1636" spans="13:14" x14ac:dyDescent="0.2">
      <c r="M1636" s="134"/>
      <c r="N1636" s="134"/>
    </row>
    <row r="1637" spans="13:14" x14ac:dyDescent="0.2">
      <c r="M1637" s="134"/>
      <c r="N1637" s="134"/>
    </row>
    <row r="1638" spans="13:14" x14ac:dyDescent="0.2">
      <c r="M1638" s="134"/>
      <c r="N1638" s="134"/>
    </row>
    <row r="1639" spans="13:14" x14ac:dyDescent="0.2">
      <c r="M1639" s="134"/>
      <c r="N1639" s="134"/>
    </row>
    <row r="1640" spans="13:14" x14ac:dyDescent="0.2">
      <c r="M1640" s="134"/>
      <c r="N1640" s="134"/>
    </row>
    <row r="1641" spans="13:14" x14ac:dyDescent="0.2">
      <c r="M1641" s="134"/>
      <c r="N1641" s="134"/>
    </row>
    <row r="1642" spans="13:14" x14ac:dyDescent="0.2">
      <c r="M1642" s="134"/>
      <c r="N1642" s="134"/>
    </row>
    <row r="1643" spans="13:14" x14ac:dyDescent="0.2">
      <c r="M1643" s="134"/>
      <c r="N1643" s="134"/>
    </row>
    <row r="1644" spans="13:14" x14ac:dyDescent="0.2">
      <c r="M1644" s="134"/>
      <c r="N1644" s="134"/>
    </row>
    <row r="1645" spans="13:14" x14ac:dyDescent="0.2">
      <c r="M1645" s="134"/>
      <c r="N1645" s="134"/>
    </row>
    <row r="1646" spans="13:14" x14ac:dyDescent="0.2">
      <c r="M1646" s="134"/>
      <c r="N1646" s="134"/>
    </row>
    <row r="1647" spans="13:14" x14ac:dyDescent="0.2">
      <c r="M1647" s="134"/>
      <c r="N1647" s="134"/>
    </row>
    <row r="1648" spans="13:14" x14ac:dyDescent="0.2">
      <c r="M1648" s="134"/>
      <c r="N1648" s="134"/>
    </row>
  </sheetData>
  <pageMargins left="0.75" right="0.75" top="1" bottom="1" header="0.5" footer="0.5"/>
  <pageSetup scale="5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14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Stacey's Working Sheet</vt:lpstr>
      <vt:lpstr>SUM SO2</vt:lpstr>
      <vt:lpstr>Power West P&amp;L </vt:lpstr>
      <vt:lpstr>Macro1</vt:lpstr>
      <vt:lpstr>'Power West P&amp;L '!nr_pow_west_pl</vt:lpstr>
      <vt:lpstr>'SUM SO2'!page1</vt:lpstr>
      <vt:lpstr>'Power West P&amp;L '!Print_Area</vt:lpstr>
      <vt:lpstr>'SUM SO2'!Print_Area</vt:lpstr>
      <vt:lpstr>'SUM SO2'!Print_Titles</vt:lpstr>
      <vt:lpstr>'SUM SO2'!Print1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dc:description>- Oracle 8i ODBC QueryFix Applied</dc:description>
  <cp:lastModifiedBy>Jan Havlíček</cp:lastModifiedBy>
  <cp:lastPrinted>2001-11-09T22:37:47Z</cp:lastPrinted>
  <dcterms:created xsi:type="dcterms:W3CDTF">1996-09-06T18:47:52Z</dcterms:created>
  <dcterms:modified xsi:type="dcterms:W3CDTF">2023-09-15T16:54:49Z</dcterms:modified>
</cp:coreProperties>
</file>