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FED86-FC07-4669-A036-3441B9CDD219}" xr6:coauthVersionLast="47" xr6:coauthVersionMax="47" xr10:uidLastSave="{00000000-0000-0000-0000-000000000000}"/>
  <bookViews>
    <workbookView xWindow="-120" yWindow="-120" windowWidth="38640" windowHeight="15720"/>
  </bookViews>
  <sheets>
    <sheet name="CRITICAL PATH PHASE I" sheetId="1" r:id="rId1"/>
    <sheet name="Sheet2" sheetId="2" r:id="rId2"/>
    <sheet name="Sheet3" sheetId="3" r:id="rId3"/>
  </sheets>
  <definedNames>
    <definedName name="_xlnm._FilterDatabase" localSheetId="0" hidden="1">'CRITICAL PATH PHASE I'!$A$8:$L$67</definedName>
    <definedName name="_xlnm.Print_Area" localSheetId="0">'CRITICAL PATH PHASE I'!$A$1:$L$78</definedName>
    <definedName name="_xlnm.Print_Titles" localSheetId="0">'CRITICAL PATH PHASE I'!$1:$8</definedName>
  </definedNames>
  <calcPr calcId="0" fullCalcOnLoad="1"/>
</workbook>
</file>

<file path=xl/calcChain.xml><?xml version="1.0" encoding="utf-8"?>
<calcChain xmlns="http://schemas.openxmlformats.org/spreadsheetml/2006/main">
  <c r="H7" i="1" l="1"/>
  <c r="H8" i="1"/>
  <c r="A70" i="1"/>
  <c r="C70" i="1"/>
  <c r="D70" i="1"/>
  <c r="E70" i="1"/>
  <c r="F70" i="1"/>
  <c r="G70" i="1"/>
  <c r="H70" i="1"/>
  <c r="I70" i="1"/>
  <c r="J70" i="1"/>
  <c r="K70" i="1"/>
  <c r="L70" i="1"/>
  <c r="A72" i="1"/>
  <c r="C72" i="1"/>
  <c r="D72" i="1"/>
  <c r="E72" i="1"/>
  <c r="F72" i="1"/>
  <c r="G72" i="1"/>
  <c r="H72" i="1"/>
  <c r="I72" i="1"/>
  <c r="J72" i="1"/>
  <c r="K72" i="1"/>
  <c r="L72" i="1"/>
  <c r="A74" i="1"/>
  <c r="C74" i="1"/>
  <c r="D74" i="1"/>
  <c r="E74" i="1"/>
  <c r="F74" i="1"/>
  <c r="G74" i="1"/>
  <c r="H74" i="1"/>
  <c r="I74" i="1"/>
  <c r="J74" i="1"/>
  <c r="K74" i="1"/>
  <c r="L74" i="1"/>
  <c r="A76" i="1"/>
  <c r="C76" i="1"/>
  <c r="D76" i="1"/>
  <c r="E76" i="1"/>
  <c r="F76" i="1"/>
  <c r="G76" i="1"/>
  <c r="H76" i="1"/>
  <c r="I76" i="1"/>
  <c r="J76" i="1"/>
  <c r="K76" i="1"/>
  <c r="L76" i="1"/>
  <c r="C77" i="1"/>
</calcChain>
</file>

<file path=xl/sharedStrings.xml><?xml version="1.0" encoding="utf-8"?>
<sst xmlns="http://schemas.openxmlformats.org/spreadsheetml/2006/main" count="90" uniqueCount="78">
  <si>
    <t>Dan Leff</t>
  </si>
  <si>
    <t>Marty Sunde</t>
  </si>
  <si>
    <t>Wanda Curry</t>
  </si>
  <si>
    <t xml:space="preserve">Evan Hughes </t>
  </si>
  <si>
    <t>Mike Smith</t>
  </si>
  <si>
    <t>Jim Keller</t>
  </si>
  <si>
    <t>Scott Gahn</t>
  </si>
  <si>
    <t>Eric Melvin</t>
  </si>
  <si>
    <t>Peggy Mahoney</t>
  </si>
  <si>
    <t>Jeff Dasovich</t>
  </si>
  <si>
    <t>Denise Furey</t>
  </si>
  <si>
    <t>Don Black</t>
  </si>
  <si>
    <t>Meredith Eggleston</t>
  </si>
  <si>
    <t>Establish Active PG&amp;E Account List (by book, by customer)</t>
  </si>
  <si>
    <t>Establish Active SCE Account List (by book, by customer)</t>
  </si>
  <si>
    <t>Analyze Financial Exposure with PG&amp;E (by book, by customer)</t>
  </si>
  <si>
    <t>Analyze Financial Exposure with SCE (by book, by customer)</t>
  </si>
  <si>
    <t>Coordinate State and Federal Regulatory Issues</t>
  </si>
  <si>
    <t>Prepare Disconnect DASRs (D-DASR) for PG&amp;E</t>
  </si>
  <si>
    <t>6B</t>
  </si>
  <si>
    <t>Prepare Disconnect DASRs (D-DASR) for SCE</t>
  </si>
  <si>
    <t>Establish Transmission Protocols (Send &amp; Confirm Receipt) for PG&amp;E</t>
  </si>
  <si>
    <t>7B</t>
  </si>
  <si>
    <t>Establish Transmission Protocols (Send &amp; Confirm Receipt) for SCE</t>
  </si>
  <si>
    <t>Draft Customer Communication Letter</t>
  </si>
  <si>
    <t>Approve Customer Communication Letter</t>
  </si>
  <si>
    <t>Establish Confidentiality with PG&amp;E</t>
  </si>
  <si>
    <t>Segment Customers into Opportunity Categories for PG&amp;E</t>
  </si>
  <si>
    <t>11B</t>
  </si>
  <si>
    <t>Segment Customers into Opportunity Categories for SCE</t>
  </si>
  <si>
    <t>Define Customer Specific “new” Products/Strategies</t>
  </si>
  <si>
    <t>Approve Customer Specific “new” Products/Strategies</t>
  </si>
  <si>
    <t>Coordinate Switching, Metering, Billing &amp; Settlement Logistics with PG&amp;E (negotiate transition plan)</t>
  </si>
  <si>
    <t>Document PG&amp;E Accountability for all active accounts as of 02/01/01 (in writing)</t>
  </si>
  <si>
    <t>Coordinate Switching, Metering, Billing &amp; Settlement Logistics with SCE (detail transition plan)</t>
  </si>
  <si>
    <t>Final Decision to D-DASR all PG&amp;E non-residential Accounts</t>
  </si>
  <si>
    <t>Final Decision to D-DASR all SCE non-residential Accounts</t>
  </si>
  <si>
    <t>Send D-DASR Transmission to PG&amp;E</t>
  </si>
  <si>
    <t>Send Customer Communication Letters</t>
  </si>
  <si>
    <t xml:space="preserve">Implement Transition Plan w/PG&amp;E </t>
  </si>
  <si>
    <t>Schedule Customer Contact Meetings</t>
  </si>
  <si>
    <t>Propose Customer Specific Contract Amendments/Changes</t>
  </si>
  <si>
    <t>Document Customer Specific Contract Amendments/Changes</t>
  </si>
  <si>
    <t>TASK</t>
  </si>
  <si>
    <t>20A</t>
  </si>
  <si>
    <t>Confirm PGE D-DASR Receipt</t>
  </si>
  <si>
    <t>Confirm SCE D-DASR Receipt</t>
  </si>
  <si>
    <t>20B</t>
  </si>
  <si>
    <t>18B</t>
  </si>
  <si>
    <t>6A</t>
  </si>
  <si>
    <t>7A</t>
  </si>
  <si>
    <t>25-Jan-01 Pending Step 20A</t>
  </si>
  <si>
    <t>&lt; 2/1/2001</t>
  </si>
  <si>
    <t>SENIOR MANAGEMENT</t>
  </si>
  <si>
    <t>OPERATIONS</t>
  </si>
  <si>
    <t>LEGAL</t>
  </si>
  <si>
    <t>CUSTOMER</t>
  </si>
  <si>
    <t>ACCT. MGMT.</t>
  </si>
  <si>
    <t>EXTERNAL</t>
  </si>
  <si>
    <t>REGULATORY AFFAIRS</t>
  </si>
  <si>
    <t>RAC/ CREDIT</t>
  </si>
  <si>
    <t>RISK</t>
  </si>
  <si>
    <t>CRITICAL STEPS</t>
  </si>
  <si>
    <t>EXECUTION DATE</t>
  </si>
  <si>
    <t>11A</t>
  </si>
  <si>
    <t>YES</t>
  </si>
  <si>
    <t>PRIMARY RESPONSIBILITY</t>
  </si>
  <si>
    <t>PARTICIPATORY INVOLVEMENT</t>
  </si>
  <si>
    <t>DIRECT INVOLVEMENT</t>
  </si>
  <si>
    <t xml:space="preserve">TASK  COMPLETE   </t>
  </si>
  <si>
    <t>Total</t>
  </si>
  <si>
    <t xml:space="preserve">                                                           RESPONSIBILITY MATRIX                  </t>
  </si>
  <si>
    <t>17A</t>
  </si>
  <si>
    <t>17B</t>
  </si>
  <si>
    <t>Send D-DASR Transmission to SCE</t>
  </si>
  <si>
    <t>% OF TOT</t>
  </si>
  <si>
    <r>
      <t xml:space="preserve">NOTE:  Goal of </t>
    </r>
    <r>
      <rPr>
        <b/>
        <u/>
        <sz val="14"/>
        <color indexed="10"/>
        <rFont val="Arial"/>
        <family val="2"/>
      </rPr>
      <t>100% TASK COMPLETE</t>
    </r>
    <r>
      <rPr>
        <b/>
        <sz val="14"/>
        <rFont val="Arial"/>
        <family val="2"/>
      </rPr>
      <t xml:space="preserve"> by each deadline.</t>
    </r>
  </si>
  <si>
    <t>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</si>
</sst>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wrapText="1"/>
    </xf>
    <xf numFmtId="0" fontId="0" fillId="0" borderId="0" xfId="0" applyFill="1"/>
    <xf numFmtId="0" fontId="5" fillId="4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7" fillId="4" borderId="6" xfId="0" applyNumberFormat="1" applyFont="1" applyFill="1" applyBorder="1" applyAlignment="1">
      <alignment horizontal="center" wrapText="1"/>
    </xf>
    <xf numFmtId="164" fontId="7" fillId="4" borderId="6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/>
    <xf numFmtId="9" fontId="7" fillId="0" borderId="0" xfId="1" applyFont="1" applyAlignment="1">
      <alignment horizontal="center"/>
    </xf>
    <xf numFmtId="0" fontId="7" fillId="0" borderId="0" xfId="0" applyNumberFormat="1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4" fontId="7" fillId="5" borderId="2" xfId="0" applyNumberFormat="1" applyFont="1" applyFill="1" applyBorder="1" applyAlignment="1">
      <alignment horizontal="center" wrapText="1"/>
    </xf>
    <xf numFmtId="0" fontId="0" fillId="5" borderId="0" xfId="0" applyFill="1"/>
    <xf numFmtId="164" fontId="7" fillId="5" borderId="6" xfId="0" applyNumberFormat="1" applyFont="1" applyFill="1" applyBorder="1" applyAlignment="1">
      <alignment horizontal="center" wrapText="1"/>
    </xf>
    <xf numFmtId="0" fontId="7" fillId="5" borderId="6" xfId="0" applyNumberFormat="1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123825</xdr:rowOff>
    </xdr:from>
    <xdr:to>
      <xdr:col>1</xdr:col>
      <xdr:colOff>5553075</xdr:colOff>
      <xdr:row>4</xdr:row>
      <xdr:rowOff>190500</xdr:rowOff>
    </xdr:to>
    <xdr:sp macro="" textlink="">
      <xdr:nvSpPr>
        <xdr:cNvPr id="1069" name="Text Box 45">
          <a:extLst>
            <a:ext uri="{FF2B5EF4-FFF2-40B4-BE49-F238E27FC236}">
              <a16:creationId xmlns:a16="http://schemas.microsoft.com/office/drawing/2014/main" id="{C9224B04-6424-848F-CF73-74ED6F2E1C47}"/>
            </a:ext>
          </a:extLst>
        </xdr:cNvPr>
        <xdr:cNvSpPr txBox="1">
          <a:spLocks noChangeArrowheads="1"/>
        </xdr:cNvSpPr>
      </xdr:nvSpPr>
      <xdr:spPr bwMode="auto">
        <a:xfrm>
          <a:off x="266700" y="123825"/>
          <a:ext cx="6238875" cy="1400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RESPONSIBILITY MATRIX                                                                         </a:t>
          </a: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LEVEL 1                                                  PRIMARY RESPONSIBILITY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LEVEL 2                                                  DIRECT INVOLVEMENT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LEVEL 3                                                  PARTICIPATORY INVOLVEMENT TASK  COMPLETE                                                  YES 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zoomScale="75" workbookViewId="0">
      <pane xSplit="2" ySplit="8" topLeftCell="I9" activePane="bottomRight" state="frozen"/>
      <selection pane="topRight" activeCell="F7" sqref="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FJ166 A1:A166 A1 A1 A1 A1 A1 A1 A1 A1:DH1 A1:B3 A1:CK41 A1:B601 HV1:U46921 A2233:BE1 A2225:IV8 FI1:ES21853 A889:AO1 A1:ES1 A873:A1 A1 A1 A1 A1 A1:A2 A1 A1:A3 A1 A1:A4 A1 A1:A5 A1 A1:A6 A1 A1:A7 A1 A1:A8 A1 A1:A9 A1 A1:A10 A1 A1:A11 A1 A1:A12 A1 A1:A13 A1 A1:A14 A1 A1:A15 A1 A1:A16 A1 A1:A17 A1 A1:A18 A1 A1:A19 A1 A1:A20 A1 A1:A21 A1 A1:A22 A1 A1:A23 A1 A1:A24 A1 AC429:Q29 A2:A4129 A1 A1 A1 A1 A1 A1 A1 A1:B1 A1 A1:C1 A1 A1:D1 A1 A1:E1 A1 A1:F1 A1 A1:G1 A1 A1:H1 A1 A1:I1 A1 A1:J1 A1 A1:K1 A1 A1:L1 A1 A1:M1 A1 A1:N1 A1 A1:O1 A1 A1:P1 A1 A1:Q1 A1 A1:R1 A1 A1:S1 A1 A1:T1 A1 A1:U1 A1 A1:V1 A1 A1:W1 A1 A1:X1 A1 A1:Y1"/>
      <selection pane="bottomLeft" activeCell="A5" sqref="A5"/>
      <selection pane="bottomRight" activeCell="I3" sqref="I3"/>
    </sheetView>
  </sheetViews>
  <sheetFormatPr defaultRowHeight="12.75" x14ac:dyDescent="0.2"/>
  <cols>
    <col min="1" max="1" width="14.28515625" style="5" bestFit="1" customWidth="1"/>
    <col min="2" max="2" width="83.42578125" style="4" bestFit="1" customWidth="1"/>
    <col min="3" max="3" width="16.28515625" style="2" customWidth="1"/>
    <col min="4" max="4" width="27.28515625" style="1" bestFit="1" customWidth="1"/>
    <col min="5" max="5" width="25.85546875" style="1" bestFit="1" customWidth="1"/>
    <col min="6" max="6" width="20.7109375" style="1" bestFit="1" customWidth="1"/>
    <col min="7" max="7" width="22.42578125" style="1" bestFit="1" customWidth="1"/>
    <col min="8" max="8" width="22" style="1" bestFit="1" customWidth="1"/>
    <col min="9" max="9" width="22.7109375" style="1" bestFit="1" customWidth="1"/>
    <col min="10" max="10" width="27.7109375" style="1" bestFit="1" customWidth="1"/>
    <col min="11" max="11" width="19" style="1" bestFit="1" customWidth="1"/>
    <col min="12" max="12" width="33.85546875" style="1" bestFit="1" customWidth="1"/>
  </cols>
  <sheetData>
    <row r="1" spans="1:13" ht="26.25" customHeight="1" x14ac:dyDescent="0.25">
      <c r="A1" s="14"/>
      <c r="B1" s="13"/>
      <c r="C1" s="3"/>
      <c r="D1"/>
      <c r="E1"/>
      <c r="F1"/>
      <c r="G1"/>
      <c r="H1"/>
      <c r="I1"/>
      <c r="J1"/>
      <c r="K1"/>
      <c r="L1"/>
    </row>
    <row r="2" spans="1:13" ht="26.25" customHeight="1" x14ac:dyDescent="0.25">
      <c r="A2" s="14"/>
      <c r="C2" s="3"/>
      <c r="D2"/>
      <c r="E2"/>
      <c r="F2"/>
      <c r="G2"/>
      <c r="H2"/>
      <c r="I2"/>
      <c r="J2"/>
      <c r="K2"/>
      <c r="L2"/>
    </row>
    <row r="3" spans="1:13" ht="26.25" customHeight="1" x14ac:dyDescent="0.25">
      <c r="A3" s="14"/>
      <c r="B3" s="13"/>
      <c r="C3" s="3"/>
      <c r="D3"/>
      <c r="E3"/>
      <c r="F3"/>
      <c r="G3"/>
      <c r="H3"/>
      <c r="I3"/>
      <c r="J3"/>
      <c r="K3"/>
      <c r="L3"/>
    </row>
    <row r="4" spans="1:13" ht="26.25" customHeight="1" x14ac:dyDescent="0.25">
      <c r="A4" s="14"/>
      <c r="B4" s="13"/>
      <c r="C4" s="3"/>
      <c r="D4"/>
      <c r="E4"/>
      <c r="F4"/>
      <c r="G4"/>
      <c r="H4"/>
      <c r="I4"/>
      <c r="J4"/>
      <c r="K4"/>
      <c r="L4"/>
    </row>
    <row r="5" spans="1:13" ht="26.25" customHeight="1" thickBot="1" x14ac:dyDescent="0.3">
      <c r="A5" s="14"/>
      <c r="B5" s="13"/>
      <c r="C5" s="15"/>
      <c r="D5" s="13"/>
      <c r="E5" s="13"/>
      <c r="F5" s="13"/>
      <c r="G5" s="13"/>
      <c r="H5" s="13"/>
      <c r="I5" s="13"/>
      <c r="J5" s="13"/>
      <c r="K5" s="13"/>
      <c r="L5" s="13"/>
    </row>
    <row r="6" spans="1:13" ht="16.5" thickBot="1" x14ac:dyDescent="0.3">
      <c r="A6" s="8"/>
      <c r="B6" s="8"/>
      <c r="C6" s="16"/>
      <c r="D6" s="18" t="s">
        <v>53</v>
      </c>
      <c r="E6" s="19" t="s">
        <v>54</v>
      </c>
      <c r="F6" s="19" t="s">
        <v>55</v>
      </c>
      <c r="G6" s="19" t="s">
        <v>56</v>
      </c>
      <c r="H6" s="19" t="s">
        <v>57</v>
      </c>
      <c r="I6" s="19" t="s">
        <v>58</v>
      </c>
      <c r="J6" s="19" t="s">
        <v>59</v>
      </c>
      <c r="K6" s="19" t="s">
        <v>60</v>
      </c>
      <c r="L6" s="19" t="s">
        <v>61</v>
      </c>
    </row>
    <row r="7" spans="1:13" ht="18" x14ac:dyDescent="0.25">
      <c r="A7" s="9"/>
      <c r="B7" s="9"/>
      <c r="C7" s="12"/>
      <c r="D7" s="12" t="s">
        <v>0</v>
      </c>
      <c r="E7" s="12" t="s">
        <v>2</v>
      </c>
      <c r="F7" s="12" t="s">
        <v>4</v>
      </c>
      <c r="G7" s="12" t="s">
        <v>6</v>
      </c>
      <c r="H7" s="12" t="str">
        <f>G8:G8</f>
        <v>Eric Melvin</v>
      </c>
      <c r="I7" s="12" t="s">
        <v>8</v>
      </c>
      <c r="J7" s="12" t="s">
        <v>9</v>
      </c>
      <c r="K7" s="12" t="s">
        <v>10</v>
      </c>
      <c r="L7" s="12" t="s">
        <v>11</v>
      </c>
    </row>
    <row r="8" spans="1:13" ht="36.75" thickBot="1" x14ac:dyDescent="0.3">
      <c r="A8" s="10" t="s">
        <v>43</v>
      </c>
      <c r="B8" s="10" t="s">
        <v>62</v>
      </c>
      <c r="C8" s="17" t="s">
        <v>63</v>
      </c>
      <c r="D8" s="11" t="s">
        <v>1</v>
      </c>
      <c r="E8" s="11" t="s">
        <v>3</v>
      </c>
      <c r="F8" s="11" t="s">
        <v>5</v>
      </c>
      <c r="G8" s="11" t="s">
        <v>7</v>
      </c>
      <c r="H8" s="11" t="str">
        <f>G7</f>
        <v>Scott Gahn</v>
      </c>
      <c r="I8" s="11"/>
      <c r="J8" s="11"/>
      <c r="K8" s="11"/>
      <c r="L8" s="11" t="s">
        <v>12</v>
      </c>
    </row>
    <row r="9" spans="1:13" ht="21" thickBot="1" x14ac:dyDescent="0.35">
      <c r="A9" s="48">
        <v>1</v>
      </c>
      <c r="B9" s="25" t="s">
        <v>13</v>
      </c>
      <c r="C9" s="28">
        <v>36915</v>
      </c>
      <c r="D9" s="27"/>
      <c r="E9" s="27" t="s">
        <v>65</v>
      </c>
      <c r="F9" s="27"/>
      <c r="G9" s="27"/>
      <c r="H9" s="27"/>
      <c r="I9" s="27"/>
      <c r="J9" s="27"/>
      <c r="K9" s="27"/>
      <c r="L9" s="27"/>
    </row>
    <row r="10" spans="1:13" ht="21" thickBot="1" x14ac:dyDescent="0.35">
      <c r="A10" s="49"/>
      <c r="B10" s="26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1:13" ht="21" thickBot="1" x14ac:dyDescent="0.35">
      <c r="A11" s="48">
        <v>2</v>
      </c>
      <c r="B11" s="25" t="s">
        <v>14</v>
      </c>
      <c r="C11" s="28">
        <v>36915</v>
      </c>
      <c r="D11" s="27"/>
      <c r="E11" s="27">
        <v>1</v>
      </c>
      <c r="F11" s="27"/>
      <c r="G11" s="27"/>
      <c r="H11" s="27"/>
      <c r="I11" s="27"/>
      <c r="J11" s="27"/>
      <c r="K11" s="27"/>
      <c r="L11" s="27"/>
    </row>
    <row r="12" spans="1:13" ht="21" thickBot="1" x14ac:dyDescent="0.35">
      <c r="A12" s="50"/>
      <c r="B12" s="26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5"/>
    </row>
    <row r="13" spans="1:13" ht="37.5" thickBot="1" x14ac:dyDescent="0.35">
      <c r="A13" s="48">
        <v>3</v>
      </c>
      <c r="B13" s="25" t="s">
        <v>15</v>
      </c>
      <c r="C13" s="28">
        <v>36915</v>
      </c>
      <c r="D13" s="27"/>
      <c r="E13" s="27"/>
      <c r="F13" s="27"/>
      <c r="G13" s="27" t="s">
        <v>65</v>
      </c>
      <c r="H13" s="27"/>
      <c r="I13" s="27"/>
      <c r="J13" s="27"/>
      <c r="K13" s="27" t="s">
        <v>65</v>
      </c>
      <c r="L13" s="27" t="s">
        <v>65</v>
      </c>
    </row>
    <row r="14" spans="1:13" ht="21" thickBot="1" x14ac:dyDescent="0.35">
      <c r="A14" s="50"/>
      <c r="B14" s="26"/>
      <c r="C14" s="46"/>
      <c r="D14" s="47"/>
      <c r="E14" s="47"/>
      <c r="F14" s="47"/>
      <c r="G14" s="47"/>
      <c r="H14" s="47"/>
      <c r="I14" s="47"/>
      <c r="J14" s="47"/>
      <c r="K14" s="47"/>
      <c r="L14" s="47"/>
      <c r="M14" s="45"/>
    </row>
    <row r="15" spans="1:13" ht="37.5" thickBot="1" x14ac:dyDescent="0.35">
      <c r="A15" s="48">
        <v>4</v>
      </c>
      <c r="B15" s="25" t="s">
        <v>16</v>
      </c>
      <c r="C15" s="28">
        <v>36915</v>
      </c>
      <c r="D15" s="27"/>
      <c r="E15" s="27"/>
      <c r="F15" s="27"/>
      <c r="G15" s="27">
        <v>2</v>
      </c>
      <c r="H15" s="27"/>
      <c r="I15" s="27"/>
      <c r="J15" s="27"/>
      <c r="K15" s="27">
        <v>2</v>
      </c>
      <c r="L15" s="27">
        <v>1</v>
      </c>
    </row>
    <row r="16" spans="1:13" ht="21" thickBot="1" x14ac:dyDescent="0.35">
      <c r="A16" s="50"/>
      <c r="B16" s="26"/>
      <c r="C16" s="46"/>
      <c r="D16" s="47"/>
      <c r="E16" s="47"/>
      <c r="F16" s="47"/>
      <c r="G16" s="47"/>
      <c r="H16" s="47"/>
      <c r="I16" s="47"/>
      <c r="J16" s="47"/>
      <c r="K16" s="47"/>
      <c r="L16" s="47"/>
      <c r="M16" s="45"/>
    </row>
    <row r="17" spans="1:13" ht="21" thickBot="1" x14ac:dyDescent="0.35">
      <c r="A17" s="48">
        <v>5</v>
      </c>
      <c r="B17" s="25" t="s">
        <v>17</v>
      </c>
      <c r="C17" s="28">
        <v>36915</v>
      </c>
      <c r="D17" s="27"/>
      <c r="E17" s="27"/>
      <c r="F17" s="27">
        <v>2</v>
      </c>
      <c r="G17" s="27"/>
      <c r="H17" s="27"/>
      <c r="I17" s="27"/>
      <c r="J17" s="27">
        <v>1</v>
      </c>
      <c r="K17" s="27"/>
      <c r="L17" s="27"/>
    </row>
    <row r="18" spans="1:13" ht="21" thickBot="1" x14ac:dyDescent="0.35">
      <c r="A18" s="50"/>
      <c r="B18" s="26"/>
      <c r="C18" s="46"/>
      <c r="D18" s="47"/>
      <c r="E18" s="47"/>
      <c r="F18" s="47"/>
      <c r="G18" s="47"/>
      <c r="H18" s="47"/>
      <c r="I18" s="47"/>
      <c r="J18" s="47"/>
      <c r="K18" s="47"/>
      <c r="L18" s="47"/>
      <c r="M18" s="45"/>
    </row>
    <row r="19" spans="1:13" ht="21" thickBot="1" x14ac:dyDescent="0.35">
      <c r="A19" s="48" t="s">
        <v>49</v>
      </c>
      <c r="B19" s="25" t="s">
        <v>18</v>
      </c>
      <c r="C19" s="28">
        <v>36915</v>
      </c>
      <c r="D19" s="27"/>
      <c r="E19" s="27" t="s">
        <v>65</v>
      </c>
      <c r="F19" s="27"/>
      <c r="G19" s="27"/>
      <c r="H19" s="27"/>
      <c r="I19" s="27"/>
      <c r="J19" s="27"/>
      <c r="K19" s="27"/>
      <c r="L19" s="27"/>
    </row>
    <row r="20" spans="1:13" ht="21" thickBot="1" x14ac:dyDescent="0.35">
      <c r="A20" s="50"/>
      <c r="B20" s="26"/>
      <c r="C20" s="46"/>
      <c r="D20" s="47"/>
      <c r="E20" s="47"/>
      <c r="F20" s="47"/>
      <c r="G20" s="47"/>
      <c r="H20" s="47"/>
      <c r="I20" s="47"/>
      <c r="J20" s="47"/>
      <c r="K20" s="47"/>
      <c r="L20" s="47"/>
      <c r="M20" s="45"/>
    </row>
    <row r="21" spans="1:13" ht="21" thickBot="1" x14ac:dyDescent="0.35">
      <c r="A21" s="48" t="s">
        <v>19</v>
      </c>
      <c r="B21" s="25" t="s">
        <v>20</v>
      </c>
      <c r="C21" s="28">
        <v>36915</v>
      </c>
      <c r="D21" s="27"/>
      <c r="E21" s="27">
        <v>1</v>
      </c>
      <c r="F21" s="27"/>
      <c r="G21" s="27"/>
      <c r="H21" s="27"/>
      <c r="I21" s="27"/>
      <c r="J21" s="27"/>
      <c r="K21" s="27"/>
      <c r="L21" s="27"/>
    </row>
    <row r="22" spans="1:13" ht="21" thickBot="1" x14ac:dyDescent="0.35">
      <c r="A22" s="50"/>
      <c r="B22" s="26"/>
      <c r="C22" s="46"/>
      <c r="D22" s="47"/>
      <c r="E22" s="47"/>
      <c r="F22" s="47"/>
      <c r="G22" s="47"/>
      <c r="H22" s="47"/>
      <c r="I22" s="47"/>
      <c r="J22" s="47"/>
      <c r="K22" s="47"/>
      <c r="L22" s="47"/>
      <c r="M22" s="45"/>
    </row>
    <row r="23" spans="1:13" ht="37.5" thickBot="1" x14ac:dyDescent="0.35">
      <c r="A23" s="48" t="s">
        <v>50</v>
      </c>
      <c r="B23" s="25" t="s">
        <v>21</v>
      </c>
      <c r="C23" s="28">
        <v>36915</v>
      </c>
      <c r="D23" s="27"/>
      <c r="E23" s="27" t="s">
        <v>65</v>
      </c>
      <c r="F23" s="27"/>
      <c r="G23" s="27"/>
      <c r="H23" s="27"/>
      <c r="I23" s="27"/>
      <c r="J23" s="27"/>
      <c r="K23" s="27"/>
      <c r="L23" s="27"/>
    </row>
    <row r="24" spans="1:13" ht="21" thickBot="1" x14ac:dyDescent="0.35">
      <c r="A24" s="50"/>
      <c r="B24" s="26"/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5"/>
    </row>
    <row r="25" spans="1:13" ht="37.5" thickBot="1" x14ac:dyDescent="0.35">
      <c r="A25" s="48" t="s">
        <v>22</v>
      </c>
      <c r="B25" s="25" t="s">
        <v>23</v>
      </c>
      <c r="C25" s="28">
        <v>36916</v>
      </c>
      <c r="D25" s="27"/>
      <c r="E25" s="27">
        <v>1</v>
      </c>
      <c r="F25" s="27"/>
      <c r="G25" s="27"/>
      <c r="H25" s="27"/>
      <c r="I25" s="27"/>
      <c r="J25" s="27"/>
      <c r="K25" s="27"/>
      <c r="L25" s="27"/>
    </row>
    <row r="26" spans="1:13" ht="21" thickBot="1" x14ac:dyDescent="0.35">
      <c r="A26" s="50"/>
      <c r="B26" s="26"/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5"/>
    </row>
    <row r="27" spans="1:13" ht="21" thickBot="1" x14ac:dyDescent="0.35">
      <c r="A27" s="48">
        <v>8</v>
      </c>
      <c r="B27" s="25" t="s">
        <v>24</v>
      </c>
      <c r="C27" s="28">
        <v>36915</v>
      </c>
      <c r="D27" s="27"/>
      <c r="E27" s="27"/>
      <c r="F27" s="27" t="s">
        <v>65</v>
      </c>
      <c r="G27" s="27" t="s">
        <v>65</v>
      </c>
      <c r="H27" s="27"/>
      <c r="I27" s="27" t="s">
        <v>65</v>
      </c>
      <c r="J27" s="27">
        <v>2</v>
      </c>
      <c r="K27" s="27"/>
      <c r="L27" s="27"/>
    </row>
    <row r="28" spans="1:13" ht="21" thickBot="1" x14ac:dyDescent="0.35">
      <c r="A28" s="50"/>
      <c r="B28" s="26"/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5"/>
    </row>
    <row r="29" spans="1:13" ht="21" thickBot="1" x14ac:dyDescent="0.35">
      <c r="A29" s="48">
        <v>9</v>
      </c>
      <c r="B29" s="25" t="s">
        <v>25</v>
      </c>
      <c r="C29" s="28">
        <v>36916</v>
      </c>
      <c r="D29" s="27">
        <v>1</v>
      </c>
      <c r="E29" s="27"/>
      <c r="F29" s="27">
        <v>2</v>
      </c>
      <c r="G29" s="27">
        <v>2</v>
      </c>
      <c r="H29" s="27">
        <v>2</v>
      </c>
      <c r="I29" s="27">
        <v>2</v>
      </c>
      <c r="J29" s="27">
        <v>2</v>
      </c>
      <c r="K29" s="27"/>
      <c r="L29" s="27"/>
    </row>
    <row r="30" spans="1:13" ht="21" thickBot="1" x14ac:dyDescent="0.35">
      <c r="A30" s="50"/>
      <c r="B30" s="26"/>
      <c r="C30" s="46"/>
      <c r="D30" s="47"/>
      <c r="E30" s="47"/>
      <c r="F30" s="47"/>
      <c r="G30" s="47"/>
      <c r="H30" s="47"/>
      <c r="I30" s="47"/>
      <c r="J30" s="47"/>
      <c r="K30" s="47"/>
      <c r="L30" s="47"/>
      <c r="M30" s="45"/>
    </row>
    <row r="31" spans="1:13" ht="21" thickBot="1" x14ac:dyDescent="0.35">
      <c r="A31" s="48">
        <v>10</v>
      </c>
      <c r="B31" s="25" t="s">
        <v>26</v>
      </c>
      <c r="C31" s="28">
        <v>36915</v>
      </c>
      <c r="D31" s="27"/>
      <c r="E31" s="27">
        <v>2</v>
      </c>
      <c r="F31" s="27">
        <v>1</v>
      </c>
      <c r="G31" s="27"/>
      <c r="H31" s="27"/>
      <c r="I31" s="27"/>
      <c r="J31" s="27"/>
      <c r="K31" s="27"/>
      <c r="L31" s="27"/>
    </row>
    <row r="32" spans="1:13" ht="21" thickBot="1" x14ac:dyDescent="0.35">
      <c r="A32" s="50"/>
      <c r="B32" s="26"/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5"/>
    </row>
    <row r="33" spans="1:13" ht="21" thickBot="1" x14ac:dyDescent="0.35">
      <c r="A33" s="48" t="s">
        <v>64</v>
      </c>
      <c r="B33" s="25" t="s">
        <v>27</v>
      </c>
      <c r="C33" s="28">
        <v>36915</v>
      </c>
      <c r="D33" s="27"/>
      <c r="E33" s="27"/>
      <c r="F33" s="27" t="s">
        <v>65</v>
      </c>
      <c r="G33" s="27" t="s">
        <v>65</v>
      </c>
      <c r="H33" s="27"/>
      <c r="I33" s="27"/>
      <c r="J33" s="27"/>
      <c r="K33" s="27">
        <v>2</v>
      </c>
      <c r="L33" s="27">
        <v>2</v>
      </c>
    </row>
    <row r="34" spans="1:13" ht="21" thickBot="1" x14ac:dyDescent="0.35">
      <c r="A34" s="50"/>
      <c r="B34" s="26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5"/>
    </row>
    <row r="35" spans="1:13" ht="21" thickBot="1" x14ac:dyDescent="0.35">
      <c r="A35" s="48" t="s">
        <v>28</v>
      </c>
      <c r="B35" s="25" t="s">
        <v>29</v>
      </c>
      <c r="C35" s="28">
        <v>36915</v>
      </c>
      <c r="D35" s="27"/>
      <c r="E35" s="27"/>
      <c r="F35" s="27" t="s">
        <v>65</v>
      </c>
      <c r="G35" s="27" t="s">
        <v>65</v>
      </c>
      <c r="H35" s="27"/>
      <c r="I35" s="27"/>
      <c r="J35" s="27"/>
      <c r="K35" s="27">
        <v>2</v>
      </c>
      <c r="L35" s="27">
        <v>2</v>
      </c>
    </row>
    <row r="36" spans="1:13" ht="21" thickBot="1" x14ac:dyDescent="0.35">
      <c r="A36" s="50"/>
      <c r="B36" s="26"/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5"/>
    </row>
    <row r="37" spans="1:13" ht="21" thickBot="1" x14ac:dyDescent="0.35">
      <c r="A37" s="48">
        <v>12</v>
      </c>
      <c r="B37" s="25" t="s">
        <v>30</v>
      </c>
      <c r="C37" s="28">
        <v>36915</v>
      </c>
      <c r="D37" s="27"/>
      <c r="E37" s="27">
        <v>2</v>
      </c>
      <c r="F37" s="27">
        <v>2</v>
      </c>
      <c r="G37" s="27">
        <v>1</v>
      </c>
      <c r="H37" s="27">
        <v>2</v>
      </c>
      <c r="I37" s="27"/>
      <c r="J37" s="27"/>
      <c r="K37" s="27">
        <v>2</v>
      </c>
      <c r="L37" s="27">
        <v>2</v>
      </c>
    </row>
    <row r="38" spans="1:13" ht="21" thickBot="1" x14ac:dyDescent="0.35">
      <c r="A38" s="50"/>
      <c r="B38" s="26"/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5"/>
    </row>
    <row r="39" spans="1:13" ht="21" thickBot="1" x14ac:dyDescent="0.35">
      <c r="A39" s="48">
        <v>13</v>
      </c>
      <c r="B39" s="25" t="s">
        <v>31</v>
      </c>
      <c r="C39" s="28">
        <v>36915</v>
      </c>
      <c r="D39" s="27">
        <v>2</v>
      </c>
      <c r="E39" s="27"/>
      <c r="F39" s="27"/>
      <c r="G39" s="27">
        <v>1</v>
      </c>
      <c r="H39" s="27">
        <v>2</v>
      </c>
      <c r="I39" s="27"/>
      <c r="J39" s="27"/>
      <c r="K39" s="27">
        <v>2</v>
      </c>
      <c r="L39" s="27">
        <v>2</v>
      </c>
    </row>
    <row r="40" spans="1:13" ht="21" thickBot="1" x14ac:dyDescent="0.35">
      <c r="A40" s="50"/>
      <c r="B40" s="26"/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5"/>
    </row>
    <row r="41" spans="1:13" ht="37.5" thickBot="1" x14ac:dyDescent="0.35">
      <c r="A41" s="48">
        <v>14</v>
      </c>
      <c r="B41" s="25" t="s">
        <v>32</v>
      </c>
      <c r="C41" s="28">
        <v>36915</v>
      </c>
      <c r="D41" s="27"/>
      <c r="E41" s="27">
        <v>1</v>
      </c>
      <c r="F41" s="27">
        <v>2</v>
      </c>
      <c r="G41" s="27"/>
      <c r="H41" s="27"/>
      <c r="I41" s="27">
        <v>2</v>
      </c>
      <c r="J41" s="27">
        <v>2</v>
      </c>
      <c r="K41" s="27"/>
      <c r="L41" s="27">
        <v>2</v>
      </c>
    </row>
    <row r="42" spans="1:13" ht="21" thickBot="1" x14ac:dyDescent="0.35">
      <c r="A42" s="50"/>
      <c r="B42" s="26"/>
      <c r="C42" s="46"/>
      <c r="D42" s="47"/>
      <c r="E42" s="47"/>
      <c r="F42" s="47"/>
      <c r="G42" s="47"/>
      <c r="H42" s="47"/>
      <c r="I42" s="47"/>
      <c r="J42" s="47"/>
      <c r="K42" s="47"/>
      <c r="L42" s="47"/>
      <c r="M42" s="45"/>
    </row>
    <row r="43" spans="1:13" ht="37.5" thickBot="1" x14ac:dyDescent="0.35">
      <c r="A43" s="48">
        <v>15</v>
      </c>
      <c r="B43" s="25" t="s">
        <v>33</v>
      </c>
      <c r="C43" s="28" t="s">
        <v>52</v>
      </c>
      <c r="D43" s="27"/>
      <c r="E43" s="27">
        <v>2</v>
      </c>
      <c r="F43" s="27">
        <v>1</v>
      </c>
      <c r="G43" s="27"/>
      <c r="H43" s="27"/>
      <c r="I43" s="27"/>
      <c r="J43" s="27">
        <v>2</v>
      </c>
      <c r="K43" s="27"/>
      <c r="L43" s="27"/>
    </row>
    <row r="44" spans="1:13" ht="21" thickBot="1" x14ac:dyDescent="0.35">
      <c r="A44" s="50"/>
      <c r="B44" s="26"/>
      <c r="C44" s="46"/>
      <c r="D44" s="47"/>
      <c r="E44" s="47"/>
      <c r="F44" s="47"/>
      <c r="G44" s="47"/>
      <c r="H44" s="47"/>
      <c r="I44" s="47"/>
      <c r="J44" s="47"/>
      <c r="K44" s="47"/>
      <c r="L44" s="47"/>
      <c r="M44" s="45"/>
    </row>
    <row r="45" spans="1:13" ht="37.5" thickBot="1" x14ac:dyDescent="0.35">
      <c r="A45" s="48">
        <v>16</v>
      </c>
      <c r="B45" s="25" t="s">
        <v>34</v>
      </c>
      <c r="C45" s="28">
        <v>36917</v>
      </c>
      <c r="D45" s="27"/>
      <c r="E45" s="27">
        <v>1</v>
      </c>
      <c r="F45" s="27">
        <v>2</v>
      </c>
      <c r="G45" s="27"/>
      <c r="H45" s="27"/>
      <c r="I45" s="27"/>
      <c r="J45" s="27">
        <v>2</v>
      </c>
      <c r="K45" s="27"/>
      <c r="L45" s="27"/>
    </row>
    <row r="46" spans="1:13" ht="21" thickBot="1" x14ac:dyDescent="0.35">
      <c r="A46" s="50"/>
      <c r="B46" s="26"/>
      <c r="C46" s="46"/>
      <c r="D46" s="47"/>
      <c r="E46" s="47"/>
      <c r="F46" s="47"/>
      <c r="G46" s="47"/>
      <c r="H46" s="47"/>
      <c r="I46" s="47"/>
      <c r="J46" s="47"/>
      <c r="K46" s="47"/>
      <c r="L46" s="47"/>
      <c r="M46" s="45"/>
    </row>
    <row r="47" spans="1:13" ht="21" thickBot="1" x14ac:dyDescent="0.35">
      <c r="A47" s="48" t="s">
        <v>72</v>
      </c>
      <c r="B47" s="25" t="s">
        <v>35</v>
      </c>
      <c r="C47" s="28">
        <v>36915</v>
      </c>
      <c r="D47" s="27">
        <v>1</v>
      </c>
      <c r="E47" s="27"/>
      <c r="F47" s="27"/>
      <c r="G47" s="27"/>
      <c r="H47" s="27"/>
      <c r="I47" s="27"/>
      <c r="J47" s="27"/>
      <c r="K47" s="27"/>
      <c r="L47" s="27"/>
    </row>
    <row r="48" spans="1:13" ht="21" thickBot="1" x14ac:dyDescent="0.35">
      <c r="A48" s="50"/>
      <c r="B48" s="26"/>
      <c r="C48" s="46"/>
      <c r="D48" s="47"/>
      <c r="E48" s="47"/>
      <c r="F48" s="47"/>
      <c r="G48" s="47"/>
      <c r="H48" s="47"/>
      <c r="I48" s="47"/>
      <c r="J48" s="47"/>
      <c r="K48" s="47"/>
      <c r="L48" s="47"/>
      <c r="M48" s="45"/>
    </row>
    <row r="49" spans="1:13" ht="21" thickBot="1" x14ac:dyDescent="0.35">
      <c r="A49" s="48" t="s">
        <v>73</v>
      </c>
      <c r="B49" s="25" t="s">
        <v>37</v>
      </c>
      <c r="C49" s="28">
        <v>36915</v>
      </c>
      <c r="D49" s="27"/>
      <c r="E49" s="27">
        <v>1</v>
      </c>
      <c r="F49" s="27"/>
      <c r="G49" s="27"/>
      <c r="H49" s="27"/>
      <c r="I49" s="27"/>
      <c r="J49" s="27"/>
      <c r="K49" s="27"/>
      <c r="L49" s="27"/>
    </row>
    <row r="50" spans="1:13" ht="21" thickBot="1" x14ac:dyDescent="0.35">
      <c r="A50" s="50"/>
      <c r="B50" s="26"/>
      <c r="C50" s="46"/>
      <c r="D50" s="47"/>
      <c r="E50" s="47"/>
      <c r="F50" s="47"/>
      <c r="G50" s="47"/>
      <c r="H50" s="47"/>
      <c r="I50" s="47"/>
      <c r="J50" s="47"/>
      <c r="K50" s="47"/>
      <c r="L50" s="47"/>
      <c r="M50" s="45"/>
    </row>
    <row r="51" spans="1:13" ht="21" thickBot="1" x14ac:dyDescent="0.35">
      <c r="A51" s="48" t="s">
        <v>77</v>
      </c>
      <c r="B51" s="25" t="s">
        <v>36</v>
      </c>
      <c r="C51" s="28">
        <v>36916</v>
      </c>
      <c r="D51" s="27">
        <v>1</v>
      </c>
      <c r="E51" s="27"/>
      <c r="F51" s="27"/>
      <c r="G51" s="27"/>
      <c r="H51" s="27"/>
      <c r="I51" s="27"/>
      <c r="J51" s="27"/>
      <c r="K51" s="27"/>
      <c r="L51" s="27"/>
    </row>
    <row r="52" spans="1:13" ht="21" thickBot="1" x14ac:dyDescent="0.35">
      <c r="A52" s="50"/>
      <c r="B52" s="26"/>
      <c r="C52" s="46"/>
      <c r="D52" s="47"/>
      <c r="E52" s="47"/>
      <c r="F52" s="47"/>
      <c r="G52" s="47"/>
      <c r="H52" s="47"/>
      <c r="I52" s="47"/>
      <c r="J52" s="47"/>
      <c r="K52" s="47"/>
      <c r="L52" s="47"/>
      <c r="M52" s="45"/>
    </row>
    <row r="53" spans="1:13" ht="21" thickBot="1" x14ac:dyDescent="0.35">
      <c r="A53" s="48" t="s">
        <v>48</v>
      </c>
      <c r="B53" s="25" t="s">
        <v>74</v>
      </c>
      <c r="C53" s="28">
        <v>36916</v>
      </c>
      <c r="D53" s="27"/>
      <c r="E53" s="27">
        <v>1</v>
      </c>
      <c r="F53" s="27"/>
      <c r="G53" s="27"/>
      <c r="H53" s="27"/>
      <c r="I53" s="27"/>
      <c r="J53" s="27"/>
      <c r="K53" s="27"/>
      <c r="L53" s="27"/>
    </row>
    <row r="54" spans="1:13" ht="21" thickBot="1" x14ac:dyDescent="0.35">
      <c r="A54" s="50"/>
      <c r="B54" s="26"/>
      <c r="C54" s="46"/>
      <c r="D54" s="47"/>
      <c r="E54" s="47"/>
      <c r="F54" s="47"/>
      <c r="G54" s="47"/>
      <c r="H54" s="47"/>
      <c r="I54" s="47"/>
      <c r="J54" s="47"/>
      <c r="K54" s="47"/>
      <c r="L54" s="47"/>
      <c r="M54" s="45"/>
    </row>
    <row r="55" spans="1:13" ht="21" thickBot="1" x14ac:dyDescent="0.35">
      <c r="A55" s="48">
        <v>19</v>
      </c>
      <c r="B55" s="25" t="s">
        <v>38</v>
      </c>
      <c r="C55" s="28">
        <v>36917</v>
      </c>
      <c r="D55" s="27"/>
      <c r="E55" s="27"/>
      <c r="F55" s="27"/>
      <c r="G55" s="27">
        <v>1</v>
      </c>
      <c r="H55" s="27"/>
      <c r="I55" s="27">
        <v>2</v>
      </c>
      <c r="J55" s="27"/>
      <c r="K55" s="27"/>
      <c r="L55" s="27"/>
    </row>
    <row r="56" spans="1:13" ht="21" thickBot="1" x14ac:dyDescent="0.35">
      <c r="A56" s="50"/>
      <c r="B56" s="26"/>
      <c r="C56" s="46"/>
      <c r="D56" s="47"/>
      <c r="E56" s="47"/>
      <c r="F56" s="47"/>
      <c r="G56" s="47"/>
      <c r="H56" s="47"/>
      <c r="I56" s="47"/>
      <c r="J56" s="47"/>
      <c r="K56" s="47"/>
      <c r="L56" s="47"/>
      <c r="M56" s="45"/>
    </row>
    <row r="57" spans="1:13" ht="21" thickBot="1" x14ac:dyDescent="0.35">
      <c r="A57" s="48" t="s">
        <v>44</v>
      </c>
      <c r="B57" s="25" t="s">
        <v>45</v>
      </c>
      <c r="C57" s="28">
        <v>36915</v>
      </c>
      <c r="D57" s="27"/>
      <c r="E57" s="27">
        <v>1</v>
      </c>
      <c r="F57" s="27"/>
      <c r="G57" s="27"/>
      <c r="H57" s="27"/>
      <c r="I57" s="27"/>
      <c r="J57" s="27"/>
      <c r="K57" s="27"/>
      <c r="L57" s="27"/>
    </row>
    <row r="58" spans="1:13" ht="21" thickBot="1" x14ac:dyDescent="0.35">
      <c r="A58" s="50"/>
      <c r="B58" s="26"/>
      <c r="C58" s="46"/>
      <c r="D58" s="47"/>
      <c r="E58" s="47"/>
      <c r="F58" s="47"/>
      <c r="G58" s="47"/>
      <c r="H58" s="47"/>
      <c r="I58" s="47"/>
      <c r="J58" s="47"/>
      <c r="K58" s="47"/>
      <c r="L58" s="47"/>
      <c r="M58" s="45"/>
    </row>
    <row r="59" spans="1:13" ht="61.5" thickBot="1" x14ac:dyDescent="0.35">
      <c r="A59" s="48" t="s">
        <v>47</v>
      </c>
      <c r="B59" s="25" t="s">
        <v>46</v>
      </c>
      <c r="C59" s="28" t="s">
        <v>51</v>
      </c>
      <c r="D59" s="27"/>
      <c r="E59" s="27">
        <v>1</v>
      </c>
      <c r="F59" s="27"/>
      <c r="G59" s="27"/>
      <c r="H59" s="27"/>
      <c r="I59" s="27"/>
      <c r="J59" s="27"/>
      <c r="K59" s="27"/>
      <c r="L59" s="27"/>
    </row>
    <row r="60" spans="1:13" ht="21" thickBot="1" x14ac:dyDescent="0.35">
      <c r="A60" s="50"/>
      <c r="B60" s="26"/>
      <c r="C60" s="46"/>
      <c r="D60" s="47"/>
      <c r="E60" s="47"/>
      <c r="F60" s="47"/>
      <c r="G60" s="47"/>
      <c r="H60" s="47"/>
      <c r="I60" s="47"/>
      <c r="J60" s="47"/>
      <c r="K60" s="47"/>
      <c r="L60" s="47"/>
      <c r="M60" s="45"/>
    </row>
    <row r="61" spans="1:13" ht="21" thickBot="1" x14ac:dyDescent="0.35">
      <c r="A61" s="48">
        <v>21</v>
      </c>
      <c r="B61" s="25" t="s">
        <v>39</v>
      </c>
      <c r="C61" s="28">
        <v>36915</v>
      </c>
      <c r="D61" s="27"/>
      <c r="E61" s="27">
        <v>1</v>
      </c>
      <c r="F61" s="27">
        <v>2</v>
      </c>
      <c r="G61" s="27"/>
      <c r="H61" s="27"/>
      <c r="I61" s="27">
        <v>2</v>
      </c>
      <c r="J61" s="27">
        <v>2</v>
      </c>
      <c r="K61" s="27"/>
      <c r="L61" s="27">
        <v>2</v>
      </c>
    </row>
    <row r="62" spans="1:13" ht="21" thickBot="1" x14ac:dyDescent="0.35">
      <c r="A62" s="50"/>
      <c r="B62" s="26"/>
      <c r="C62" s="46"/>
      <c r="D62" s="47"/>
      <c r="E62" s="47"/>
      <c r="F62" s="47"/>
      <c r="G62" s="47"/>
      <c r="H62" s="47"/>
      <c r="I62" s="47"/>
      <c r="J62" s="47"/>
      <c r="K62" s="47"/>
      <c r="L62" s="47"/>
      <c r="M62" s="45"/>
    </row>
    <row r="63" spans="1:13" ht="21" thickBot="1" x14ac:dyDescent="0.35">
      <c r="A63" s="48">
        <v>22</v>
      </c>
      <c r="B63" s="25" t="s">
        <v>40</v>
      </c>
      <c r="C63" s="28">
        <v>36915</v>
      </c>
      <c r="D63" s="27"/>
      <c r="E63" s="27"/>
      <c r="F63" s="27"/>
      <c r="G63" s="27">
        <v>1</v>
      </c>
      <c r="H63" s="27">
        <v>2</v>
      </c>
      <c r="I63" s="27"/>
      <c r="J63" s="27"/>
      <c r="K63" s="27"/>
      <c r="L63" s="27"/>
    </row>
    <row r="64" spans="1:13" ht="21" thickBot="1" x14ac:dyDescent="0.35">
      <c r="A64" s="50"/>
      <c r="B64" s="26"/>
      <c r="C64" s="46"/>
      <c r="D64" s="47"/>
      <c r="E64" s="47"/>
      <c r="F64" s="47"/>
      <c r="G64" s="47"/>
      <c r="H64" s="47"/>
      <c r="I64" s="47"/>
      <c r="J64" s="47"/>
      <c r="K64" s="47"/>
      <c r="L64" s="47"/>
      <c r="M64" s="45"/>
    </row>
    <row r="65" spans="1:13" ht="21" thickBot="1" x14ac:dyDescent="0.35">
      <c r="A65" s="48">
        <v>23</v>
      </c>
      <c r="B65" s="25" t="s">
        <v>41</v>
      </c>
      <c r="C65" s="28">
        <v>36915</v>
      </c>
      <c r="D65" s="27"/>
      <c r="E65" s="27">
        <v>2</v>
      </c>
      <c r="F65" s="27">
        <v>2</v>
      </c>
      <c r="G65" s="27">
        <v>2</v>
      </c>
      <c r="H65" s="27"/>
      <c r="I65" s="27"/>
      <c r="J65" s="27"/>
      <c r="K65" s="27">
        <v>2</v>
      </c>
      <c r="L65" s="27">
        <v>2</v>
      </c>
    </row>
    <row r="66" spans="1:13" ht="21" thickBot="1" x14ac:dyDescent="0.35">
      <c r="A66" s="50"/>
      <c r="B66" s="26"/>
      <c r="C66" s="46"/>
      <c r="D66" s="47"/>
      <c r="E66" s="47"/>
      <c r="F66" s="47"/>
      <c r="G66" s="47"/>
      <c r="H66" s="47"/>
      <c r="I66" s="47"/>
      <c r="J66" s="47"/>
      <c r="K66" s="47"/>
      <c r="L66" s="47"/>
      <c r="M66" s="45"/>
    </row>
    <row r="67" spans="1:13" ht="37.5" thickBot="1" x14ac:dyDescent="0.35">
      <c r="A67" s="48">
        <v>24</v>
      </c>
      <c r="B67" s="25" t="s">
        <v>42</v>
      </c>
      <c r="C67" s="28">
        <v>36915</v>
      </c>
      <c r="D67" s="27"/>
      <c r="E67" s="27">
        <v>2</v>
      </c>
      <c r="F67" s="27">
        <v>1</v>
      </c>
      <c r="G67" s="27">
        <v>2</v>
      </c>
      <c r="H67" s="27"/>
      <c r="I67" s="27"/>
      <c r="J67" s="27"/>
      <c r="K67" s="27">
        <v>2</v>
      </c>
      <c r="L67" s="27">
        <v>2</v>
      </c>
    </row>
    <row r="68" spans="1:13" ht="13.5" thickBot="1" x14ac:dyDescent="0.25">
      <c r="A68" s="21"/>
      <c r="B68" s="22"/>
      <c r="C68" s="23"/>
      <c r="D68" s="20"/>
      <c r="E68" s="20"/>
      <c r="F68" s="20"/>
      <c r="G68" s="20"/>
      <c r="H68" s="20"/>
      <c r="I68" s="20"/>
      <c r="J68" s="20"/>
      <c r="K68" s="20"/>
      <c r="L68" s="20"/>
      <c r="M68" s="24"/>
    </row>
    <row r="69" spans="1:13" ht="21" thickBot="1" x14ac:dyDescent="0.35">
      <c r="A69" s="38" t="s">
        <v>75</v>
      </c>
      <c r="B69" s="39" t="s">
        <v>71</v>
      </c>
      <c r="C69" s="29" t="s">
        <v>70</v>
      </c>
      <c r="D69" s="30"/>
      <c r="E69" s="30"/>
      <c r="F69" s="30"/>
      <c r="G69" s="30"/>
      <c r="H69" s="30"/>
      <c r="I69" s="30"/>
      <c r="J69" s="30"/>
      <c r="K69" s="30"/>
      <c r="L69" s="30"/>
      <c r="M69" s="31"/>
    </row>
    <row r="70" spans="1:13" ht="21" thickBot="1" x14ac:dyDescent="0.35">
      <c r="A70" s="32">
        <f>C70/$C$77</f>
        <v>0.27848101265822783</v>
      </c>
      <c r="B70" s="40" t="s">
        <v>66</v>
      </c>
      <c r="C70" s="29">
        <f>SUBTOTAL(9,D70:L70)</f>
        <v>22</v>
      </c>
      <c r="D70" s="27">
        <f>COUNTIF(D9:D67,"=1")</f>
        <v>3</v>
      </c>
      <c r="E70" s="27">
        <f t="shared" ref="E70:L70" si="0">COUNTIF(E9:E67,"=1")</f>
        <v>10</v>
      </c>
      <c r="F70" s="27">
        <f t="shared" si="0"/>
        <v>3</v>
      </c>
      <c r="G70" s="27">
        <f t="shared" si="0"/>
        <v>4</v>
      </c>
      <c r="H70" s="27">
        <f t="shared" si="0"/>
        <v>0</v>
      </c>
      <c r="I70" s="27">
        <f t="shared" si="0"/>
        <v>0</v>
      </c>
      <c r="J70" s="27">
        <f t="shared" si="0"/>
        <v>1</v>
      </c>
      <c r="K70" s="27">
        <f t="shared" si="0"/>
        <v>0</v>
      </c>
      <c r="L70" s="27">
        <f t="shared" si="0"/>
        <v>1</v>
      </c>
      <c r="M70" s="31"/>
    </row>
    <row r="71" spans="1:13" ht="21" thickBot="1" x14ac:dyDescent="0.35">
      <c r="A71" s="32"/>
      <c r="B71" s="40"/>
      <c r="C71" s="29"/>
      <c r="D71" s="33"/>
      <c r="E71" s="33"/>
      <c r="F71" s="33"/>
      <c r="G71" s="33"/>
      <c r="H71" s="33"/>
      <c r="I71" s="33"/>
      <c r="J71" s="33"/>
      <c r="K71" s="33"/>
      <c r="L71" s="33"/>
      <c r="M71" s="31"/>
    </row>
    <row r="72" spans="1:13" ht="21" thickBot="1" x14ac:dyDescent="0.35">
      <c r="A72" s="32">
        <f>C72/$C$77</f>
        <v>0.58227848101265822</v>
      </c>
      <c r="B72" s="41" t="s">
        <v>68</v>
      </c>
      <c r="C72" s="29">
        <f>SUBTOTAL(9,D72:L72)</f>
        <v>46</v>
      </c>
      <c r="D72" s="27">
        <f>COUNTIF(D11:D70,"=2")</f>
        <v>1</v>
      </c>
      <c r="E72" s="27">
        <f t="shared" ref="E72:L72" si="1">COUNTIF(E11:E70,"=2")</f>
        <v>5</v>
      </c>
      <c r="F72" s="27">
        <f t="shared" si="1"/>
        <v>7</v>
      </c>
      <c r="G72" s="27">
        <f t="shared" si="1"/>
        <v>4</v>
      </c>
      <c r="H72" s="27">
        <f t="shared" si="1"/>
        <v>4</v>
      </c>
      <c r="I72" s="27">
        <f t="shared" si="1"/>
        <v>4</v>
      </c>
      <c r="J72" s="27">
        <f t="shared" si="1"/>
        <v>6</v>
      </c>
      <c r="K72" s="27">
        <f t="shared" si="1"/>
        <v>7</v>
      </c>
      <c r="L72" s="27">
        <f t="shared" si="1"/>
        <v>8</v>
      </c>
      <c r="M72" s="31"/>
    </row>
    <row r="73" spans="1:13" ht="21" thickBot="1" x14ac:dyDescent="0.35">
      <c r="A73" s="32"/>
      <c r="B73" s="41"/>
      <c r="C73" s="29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spans="1:13" ht="21" thickBot="1" x14ac:dyDescent="0.35">
      <c r="A74" s="32">
        <f>C74/$C$77</f>
        <v>2.5316455696202531E-2</v>
      </c>
      <c r="B74" s="41" t="s">
        <v>67</v>
      </c>
      <c r="C74" s="29">
        <f>SUBTOTAL(9,D74:L74)</f>
        <v>2</v>
      </c>
      <c r="D74" s="27">
        <f>COUNTIF(D13:D72,"=3")</f>
        <v>1</v>
      </c>
      <c r="E74" s="27">
        <f t="shared" ref="E74:L74" si="2">COUNTIF(E13:E72,"=3")</f>
        <v>0</v>
      </c>
      <c r="F74" s="27">
        <f t="shared" si="2"/>
        <v>1</v>
      </c>
      <c r="G74" s="27">
        <f t="shared" si="2"/>
        <v>0</v>
      </c>
      <c r="H74" s="27">
        <f t="shared" si="2"/>
        <v>0</v>
      </c>
      <c r="I74" s="27">
        <f t="shared" si="2"/>
        <v>0</v>
      </c>
      <c r="J74" s="27">
        <f t="shared" si="2"/>
        <v>0</v>
      </c>
      <c r="K74" s="27">
        <f t="shared" si="2"/>
        <v>0</v>
      </c>
      <c r="L74" s="27">
        <f t="shared" si="2"/>
        <v>0</v>
      </c>
      <c r="M74" s="31"/>
    </row>
    <row r="75" spans="1:13" ht="21" thickBot="1" x14ac:dyDescent="0.35">
      <c r="A75" s="32"/>
      <c r="B75" s="41"/>
      <c r="C75" s="29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3" ht="21" thickBot="1" x14ac:dyDescent="0.35">
      <c r="A76" s="32">
        <f>C76/$C$77</f>
        <v>0.11392405063291139</v>
      </c>
      <c r="B76" s="41" t="s">
        <v>69</v>
      </c>
      <c r="C76" s="34">
        <f>SUBTOTAL(9,D76:L76)</f>
        <v>9</v>
      </c>
      <c r="D76" s="27">
        <f>COUNTIF(D15:D74,"=YES")</f>
        <v>0</v>
      </c>
      <c r="E76" s="27">
        <f t="shared" ref="E76:L76" si="3">COUNTIF(E15:E74,"=YES")</f>
        <v>2</v>
      </c>
      <c r="F76" s="27">
        <f t="shared" si="3"/>
        <v>3</v>
      </c>
      <c r="G76" s="27">
        <f t="shared" si="3"/>
        <v>3</v>
      </c>
      <c r="H76" s="27">
        <f t="shared" si="3"/>
        <v>0</v>
      </c>
      <c r="I76" s="27">
        <f t="shared" si="3"/>
        <v>1</v>
      </c>
      <c r="J76" s="27">
        <f t="shared" si="3"/>
        <v>0</v>
      </c>
      <c r="K76" s="27">
        <f t="shared" si="3"/>
        <v>0</v>
      </c>
      <c r="L76" s="27">
        <f t="shared" si="3"/>
        <v>0</v>
      </c>
      <c r="M76" s="31"/>
    </row>
    <row r="77" spans="1:13" ht="21" thickBot="1" x14ac:dyDescent="0.35">
      <c r="A77" s="32"/>
      <c r="B77" s="42"/>
      <c r="C77" s="35">
        <f>SUM(C70:C76)</f>
        <v>79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spans="1:13" ht="21" thickTop="1" x14ac:dyDescent="0.3">
      <c r="A78" s="36"/>
      <c r="B78" s="43" t="s">
        <v>76</v>
      </c>
      <c r="C78" s="37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spans="1:13" ht="18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3" ht="18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</row>
  </sheetData>
  <autoFilter ref="A8:L67"/>
  <printOptions horizontalCentered="1"/>
  <pageMargins left="0.18" right="0.19" top="0.4" bottom="0.36" header="0.17" footer="0.18"/>
  <pageSetup scale="40" orientation="landscape" r:id="rId1"/>
  <headerFooter alignWithMargins="0">
    <oddHeader>&amp;C&amp;"Arial,Bold"&amp;36&amp;A</oddHeader>
    <oddFooter>&amp;L&amp;"Arial,Bold"&amp;11EES CONFIDENTIAL&amp;R&amp;14DATE:&amp;D   TIME:&amp;T    PAGE #&amp;P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CRITICAL PATH PHASE I</vt:lpstr>
      <vt:lpstr>Sheet2</vt:lpstr>
      <vt:lpstr>Sheet3</vt:lpstr>
      <vt:lpstr>'CRITICAL PATH PHASE I'!Print_Area</vt:lpstr>
      <vt:lpstr>'CRITICAL PATH PHASE I'!Print_Titles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awoolcoc</dc:creator>
  <cp:lastModifiedBy>Jan Havlíček</cp:lastModifiedBy>
  <cp:lastPrinted>2001-01-25T17:25:41Z</cp:lastPrinted>
  <dcterms:created xsi:type="dcterms:W3CDTF">2001-01-24T19:20:39Z</dcterms:created>
  <dcterms:modified xsi:type="dcterms:W3CDTF">2023-09-15T16:56:32Z</dcterms:modified>
</cp:coreProperties>
</file>