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E123FC-8AF7-4A22-8B2D-4E940CAD5360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Top 36 Customers" sheetId="4" r:id="rId1"/>
    <sheet name="Customers -  Contact Info" sheetId="1" r:id="rId2"/>
    <sheet name="Top 20 Customers - load" sheetId="2" r:id="rId3"/>
    <sheet name="All Customers - load" sheetId="3" r:id="rId4"/>
    <sheet name="NW SW Contacts" sheetId="5" r:id="rId5"/>
  </sheets>
  <definedNames>
    <definedName name="_xlnm.Print_Area" localSheetId="4">'NW SW Contacts'!$A$1:$D$102</definedName>
  </definedNames>
  <calcPr calcId="0"/>
</workbook>
</file>

<file path=xl/calcChain.xml><?xml version="1.0" encoding="utf-8"?>
<calcChain xmlns="http://schemas.openxmlformats.org/spreadsheetml/2006/main">
  <c r="E9" i="2" l="1"/>
  <c r="A10" i="2"/>
  <c r="E10" i="2"/>
  <c r="I10" i="2"/>
  <c r="A11" i="2"/>
  <c r="E11" i="2"/>
  <c r="A12" i="2"/>
  <c r="E12" i="2"/>
  <c r="H12" i="2"/>
  <c r="A13" i="2"/>
  <c r="E13" i="2"/>
  <c r="A14" i="2"/>
  <c r="E14" i="2"/>
  <c r="A15" i="2"/>
  <c r="E15" i="2"/>
  <c r="A16" i="2"/>
  <c r="E16" i="2"/>
  <c r="A17" i="2"/>
  <c r="E17" i="2"/>
  <c r="A18" i="2"/>
  <c r="E18" i="2"/>
  <c r="A19" i="2"/>
  <c r="E19" i="2"/>
  <c r="A20" i="2"/>
  <c r="E20" i="2"/>
  <c r="A21" i="2"/>
  <c r="E21" i="2"/>
  <c r="A22" i="2"/>
  <c r="E22" i="2"/>
  <c r="A23" i="2"/>
  <c r="E23" i="2"/>
  <c r="A24" i="2"/>
  <c r="E24" i="2"/>
  <c r="A25" i="2"/>
  <c r="E25" i="2"/>
  <c r="E26" i="2"/>
  <c r="H26" i="2"/>
  <c r="I26" i="2"/>
  <c r="E28" i="2"/>
  <c r="H28" i="2"/>
  <c r="H30" i="2"/>
</calcChain>
</file>

<file path=xl/sharedStrings.xml><?xml version="1.0" encoding="utf-8"?>
<sst xmlns="http://schemas.openxmlformats.org/spreadsheetml/2006/main" count="2670" uniqueCount="811">
  <si>
    <t>Counterparty</t>
  </si>
  <si>
    <t>Address</t>
  </si>
  <si>
    <t>Kaiser</t>
  </si>
  <si>
    <t>Safeway INC</t>
  </si>
  <si>
    <t>Lockheed</t>
  </si>
  <si>
    <t>Cisco</t>
  </si>
  <si>
    <t>The Southland Corp (7-Eleven)</t>
  </si>
  <si>
    <t>TRW</t>
  </si>
  <si>
    <t>Nummi</t>
  </si>
  <si>
    <t>CCL</t>
  </si>
  <si>
    <t>GTE</t>
  </si>
  <si>
    <t>McDonalds (Franchises)</t>
  </si>
  <si>
    <t>Genentech</t>
  </si>
  <si>
    <t>Rite Aid</t>
  </si>
  <si>
    <t>Raychem</t>
  </si>
  <si>
    <t>Seagate</t>
  </si>
  <si>
    <t>Masonite/International Paper Co</t>
  </si>
  <si>
    <t>Checker</t>
  </si>
  <si>
    <t>Silicon Graphics</t>
  </si>
  <si>
    <t>Burger King</t>
  </si>
  <si>
    <t>Tenneco INC</t>
  </si>
  <si>
    <t>Promus</t>
  </si>
  <si>
    <t>Homestake Mining Co. - McLaughlin Mine</t>
  </si>
  <si>
    <t>Applied Materials</t>
  </si>
  <si>
    <t>Darden</t>
  </si>
  <si>
    <t>Equity Office</t>
  </si>
  <si>
    <t>Optical Lab</t>
  </si>
  <si>
    <t>Irvine</t>
  </si>
  <si>
    <t>Family Restaurants</t>
  </si>
  <si>
    <t>Tricon</t>
  </si>
  <si>
    <t>Komag</t>
  </si>
  <si>
    <t>BOMA (Franchises)</t>
  </si>
  <si>
    <t>BD Biosciences (Division of Becton Dickinson)</t>
  </si>
  <si>
    <t>Del Taco</t>
  </si>
  <si>
    <t>Nestle</t>
  </si>
  <si>
    <t>LA Unified School</t>
  </si>
  <si>
    <t>Motel 6</t>
  </si>
  <si>
    <t>Doubletree</t>
  </si>
  <si>
    <t>John Muir</t>
  </si>
  <si>
    <t>San Jose</t>
  </si>
  <si>
    <t>Clorox</t>
  </si>
  <si>
    <t>American Brass &amp; Iron</t>
  </si>
  <si>
    <t>Lucent</t>
  </si>
  <si>
    <t>John Manville</t>
  </si>
  <si>
    <t>UC/CSU</t>
  </si>
  <si>
    <t>Sutter</t>
  </si>
  <si>
    <t>Tri Valley Growers</t>
  </si>
  <si>
    <t>Cypress SemiConductor</t>
  </si>
  <si>
    <t>Amdahl</t>
  </si>
  <si>
    <t>J&amp;J</t>
  </si>
  <si>
    <t>Blockbuster</t>
  </si>
  <si>
    <t>US Cold Storage of California</t>
  </si>
  <si>
    <t xml:space="preserve">San Jose Sharks </t>
  </si>
  <si>
    <t>Harman Management</t>
  </si>
  <si>
    <t>Sierra Pine</t>
  </si>
  <si>
    <t>Litton Enterprises</t>
  </si>
  <si>
    <t>SF Giants</t>
  </si>
  <si>
    <t>Fresh Start Bakery E</t>
  </si>
  <si>
    <t>LSI Logic</t>
  </si>
  <si>
    <t>McClatchy</t>
  </si>
  <si>
    <t>RMCA</t>
  </si>
  <si>
    <t>Alum Rock</t>
  </si>
  <si>
    <t>Food4Less</t>
  </si>
  <si>
    <t>General Cable - Sanger</t>
  </si>
  <si>
    <t>Zeneca</t>
  </si>
  <si>
    <t>Children Hospital</t>
  </si>
  <si>
    <t>United Parcel Service General Services Co.</t>
  </si>
  <si>
    <t>KWH PIPEE</t>
  </si>
  <si>
    <t>Dairy Farmers</t>
  </si>
  <si>
    <t>Vacaville</t>
  </si>
  <si>
    <t>Goelitz Candy</t>
  </si>
  <si>
    <t>Memorial Hospital</t>
  </si>
  <si>
    <t>Sunset Moulding</t>
  </si>
  <si>
    <t>Morgan Hill Unified School District</t>
  </si>
  <si>
    <t>Napa Pipe</t>
  </si>
  <si>
    <t>StHelena</t>
  </si>
  <si>
    <t>Abbott Labs</t>
  </si>
  <si>
    <t>St Rose</t>
  </si>
  <si>
    <t>Dublin School</t>
  </si>
  <si>
    <t>Cliffstar</t>
  </si>
  <si>
    <t>Airtech</t>
  </si>
  <si>
    <t>Solano Community College</t>
  </si>
  <si>
    <t xml:space="preserve">Fetzer </t>
  </si>
  <si>
    <t>Washington Unified School District</t>
  </si>
  <si>
    <t>ABS Pipe, INC - (A J-M Manufacturing Co.)</t>
  </si>
  <si>
    <t>KT Kitchen</t>
  </si>
  <si>
    <t>Sutter Memorial</t>
  </si>
  <si>
    <t>Cellulo Corp A10&gt;50k</t>
  </si>
  <si>
    <t>Custom Alloy</t>
  </si>
  <si>
    <t>Pase Aluminum</t>
  </si>
  <si>
    <t>SK Hotel</t>
  </si>
  <si>
    <t>Kennametal</t>
  </si>
  <si>
    <t>Peralta School</t>
  </si>
  <si>
    <t>Pillsbury</t>
  </si>
  <si>
    <t>Starwood</t>
  </si>
  <si>
    <t>Malcolm Adkins</t>
  </si>
  <si>
    <t>Dan Bergmann</t>
  </si>
  <si>
    <t>Shawn Grant</t>
  </si>
  <si>
    <t>925-543-3873</t>
  </si>
  <si>
    <t>925-989-7979</t>
  </si>
  <si>
    <t>925-543-3757</t>
  </si>
  <si>
    <t>877-385-3603</t>
  </si>
  <si>
    <t xml:space="preserve"> </t>
  </si>
  <si>
    <t>925-543-3859</t>
  </si>
  <si>
    <t>925-899-2578</t>
  </si>
  <si>
    <t>Jim Kuegle</t>
  </si>
  <si>
    <t>925-543-3773</t>
  </si>
  <si>
    <t>925-698-5265</t>
  </si>
  <si>
    <t>877-385-3578</t>
  </si>
  <si>
    <t>Micheal Lechner</t>
  </si>
  <si>
    <t>925-543-3833</t>
  </si>
  <si>
    <t>888-562-9418</t>
  </si>
  <si>
    <t>Pat Van Otterdyk</t>
  </si>
  <si>
    <t>925-543-3861</t>
  </si>
  <si>
    <t>925-698-3149</t>
  </si>
  <si>
    <t>800-315-7139</t>
  </si>
  <si>
    <t>Dirk Van Ulden</t>
  </si>
  <si>
    <t>925-543-3879</t>
  </si>
  <si>
    <t>925-890-0400</t>
  </si>
  <si>
    <t>877-680-9472</t>
  </si>
  <si>
    <t>Steve Walker</t>
  </si>
  <si>
    <t>925-543-3800</t>
  </si>
  <si>
    <t>510-381-6749</t>
  </si>
  <si>
    <t>888-991-5424</t>
  </si>
  <si>
    <t>Nan Whatley</t>
  </si>
  <si>
    <t>713-853-6179</t>
  </si>
  <si>
    <t>Aaron Klemm</t>
  </si>
  <si>
    <t>714-429-8125</t>
  </si>
  <si>
    <t>Scott Sullivan</t>
  </si>
  <si>
    <t>925-543-3870</t>
  </si>
  <si>
    <t>American Stores - Albertson's</t>
  </si>
  <si>
    <t>John Pohlers</t>
  </si>
  <si>
    <t>Geoff Pollard</t>
  </si>
  <si>
    <t>925-543-3763</t>
  </si>
  <si>
    <t>800-451-2079</t>
  </si>
  <si>
    <t>630-321-2086</t>
  </si>
  <si>
    <t>312-318-1525</t>
  </si>
  <si>
    <t>877-712-1268</t>
  </si>
  <si>
    <t>Richard Chesson</t>
  </si>
  <si>
    <t>3135 Kifer Ave, M/S 2751 Santa Clara, CA 95051</t>
  </si>
  <si>
    <t>170 West Tasman, San Jose, CA  95134</t>
  </si>
  <si>
    <t>Kyle Larson</t>
  </si>
  <si>
    <t>Sean Dookie</t>
  </si>
  <si>
    <t>Freund Bakery</t>
  </si>
  <si>
    <r>
      <t xml:space="preserve">Beverly Ind - </t>
    </r>
    <r>
      <rPr>
        <b/>
        <sz val="10"/>
        <rFont val="Arial"/>
        <family val="2"/>
      </rPr>
      <t>Not Customer Anymore</t>
    </r>
  </si>
  <si>
    <t>401 Golden Shore,Long Beach, CA 90802</t>
  </si>
  <si>
    <t>Richard West Executive Vice Chancellor, Business &amp; Finance CFO 562-951-4600</t>
  </si>
  <si>
    <t>Patrick Drohan Assistant Vice Chancellor, Capital Planning, Design &amp; Construction 562-951-4090</t>
  </si>
  <si>
    <t>Mark Gutheinz Chief of Plant Energy and Utilities 562-951-4122</t>
  </si>
  <si>
    <t>1111 Franklin, Oakland, CA 94607</t>
  </si>
  <si>
    <t>Joseph Mullinix Senior Vice President, Business &amp; Finance 510-987-9029</t>
  </si>
  <si>
    <t>Johnny Torrez Deputy Assist. Vice President Facilities Administration 510-987-0186</t>
  </si>
  <si>
    <t>Gary Matteson, Director, Energy &amp; Utilities Planning 510-987-9268</t>
  </si>
  <si>
    <t>UC/CSU  - CSC contacts</t>
  </si>
  <si>
    <t>Tom Riley</t>
  </si>
  <si>
    <t>925-543-3703</t>
  </si>
  <si>
    <t xml:space="preserve"> 925-548-0326</t>
  </si>
  <si>
    <t>AM Phone</t>
  </si>
  <si>
    <t>AM Cellular</t>
  </si>
  <si>
    <t>AM Pager</t>
  </si>
  <si>
    <t>Enron Energy Services</t>
  </si>
  <si>
    <t>EES Largest Customers in SCE and PG&amp;E based on 2001 Loads</t>
  </si>
  <si>
    <t>As of January  4, 2001</t>
  </si>
  <si>
    <t>Percent Off</t>
  </si>
  <si>
    <t>Customer</t>
  </si>
  <si>
    <t>%</t>
  </si>
  <si>
    <t>2001 Load</t>
  </si>
  <si>
    <t>Accounts</t>
  </si>
  <si>
    <t>Standard Offer</t>
  </si>
  <si>
    <t>Safeway</t>
  </si>
  <si>
    <t>American Stores</t>
  </si>
  <si>
    <t>Pacific Bell</t>
  </si>
  <si>
    <t>IBM</t>
  </si>
  <si>
    <t>cancelled</t>
  </si>
  <si>
    <t>n/a</t>
  </si>
  <si>
    <t>McDonalds</t>
  </si>
  <si>
    <t>Cents/ kWh Off</t>
  </si>
  <si>
    <t>7-Eleven</t>
  </si>
  <si>
    <t>Tenneco</t>
  </si>
  <si>
    <t>Total</t>
  </si>
  <si>
    <t>All other Contracts (approx Number 285)</t>
  </si>
  <si>
    <t>Total Position</t>
  </si>
  <si>
    <t>Deal Date</t>
  </si>
  <si>
    <t>Start Date</t>
  </si>
  <si>
    <t>End Date</t>
  </si>
  <si>
    <t>Utility</t>
  </si>
  <si>
    <t>% accum</t>
  </si>
  <si>
    <t>% over Tot</t>
  </si>
  <si>
    <t>TOTAL</t>
  </si>
  <si>
    <t>2005 - 2010</t>
  </si>
  <si>
    <t>Portfolio_Tag</t>
  </si>
  <si>
    <t>Deal No</t>
  </si>
  <si>
    <t>Region Name</t>
  </si>
  <si>
    <t>CA North</t>
  </si>
  <si>
    <t>PG&amp;E_Sec</t>
  </si>
  <si>
    <t>CA South</t>
  </si>
  <si>
    <t>SCE_Prim</t>
  </si>
  <si>
    <t>Project Mercury2</t>
  </si>
  <si>
    <t>T8513</t>
  </si>
  <si>
    <t>PG&amp;E_Prim</t>
  </si>
  <si>
    <t>T8609</t>
  </si>
  <si>
    <t>PG&amp;E_Tran</t>
  </si>
  <si>
    <t>The Southland Corp. (7-ELEVEN)</t>
  </si>
  <si>
    <t>T8619</t>
  </si>
  <si>
    <t>SCE_Sec</t>
  </si>
  <si>
    <t>Type II</t>
  </si>
  <si>
    <t>T8657</t>
  </si>
  <si>
    <t>MCDonalds (Franchises)</t>
  </si>
  <si>
    <t>T8588</t>
  </si>
  <si>
    <t>T8801</t>
  </si>
  <si>
    <t>PG&amp;ESouth_Sec</t>
  </si>
  <si>
    <t>T8824</t>
  </si>
  <si>
    <t>Masonite/International Paper Company</t>
  </si>
  <si>
    <t>T8576</t>
  </si>
  <si>
    <t>T8690</t>
  </si>
  <si>
    <t>T8908</t>
  </si>
  <si>
    <t>TENNECO INC</t>
  </si>
  <si>
    <t>T8627</t>
  </si>
  <si>
    <t>Homestake Mining Co. - MCLaughlin Mine</t>
  </si>
  <si>
    <t>T8568</t>
  </si>
  <si>
    <t>PG&amp;ESouth_Tran</t>
  </si>
  <si>
    <t>T8713</t>
  </si>
  <si>
    <t>T8787</t>
  </si>
  <si>
    <t>T8744</t>
  </si>
  <si>
    <t>PG&amp;ESouth_Prim</t>
  </si>
  <si>
    <t>T8760</t>
  </si>
  <si>
    <t>T8564</t>
  </si>
  <si>
    <t>T8644</t>
  </si>
  <si>
    <t>T8786</t>
  </si>
  <si>
    <t>T8768</t>
  </si>
  <si>
    <t>Motel6</t>
  </si>
  <si>
    <t>T8777</t>
  </si>
  <si>
    <t>T8752</t>
  </si>
  <si>
    <t>T8629</t>
  </si>
  <si>
    <t>T8700</t>
  </si>
  <si>
    <t>T8749</t>
  </si>
  <si>
    <t>T8506</t>
  </si>
  <si>
    <t>T8757</t>
  </si>
  <si>
    <t>T8532</t>
  </si>
  <si>
    <t>T8641</t>
  </si>
  <si>
    <t>San Jose Sharks</t>
  </si>
  <si>
    <t>Beverly Ind</t>
  </si>
  <si>
    <t>T8528</t>
  </si>
  <si>
    <t>T1031</t>
  </si>
  <si>
    <t>T8833</t>
  </si>
  <si>
    <t>T8763</t>
  </si>
  <si>
    <t>T8730</t>
  </si>
  <si>
    <t>T8771</t>
  </si>
  <si>
    <t>T8772</t>
  </si>
  <si>
    <t>T8818</t>
  </si>
  <si>
    <t>T8502</t>
  </si>
  <si>
    <t>T8728</t>
  </si>
  <si>
    <t>123</t>
  </si>
  <si>
    <t>T8695</t>
  </si>
  <si>
    <t>T8634</t>
  </si>
  <si>
    <t>T8762</t>
  </si>
  <si>
    <t>T8703</t>
  </si>
  <si>
    <t>T8788</t>
  </si>
  <si>
    <t>T8793</t>
  </si>
  <si>
    <t>T8734</t>
  </si>
  <si>
    <t>T8596</t>
  </si>
  <si>
    <t>Fruend Bakery</t>
  </si>
  <si>
    <t>T8732</t>
  </si>
  <si>
    <t>T8836</t>
  </si>
  <si>
    <t>T9560</t>
  </si>
  <si>
    <t>T8500</t>
  </si>
  <si>
    <t>T8835</t>
  </si>
  <si>
    <t>T9563</t>
  </si>
  <si>
    <t>T8611</t>
  </si>
  <si>
    <t>Fetzer</t>
  </si>
  <si>
    <t>T8726</t>
  </si>
  <si>
    <t>T8643</t>
  </si>
  <si>
    <t>ABS Pipe, INC-(A J-M Manufacturing Co.)</t>
  </si>
  <si>
    <t>T8569</t>
  </si>
  <si>
    <t>T8761</t>
  </si>
  <si>
    <t>T8683</t>
  </si>
  <si>
    <t>T8701</t>
  </si>
  <si>
    <t>FAVORABLE FORCE MAJEURE PROVISION</t>
  </si>
  <si>
    <t>Type I</t>
  </si>
  <si>
    <t>FAVORABLE REGULATORY OUT PROVISION</t>
  </si>
  <si>
    <t>One Space Park, Redondo Beach, CA  90278</t>
  </si>
  <si>
    <t>UC/CSU - UC contacts</t>
  </si>
  <si>
    <t>Originator/VEG</t>
  </si>
  <si>
    <t>Location</t>
  </si>
  <si>
    <t>Maureen Palmer</t>
  </si>
  <si>
    <t>North/South</t>
  </si>
  <si>
    <t>Eric Melvin</t>
  </si>
  <si>
    <t>Greg Sharp</t>
  </si>
  <si>
    <t>Other (CA)</t>
  </si>
  <si>
    <t>Northern CA</t>
  </si>
  <si>
    <t>?</t>
  </si>
  <si>
    <t>Angela Schwartz</t>
  </si>
  <si>
    <t>Other (Non-CA)</t>
  </si>
  <si>
    <t>Sean Grant</t>
  </si>
  <si>
    <t>Southern CA</t>
  </si>
  <si>
    <t>Account Manager</t>
  </si>
  <si>
    <t>Airtech International, Inc.</t>
  </si>
  <si>
    <t>Dennis Waterkotte</t>
  </si>
  <si>
    <t>Huntington Beach, Ca</t>
  </si>
  <si>
    <t>714-469-9856</t>
  </si>
  <si>
    <t>877-681-5838</t>
  </si>
  <si>
    <t>John Woodman</t>
  </si>
  <si>
    <t>Alaris Medical</t>
  </si>
  <si>
    <t>Tom Parker</t>
  </si>
  <si>
    <t>San Diego, Ca</t>
  </si>
  <si>
    <t>Ken Detina</t>
  </si>
  <si>
    <t>(714) 434-1800 X369</t>
  </si>
  <si>
    <t>(714) 615-1801</t>
  </si>
  <si>
    <t>(877) 449-0901</t>
  </si>
  <si>
    <t>Burlington Coat Factory</t>
  </si>
  <si>
    <t>Louis Urwitz</t>
  </si>
  <si>
    <t>Burlington, NJ  08016</t>
  </si>
  <si>
    <t>CKE Inc.</t>
  </si>
  <si>
    <t>Andy Puzder</t>
  </si>
  <si>
    <t>Anaheim, CA, 92803-4349</t>
  </si>
  <si>
    <t>714-429-8135</t>
  </si>
  <si>
    <t>949-637-5996</t>
  </si>
  <si>
    <t>877-449-0017</t>
  </si>
  <si>
    <t>EEMC Book</t>
  </si>
  <si>
    <t>Rob Davis</t>
  </si>
  <si>
    <t>Chugai Pharmamceuticals</t>
  </si>
  <si>
    <t>N. M. Lenisay</t>
  </si>
  <si>
    <t xml:space="preserve">San Diego, CA  </t>
  </si>
  <si>
    <t>City of Hope Hospital</t>
  </si>
  <si>
    <t>Bob Fischetti</t>
  </si>
  <si>
    <t>Duarte, Ca. 91010</t>
  </si>
  <si>
    <t>Leonora Brown</t>
  </si>
  <si>
    <t>(714) 434-1800 X318</t>
  </si>
  <si>
    <t>(323) 356-4908</t>
  </si>
  <si>
    <t>(877) 452-4152</t>
  </si>
  <si>
    <t>Co-mack Technology</t>
  </si>
  <si>
    <t>Joseph J McRoskey</t>
  </si>
  <si>
    <t>Vista, CA</t>
  </si>
  <si>
    <t>Matrix deal</t>
  </si>
  <si>
    <t>23041 Avenida de la Carlota</t>
  </si>
  <si>
    <t>Distinctive Plastics</t>
  </si>
  <si>
    <t>Timothy Curnutt</t>
  </si>
  <si>
    <t>Genprobe</t>
  </si>
  <si>
    <t>Henry Nordhoff</t>
  </si>
  <si>
    <t>San Diego, CA</t>
  </si>
  <si>
    <t>Gilbert Martin Woodworking Co.</t>
  </si>
  <si>
    <t>Gil Martin</t>
  </si>
  <si>
    <t>San Diego, CA  92173</t>
  </si>
  <si>
    <t>Henry's Marketplace #13</t>
  </si>
  <si>
    <t>Stephen R. Allison</t>
  </si>
  <si>
    <t>Brian Dafener</t>
  </si>
  <si>
    <t>Intel</t>
  </si>
  <si>
    <t>Craig Barrett</t>
  </si>
  <si>
    <t xml:space="preserve">Santa Clara, CA, 95052
</t>
  </si>
  <si>
    <t>La Jolla Pharmaceuticals</t>
  </si>
  <si>
    <t>Gary Holm</t>
  </si>
  <si>
    <t>Lee's Aquarium &amp; Pet Products</t>
  </si>
  <si>
    <t>Mark Schultz</t>
  </si>
  <si>
    <t>San Marcos, CA</t>
  </si>
  <si>
    <t>Lost Arrow, Inc.</t>
  </si>
  <si>
    <t>David Olsen</t>
  </si>
  <si>
    <t>Ventura, CA</t>
  </si>
  <si>
    <t>Ventura Memorial Hospital</t>
  </si>
  <si>
    <t>Nypro</t>
  </si>
  <si>
    <t>Richard Even</t>
  </si>
  <si>
    <t>Chula Vista, CA</t>
  </si>
  <si>
    <t>Mailing Concepts</t>
  </si>
  <si>
    <t>John Leimbach</t>
  </si>
  <si>
    <t>Poway, CA</t>
  </si>
  <si>
    <t>Matich Corporation</t>
  </si>
  <si>
    <t>Roy Hayes</t>
  </si>
  <si>
    <t>Colton, CA  92324</t>
  </si>
  <si>
    <t>Ogle Bay Norton Industrial Sands, Inc.</t>
  </si>
  <si>
    <t>Jeffrey S. Gray</t>
  </si>
  <si>
    <t>San Juan Capistrano, CA</t>
  </si>
  <si>
    <t>Ron Mentan</t>
  </si>
  <si>
    <t>Pomona College</t>
  </si>
  <si>
    <t>James Hansen</t>
  </si>
  <si>
    <t>Claremont, CA 91711</t>
  </si>
  <si>
    <t>(714) 434-1800 ext. 455</t>
  </si>
  <si>
    <t>(714) 267-0968</t>
  </si>
  <si>
    <t>(888) 935-2143</t>
  </si>
  <si>
    <t>Sony</t>
  </si>
  <si>
    <t>Dennis O'Connell</t>
  </si>
  <si>
    <t>Stein Mart Inc.</t>
  </si>
  <si>
    <t>Roger Grimes</t>
  </si>
  <si>
    <t>Jacksonville, FL</t>
  </si>
  <si>
    <t>Stu Glass</t>
  </si>
  <si>
    <t xml:space="preserve"> Ventura, Ca. 93003</t>
  </si>
  <si>
    <t>Dave Childress</t>
  </si>
  <si>
    <t>Sharon Pieler - (909) 685-1700</t>
  </si>
  <si>
    <t>Nick Drakos - (626) 369-3641</t>
  </si>
  <si>
    <t>Dave Parrish - (909) 493-4900</t>
  </si>
  <si>
    <t>Janet Simmons - (714) 462-7470</t>
  </si>
  <si>
    <t>Bill Robles - (714) 256-8900</t>
  </si>
  <si>
    <t>James Freund - (323) 724-3000</t>
  </si>
  <si>
    <t>Chris Popma - (949) 720-2697</t>
  </si>
  <si>
    <t>11751 Pacific Ave; Fontana, CA</t>
  </si>
  <si>
    <t>13329 Ector Street; City of Industry, CA  91746</t>
  </si>
  <si>
    <t>1138 W. Rincoon St; Corona, CA, 92880</t>
  </si>
  <si>
    <t>-</t>
  </si>
  <si>
    <t>Rite Aid (Credit)</t>
  </si>
  <si>
    <t>Lyle White</t>
  </si>
  <si>
    <t>Mark Courtney</t>
  </si>
  <si>
    <t>Greg Adams</t>
  </si>
  <si>
    <t>Hal Bertram</t>
  </si>
  <si>
    <t>Adam Cooper</t>
  </si>
  <si>
    <t>Michelle Robichaux</t>
  </si>
  <si>
    <t>George Wadelich</t>
  </si>
  <si>
    <t>Dave Laipple</t>
  </si>
  <si>
    <t>145 S. State College #200; Brea, CA, 92821</t>
  </si>
  <si>
    <t>2050 Tubeway Avenue; Commerce, CA, 90046</t>
  </si>
  <si>
    <t>550 Newport Drive; Newport Beach, CA 92660</t>
  </si>
  <si>
    <t>Jim Cebula - (724) 539-5402</t>
  </si>
  <si>
    <t>P. O. Box 231; LaTrobe, PA 15651</t>
  </si>
  <si>
    <t>David Fortney - (310) 764-0850-118</t>
  </si>
  <si>
    <t>1065 E. Walnut Street, Suite C; Carson, CA, 90746</t>
  </si>
  <si>
    <t>Paul Van Warmerdam - (661) 399-9327</t>
  </si>
  <si>
    <t>742 Industrial Way; Shafter, CA, 93263</t>
  </si>
  <si>
    <t>David Koch - (213) 633-7267</t>
  </si>
  <si>
    <t>355 South Grand St. 4th Floor, Suite 447; Los Angeles, CA,  90071</t>
  </si>
  <si>
    <t>Barry Edwards - (949) 752-0775</t>
  </si>
  <si>
    <t>2601 Main St., Ste. 900; Irvine, CA, 92614</t>
  </si>
  <si>
    <t xml:space="preserve">Jerry Smith - (818) 549-5747 </t>
  </si>
  <si>
    <t>800 North Brand Blvd; Glendale, CA, 91203</t>
  </si>
  <si>
    <t>Steven A. Miller - (562) 803-8675</t>
  </si>
  <si>
    <t>9750 East Seaaca; Downey, CA  90241</t>
  </si>
  <si>
    <t>Mark Hempstreet - (805) 948-4651</t>
  </si>
  <si>
    <t>44055 Sierra; Lancaster, CA  90241</t>
  </si>
  <si>
    <t>Don Edwards - (310) 812-2468</t>
  </si>
  <si>
    <t>Bernie Regan - (408) 828-6347</t>
  </si>
  <si>
    <t>55 Glenlake Parkway Serv,NE; Atlanta, GA, 30328</t>
  </si>
  <si>
    <t>N/A</t>
  </si>
  <si>
    <t>Peter Johnston</t>
  </si>
  <si>
    <t>John Campbell</t>
  </si>
  <si>
    <t>John Woodman/Doug Condon</t>
  </si>
  <si>
    <t>TBD</t>
  </si>
  <si>
    <t>Org/VEG Phone</t>
  </si>
  <si>
    <t>Org/VEG Cellular</t>
  </si>
  <si>
    <t>Org/VEG Pager</t>
  </si>
  <si>
    <t>Meeting Time</t>
  </si>
  <si>
    <t>Contact Person(s)</t>
  </si>
  <si>
    <t>Meeting Date</t>
  </si>
  <si>
    <t>1112 Franklin, Oakland, CA 94607</t>
  </si>
  <si>
    <t>1113 Franklin, Oakland, CA 94607</t>
  </si>
  <si>
    <t>Customer Contact</t>
  </si>
  <si>
    <t>Load #</t>
  </si>
  <si>
    <t>1400 Smith St. Houston TX 77002</t>
  </si>
  <si>
    <t>Ricky Rivera 7138539739</t>
  </si>
  <si>
    <t>1400 Smith St. Houston TX 77210</t>
  </si>
  <si>
    <t>30 Hunter Lane Camp Hill PA 17011-3165</t>
  </si>
  <si>
    <t>Mark Cohler 8582729945</t>
  </si>
  <si>
    <t>1820 Barber Lane Milpitas CA 95035</t>
  </si>
  <si>
    <t>Sady Salah 5207744333</t>
  </si>
  <si>
    <t>706 S Milton Rd. Flagstaff AZ 86001</t>
  </si>
  <si>
    <t>Gus Medeiros 9786581682</t>
  </si>
  <si>
    <t>12 Ring Ave. Wilmington MA 1887</t>
  </si>
  <si>
    <t>Richard Moskal 6026813566</t>
  </si>
  <si>
    <t>410 North 44th Street Phoenix AZ 85008</t>
  </si>
  <si>
    <t>Patrick Serge 7145407000</t>
  </si>
  <si>
    <t>3050 Bristol Street Costa mesa CA 92626</t>
  </si>
  <si>
    <t>Kevin Wycoff 80564360005031</t>
  </si>
  <si>
    <t>2055 HARBOR BLVD VENTURA CA 93001</t>
  </si>
  <si>
    <t>Clyde Collins 8056521799</t>
  </si>
  <si>
    <t>Charlie Bullock 80564360005070</t>
  </si>
  <si>
    <t>William Goninan 94955383321111</t>
  </si>
  <si>
    <t>2120 MAIN ST IRVINE CA 92614</t>
  </si>
  <si>
    <t>Delfin Saldivar 3106403600</t>
  </si>
  <si>
    <t>1400 IMPERIAL AVE EL SEGUNDO CA 90245</t>
  </si>
  <si>
    <t>Saldivar Delfin 3106403600147</t>
  </si>
  <si>
    <t>1440 E. Imperial Ave. El Segundo CA 90245-2623</t>
  </si>
  <si>
    <t>Claudia Gutierrez 4089420400335</t>
  </si>
  <si>
    <t>901 CALAVERAS BLVD MILPITAS CA 95035</t>
  </si>
  <si>
    <t>Kamil Horak 6264458525116</t>
  </si>
  <si>
    <t>211 E Huntington Arcadia CA 91006</t>
  </si>
  <si>
    <t>Jay Crumpley 6269153441</t>
  </si>
  <si>
    <t>1211 E GARVEY ST COVINA CA 91724</t>
  </si>
  <si>
    <t>Stacy Pitt 6269153441</t>
  </si>
  <si>
    <t xml:space="preserve">Michelle Meiswender </t>
  </si>
  <si>
    <t>2101 MANDALAY BEACH RD OXNARD CA 93035</t>
  </si>
  <si>
    <t>Bill Carroll 4154999222</t>
  </si>
  <si>
    <t>101 MCINNIS PKWY SAN RAFAEL CA 94903</t>
  </si>
  <si>
    <t>Steve Bandor 4072455608</t>
  </si>
  <si>
    <t>5901 Lake Ellenor Drive, P.O. Box 593330 Orlando FL 32810</t>
  </si>
  <si>
    <t>614-791-6108</t>
  </si>
  <si>
    <t>516-547-5307</t>
  </si>
  <si>
    <t>212-702-3902</t>
  </si>
  <si>
    <t>614-792-6022</t>
  </si>
  <si>
    <t>DC 925-543-3851</t>
  </si>
  <si>
    <t>713-853-7089</t>
  </si>
  <si>
    <t>"</t>
  </si>
  <si>
    <t>800-888-8305</t>
  </si>
  <si>
    <t>713-853-5140</t>
  </si>
  <si>
    <t>713-853-1865</t>
  </si>
  <si>
    <t>562-901-3819</t>
  </si>
  <si>
    <t>614-760-2786</t>
  </si>
  <si>
    <t>713-853-5106</t>
  </si>
  <si>
    <t>713-853-6368</t>
  </si>
  <si>
    <t>MJ 713-345-7923</t>
  </si>
  <si>
    <t>713-853-5976</t>
  </si>
  <si>
    <t>EL 614-760-2786</t>
  </si>
  <si>
    <t>Peter Salomon 9498636859</t>
  </si>
  <si>
    <t>2701 Alton Parkway Irvine CA 92606</t>
  </si>
  <si>
    <t>Gordon Charette 7148636730</t>
  </si>
  <si>
    <t>18831 Von Karman Ave. Irvine CA 92623</t>
  </si>
  <si>
    <t>Lisa Manuel 5023394333</t>
  </si>
  <si>
    <t>18831 Von Karmen Ave. Irvine CA 92623</t>
  </si>
  <si>
    <t>Mike Rule 7147575726</t>
  </si>
  <si>
    <t>Nita Dulay-Chase 7148636403</t>
  </si>
  <si>
    <t>Tim Owens 7147578032</t>
  </si>
  <si>
    <t>Jeanette Horowitz 7148636315</t>
  </si>
  <si>
    <t>Lori Nicholson 7148636531</t>
  </si>
  <si>
    <t>Jeff Hiller 7147577992</t>
  </si>
  <si>
    <t>Josh Hinerfeld 41667910211305</t>
  </si>
  <si>
    <t>14841 Dallas Parkway Dallas TX 75240</t>
  </si>
  <si>
    <t>Carmen Onkin 3162620451</t>
  </si>
  <si>
    <t xml:space="preserve"> Louisville KY 40299</t>
  </si>
  <si>
    <t>Damita Porter 5028746329</t>
  </si>
  <si>
    <t xml:space="preserve">   </t>
  </si>
  <si>
    <t>Michelle Robichaux 7138535976</t>
  </si>
  <si>
    <t>Dawn Anderson 7604369877</t>
  </si>
  <si>
    <t>531 Encinitas Boulevard, Suite #200 Encinitas CA 92024</t>
  </si>
  <si>
    <t>Marcus Fister 5028746355</t>
  </si>
  <si>
    <t>9525 Taylorsville Rd Louisville KY 40299</t>
  </si>
  <si>
    <t>Don Weidman 8013138000</t>
  </si>
  <si>
    <t>5544 South Green St. Murray UT 84123</t>
  </si>
  <si>
    <t>Maria Tapia 5028746329</t>
  </si>
  <si>
    <t xml:space="preserve">14401 Culver Dr.  Irvine, CA 92604   </t>
  </si>
  <si>
    <t>Joe Main 5028748721</t>
  </si>
  <si>
    <t>1900 Colonel Sanders Lane PO Box 34550 Louisville KY 40213</t>
  </si>
  <si>
    <t>233 Sansome St., 8th Fl. San Francisco CA 94104-2314</t>
  </si>
  <si>
    <t>Greg Adams/Mark Jackson</t>
  </si>
  <si>
    <t>Eric Letke/Mark Jackson</t>
  </si>
  <si>
    <t>Lyle White/Maureen Palmer</t>
  </si>
  <si>
    <t>George Wadelich/Eric Letke</t>
  </si>
  <si>
    <t>The Irvine Company</t>
  </si>
  <si>
    <t>Family Restaurants - Prandium/ Acapulco</t>
  </si>
  <si>
    <t>UC/CSU  - CSU contacts</t>
  </si>
  <si>
    <t>KWH Pipe</t>
  </si>
  <si>
    <t>Contact Phone</t>
  </si>
  <si>
    <t>FeedBack</t>
  </si>
  <si>
    <t>Christine Warner, Hal Kuhns (408-782-3535)</t>
  </si>
  <si>
    <t>755 Jarvis Drive, Morgan Hill CA  95037</t>
  </si>
  <si>
    <t>707-637-5668</t>
  </si>
  <si>
    <t>877-348-8934</t>
  </si>
  <si>
    <t>George Fan,  ()</t>
  </si>
  <si>
    <t>1051 Sperry Road, Stockton CA 95206</t>
  </si>
  <si>
    <t>Stan Rose, Director, Facilities &amp; Planning,  (408-928-6800)</t>
  </si>
  <si>
    <t>Michael Lechner</t>
  </si>
  <si>
    <t>925-698-5670</t>
  </si>
  <si>
    <t>David Wiggins, Leslie Rompel (408-746-7707)</t>
  </si>
  <si>
    <t>1250 East Arques Ave, Sunnyvale, CA 94088</t>
  </si>
  <si>
    <t>1704 Automation Pkwy, San Jose CA 95131</t>
  </si>
  <si>
    <t>George Paganini, Robert K. Schultze ((408) 954-2642)</t>
  </si>
  <si>
    <t>2350 Qume Drive
San Jose, CA 95131-1807</t>
  </si>
  <si>
    <t>Ray Giles, David Viar (916-444-8641)</t>
  </si>
  <si>
    <t>2017 O Street
Sacramento, CA 95814</t>
  </si>
  <si>
    <t>925-323-3325</t>
  </si>
  <si>
    <t>Community College League of CA (Vail)</t>
  </si>
  <si>
    <t>Joel Grey, Senior VP, Administrative Services,  (916-286-6750)</t>
  </si>
  <si>
    <t>2200 River Plaza Drive Sacramento, CA 95833</t>
  </si>
  <si>
    <t>Ellen Jamason, Don Noakes (408-525-6244)</t>
  </si>
  <si>
    <t>Pat van Otterdyk</t>
  </si>
  <si>
    <t>877-640-9381</t>
  </si>
  <si>
    <t>Cisco(Vail)</t>
  </si>
  <si>
    <t>Sam Brooks, Mike Laituri ((510) 498-5503)</t>
  </si>
  <si>
    <t>New United Motor Manufacturing, Inc.
45500 Fremont Boulevard
Fremont, CA  94538-6368</t>
  </si>
  <si>
    <t>1:30-2:30pm</t>
  </si>
  <si>
    <t>2/1/2001- Nan Whatley</t>
  </si>
  <si>
    <t>713-853-9528</t>
  </si>
  <si>
    <t>713-504-0103</t>
  </si>
  <si>
    <t>888-816-8410</t>
  </si>
  <si>
    <t>Date Contacted</t>
  </si>
  <si>
    <t>Customer Comments</t>
  </si>
  <si>
    <t>Action Items</t>
  </si>
  <si>
    <t>Exec. Brief Mon</t>
  </si>
  <si>
    <t>All Day</t>
  </si>
  <si>
    <t>DOT 3/04</t>
  </si>
  <si>
    <t>Contract Terms</t>
  </si>
  <si>
    <t>DOT 3/03</t>
  </si>
  <si>
    <t>DOT 3/02</t>
  </si>
  <si>
    <t>DOT 10/02</t>
  </si>
  <si>
    <t>DOT 4/03</t>
  </si>
  <si>
    <t>Discuss Previous Offer</t>
  </si>
  <si>
    <t>DOT</t>
  </si>
  <si>
    <t>DOT 8/03</t>
  </si>
  <si>
    <t>? 11/03</t>
  </si>
  <si>
    <t>DOT 6/04</t>
  </si>
  <si>
    <t>DOT 7/05</t>
  </si>
  <si>
    <t>DOT 6/03</t>
  </si>
  <si>
    <t xml:space="preserve">Mon or Fri </t>
  </si>
  <si>
    <t>CFO Andy Campbell</t>
  </si>
  <si>
    <t>DOT 6/02</t>
  </si>
  <si>
    <t>Kent Billhartz</t>
  </si>
  <si>
    <t>DOT 7/03</t>
  </si>
  <si>
    <t>Randy McAdam</t>
  </si>
  <si>
    <t>Marty Gleason setting up meetings</t>
  </si>
  <si>
    <t>Bob Fields</t>
  </si>
  <si>
    <t>Betty Coates, Spence Leslie ((650) 361-5803)</t>
  </si>
  <si>
    <t>Mail Stop 102/1A
300 Constitution Drive
Menlo Park, CA 94025-1164</t>
  </si>
  <si>
    <t>John Pohlers, Tim Kraus ((650) 933-3873)</t>
  </si>
  <si>
    <t>1600 Amphitheatre Pkwy. ms. 725
Mountain View, CA  94043-1351</t>
  </si>
  <si>
    <t>Scott Moore, Ray Splinter (208-395-4985)</t>
  </si>
  <si>
    <t>Albertsons Inc., General Offices, 250 Parkcenter Blvd., Boise, ID 83726</t>
  </si>
  <si>
    <t>Rich Oas, Randy McAdam (925-467-3570)</t>
  </si>
  <si>
    <t>5928 Stoneridge Mall Road, Pleasanton, CA 94588-3229</t>
  </si>
  <si>
    <t>Dr. Mark Morgen, Manager, Store Engineering,  (214-828-5581)</t>
  </si>
  <si>
    <t>2711 North Haskell Dallas, TX 75204</t>
  </si>
  <si>
    <t>Andy Scherer, Doug Brinkmeyer (650-225-2893)</t>
  </si>
  <si>
    <t>1 DNA Way, South San Francisco, CA  94080</t>
  </si>
  <si>
    <t>Robert L. Geise, Jeff Nelson ((831) 439-5305)</t>
  </si>
  <si>
    <t>Mailstop SV03-M8
915 Disc Drive
P.O. Box 66360
Scotts Valley, CA 95067-0360</t>
  </si>
  <si>
    <t>James Pollitz, Steve Mundy (707-462-2961)</t>
  </si>
  <si>
    <t>300 Ford Road, Ukiah CA  95482</t>
  </si>
  <si>
    <t>Roger K. Swift, Managing Member ()</t>
  </si>
  <si>
    <t>8799 Balboa Ave # 270 San Diego, CA 92123</t>
  </si>
  <si>
    <t>Andrew Campbell,  (888-828-2850)</t>
  </si>
  <si>
    <t>1900 West Field Ct, Lake Forest IL 60045</t>
  </si>
  <si>
    <t>Kent Billhartz,  (707-995-6070)</t>
  </si>
  <si>
    <t>26775 Morgan Valley Rd, Lower Lake CA  95457</t>
  </si>
  <si>
    <t>Ken Pietrelli,  (707-545-6440)</t>
  </si>
  <si>
    <t>2789 North Point Pkwy, Santa Rosa CA  95407</t>
  </si>
  <si>
    <t>Arne Hendrickson, Dave Fink ()</t>
  </si>
  <si>
    <t>Don King (510-267-2615)</t>
  </si>
  <si>
    <t>Marc Intermaggio (415-362-2662 x17) Ken Cleaveland (415-362-2662 x11)</t>
  </si>
  <si>
    <t>Dan Gilligan, Vice President &amp; Utilities,  ()</t>
  </si>
  <si>
    <t>14651 Dallas Parkway    Dallas, TX 75240</t>
  </si>
  <si>
    <t>Mary L. Van Fleet, Director of Materials Management,  ()</t>
  </si>
  <si>
    <t>2540 East Street Concord, CA 94520</t>
  </si>
  <si>
    <t>Bob Pulford, Bill Hunt (209-572-5984)</t>
  </si>
  <si>
    <t>2260 Tenaya Drive, Modesto CA  95354</t>
  </si>
  <si>
    <t>Mike Weaver, Robert Klaus (661-765-7194)</t>
  </si>
  <si>
    <t>950 Petroleum Club Road, Taft CA  93268</t>
  </si>
  <si>
    <t>Leonard Haraguchi, Don Wixson ((510) 633-5237)</t>
  </si>
  <si>
    <t>7825 San Leandro Street, Oakland, CA 94621</t>
  </si>
  <si>
    <t>NO INFO,  ()</t>
  </si>
  <si>
    <t>Leo Radkowski, E. Duane Nelson (303-978-4695)</t>
  </si>
  <si>
    <t>717 17th Street, Denver CO 80217</t>
  </si>
  <si>
    <t>Dick Duval, Bill Williams (408-943-2651)</t>
  </si>
  <si>
    <t>3901 N. 1st St, San Jose CA  95134</t>
  </si>
  <si>
    <t>John Dozeman,  ()</t>
  </si>
  <si>
    <t>325 Paramount Dr, Raynham MA 02767</t>
  </si>
  <si>
    <t>Lawrence Fichuk, National Energy Manager,  (214-854-4128)</t>
  </si>
  <si>
    <t>1201 Elm Street Dallas, TX 75270</t>
  </si>
  <si>
    <t>Ray White, Jim Slamon (708-442-7738)</t>
  </si>
  <si>
    <t>8424 West 47th Street, Lyons IL  60534</t>
  </si>
  <si>
    <t>Eric Vos,  (916-624-2473)</t>
  </si>
  <si>
    <t>4300 Dominguez Rd, Rocklin CA 95677</t>
  </si>
  <si>
    <t>Don Covert, Jim Benham (650-591-8411)</t>
  </si>
  <si>
    <t>960 Industrial Road, San Carlos CA 94070</t>
  </si>
  <si>
    <t>John Yee, Larry Baer (415-972-2000)</t>
  </si>
  <si>
    <t>Pacific Bell Park, 24 Willie Mays Plaza, San Francisco, CA  94107</t>
  </si>
  <si>
    <t>R. Scott Peterson,  (408-433-8092)</t>
  </si>
  <si>
    <t>1551 MCarthy Boulevard, MS F-129, Milpitas, CA  95035</t>
  </si>
  <si>
    <t>Janet Owen,  ((559) 441-6076)</t>
  </si>
  <si>
    <t>1626 "E" Street Fresno, CA  93786-0001</t>
  </si>
  <si>
    <t>McClatchy /Fresno Bee</t>
  </si>
  <si>
    <t>2930 Gay Avenue                    San Jose, CA 95127</t>
  </si>
  <si>
    <t>John F. Quinn, President &amp; CEO,  (209-957-4917)</t>
  </si>
  <si>
    <t>295 East March Lane, Stockton, CA 95207</t>
  </si>
  <si>
    <t>Bill Collins,  (510-231-1003)</t>
  </si>
  <si>
    <t>1200 S 47th Street, Richmond, CA 94804</t>
  </si>
  <si>
    <t>Richard Jackson, George Durnay (707-453-6100)</t>
  </si>
  <si>
    <t>Art Chin,  (510-466-7336)</t>
  </si>
  <si>
    <t>333 East 8th St, Oakland, CA  94606</t>
  </si>
  <si>
    <t>Colleen Ross,  ((502) 429-3800)</t>
  </si>
  <si>
    <t>9920 Corporate Campus Drive, Suite 2000,Louisville, KY  40223</t>
  </si>
  <si>
    <t>Scott Sullivan/Scott Kimery</t>
  </si>
  <si>
    <t>Virgina Seib</t>
  </si>
  <si>
    <t>Virginia Seib</t>
  </si>
  <si>
    <t>Dave Willis, James K. Schneider (707-428-2800)</t>
  </si>
  <si>
    <t>2400 North Watney Way, Fairfield, CA  94533</t>
  </si>
  <si>
    <t>Bonnie Branco, Chief Fiscal Officer,  (408-779-5272)</t>
  </si>
  <si>
    <t>15600 Concord Circle, Morgan Hill, CA 95037</t>
  </si>
  <si>
    <t>Steve Orndorf,  (707-257-5001)</t>
  </si>
  <si>
    <t>Edward McDonald, Chief Financial Officer,  ()</t>
  </si>
  <si>
    <t>650 Sanitarium Road Deer Park, CA 94508</t>
  </si>
  <si>
    <t>Bryan Daylor, Vice President Support Services,  (510-264-4107)</t>
  </si>
  <si>
    <t>27200 Calaroga Avenue Hayward, CA 94545</t>
  </si>
  <si>
    <t>Willard C. Wright, Raymond Odgen (707.864.7147)</t>
  </si>
  <si>
    <t>4000 Suisan Valley Road
Suisan, CA 94585-3197</t>
  </si>
  <si>
    <t>Patrick Healey,  (707-744-7469)</t>
  </si>
  <si>
    <t>12901 Eastside Road, Hopland CA 95449</t>
  </si>
  <si>
    <t>Jim Sweeney,  (916-375-7600)</t>
  </si>
  <si>
    <t>930 West Acres Rd, West Sacramento, CA  95691</t>
  </si>
  <si>
    <t>Tom Whitling,  (559-485-2692)</t>
  </si>
  <si>
    <t>2949 East Townsend, Fresno, CA  93721</t>
  </si>
  <si>
    <t>1025 Kaiser Rd., Napa, CA  94558</t>
  </si>
  <si>
    <t>San Jose USD</t>
  </si>
  <si>
    <t>1800 Harrison St., Oakland, CA 94612</t>
  </si>
  <si>
    <t>Mike Dukes (717-761-2633 x5867)</t>
  </si>
  <si>
    <t>Vail</t>
  </si>
  <si>
    <t>Phone</t>
  </si>
  <si>
    <t>Cellular</t>
  </si>
  <si>
    <t>Pager</t>
  </si>
  <si>
    <t xml:space="preserve">, </t>
  </si>
  <si>
    <t>Alum Rock Union Elementary School District</t>
  </si>
  <si>
    <t>American Brass &amp; Iron, Inc.</t>
  </si>
  <si>
    <t>American Stores (Albertsons)</t>
  </si>
  <si>
    <t>Richard Chessen, Carter R. Lake ((408) 563-4273)</t>
  </si>
  <si>
    <t>700 Central Express Way, M/S 7605, Santa Clara, CA 95050</t>
  </si>
  <si>
    <t>Dirk van Ulden</t>
  </si>
  <si>
    <t>,  ()</t>
  </si>
  <si>
    <t>Burger King Franchises</t>
  </si>
  <si>
    <t>James E T Jackson, Director Engineering Facilities &amp; Construction,  ()</t>
  </si>
  <si>
    <t>747 52nd Street Oakland, CA 94609-1809</t>
  </si>
  <si>
    <t>Cisco (Vail)</t>
  </si>
  <si>
    <t>Doubletree/Promus</t>
  </si>
  <si>
    <t>Dublin Unified School District</t>
  </si>
  <si>
    <t>Food 4 Less</t>
  </si>
  <si>
    <t>Dale Crandell, Tom Heller (510-271-6443)</t>
  </si>
  <si>
    <t>1800 Harrison St., Oakland, CA  94612</t>
  </si>
  <si>
    <t>McClatchy/Fresno Bee</t>
  </si>
  <si>
    <t>Novellus Systems Inc.</t>
  </si>
  <si>
    <t>Robert Smith, Executive VP and CFO,  (408-943-9700)</t>
  </si>
  <si>
    <t>4000 First Street San Jose, CA 95134</t>
  </si>
  <si>
    <t>Pillsbury (Summit Energy)</t>
  </si>
  <si>
    <t>San Jose Unified School District</t>
  </si>
  <si>
    <t>Southland 7-11</t>
  </si>
  <si>
    <t>St. Helena's Hospital</t>
  </si>
  <si>
    <t>St. Rose Hospital</t>
  </si>
  <si>
    <t>Sutter Health</t>
  </si>
  <si>
    <t>Tenneco INC = PacTiv</t>
  </si>
  <si>
    <t>Unisil Corp</t>
  </si>
  <si>
    <t>Chuck Toland,  (408-988-2600)</t>
  </si>
  <si>
    <t>2400 Walsh Ave, Santa Clara CA  95051</t>
  </si>
  <si>
    <t>Region</t>
  </si>
  <si>
    <t>Southwest</t>
  </si>
  <si>
    <t>Brinker International</t>
  </si>
  <si>
    <t>Prandium/Family Restaurants/El Torito/Acapulco</t>
  </si>
  <si>
    <t>SK Hotel (Antelope Valley Inn)</t>
  </si>
  <si>
    <t>Northwest</t>
  </si>
  <si>
    <t>Dennis Waterkotte VP of Operations 714-899-8100</t>
  </si>
  <si>
    <t>5700 Skylab Road Huntington Beach, Ca</t>
  </si>
  <si>
    <t>Peggy Lawler Energy Related Services (972) 991-4363</t>
  </si>
  <si>
    <t>6330 LBJ Freeway, Ste. 235 Dallas, TX  75240</t>
  </si>
  <si>
    <t>Andy Puzder President 714- 774-5796</t>
  </si>
  <si>
    <t>401 W. Carl Karcher Way Anaheim, CA, 92803-4349</t>
  </si>
  <si>
    <t>Bob Fischetti Director of Engineer (626) 359-8111 X2261</t>
  </si>
  <si>
    <t>1500 Duarte Rd. Duarte, Ca. 91010</t>
  </si>
  <si>
    <t>Sharon Pieler Executive Director of Purchasing 909-685-1700</t>
  </si>
  <si>
    <t>11751 Pacific Ave. Fontana, CA</t>
  </si>
  <si>
    <t>Nick Drakos Vice President (626) 369-3641</t>
  </si>
  <si>
    <t>13329 Ector Street City of Industry, CA  91746</t>
  </si>
  <si>
    <t>Dave Parrish COO, Western Region 909-493-4900</t>
  </si>
  <si>
    <t>1138 W. Rincoon St Corona, CA, 92880</t>
  </si>
  <si>
    <t>Janet Simmons VP of Purchasing (714) 462-7470</t>
  </si>
  <si>
    <t>23041 Avenida de la Carlota Laguna Hills, CA</t>
  </si>
  <si>
    <t>Bill Robles Vice President (714) 256-8900</t>
  </si>
  <si>
    <t>145 S. State College #200 Brea, CA, 92821</t>
  </si>
  <si>
    <t>James Freund President (323) 724-3000</t>
  </si>
  <si>
    <t>2050 Tubeway Avenue Commerce, CA, 90046</t>
  </si>
  <si>
    <t>Chris Popma Vice President of Asset Management (949) 720-2697</t>
  </si>
  <si>
    <t>550 Newport Drive Newport Beach, CA 92660</t>
  </si>
  <si>
    <t>Jim Cebula Corporate Purchasing Agent 724-539-5402</t>
  </si>
  <si>
    <t>P. O. Box 231 LaTrobe, PA 15651</t>
  </si>
  <si>
    <t>David Fortney Vice President 310-764-0850-118</t>
  </si>
  <si>
    <t>1065 E. Walnut Street, Suite C Carson, CA, 90746</t>
  </si>
  <si>
    <t>Paul Van Warmerdam President, North America 661-399-9327</t>
  </si>
  <si>
    <t xml:space="preserve">742 Industrial Way Shafter, CA, 93263
</t>
  </si>
  <si>
    <t>David Koch CAO (213) 633-7267</t>
  </si>
  <si>
    <t>355 South Grand St. 4th Floor, Suite 447 Los Angeles, CA,  90071</t>
  </si>
  <si>
    <t>David Olsen Pres. And CEO (805) 643-8616</t>
  </si>
  <si>
    <t>PO Box 150 Ventura, CA</t>
  </si>
  <si>
    <t>Barry Edwards Vice President, Western Region (949) 752-0775</t>
  </si>
  <si>
    <t>2601 Main St., Ste. 900 Irvine, CA, 92614</t>
  </si>
  <si>
    <t xml:space="preserve">Jerry Smith Vice President (818) 549-5747 </t>
  </si>
  <si>
    <t>800 North Brand Blvd. Glendale, CA, 91203</t>
  </si>
  <si>
    <t>Roy Hayes  (909) 825-9100</t>
  </si>
  <si>
    <t>1371 S. La Cadena Drive Colton, CA  92324</t>
  </si>
  <si>
    <t>Steven A. Miller Vice President (562) 803-8675</t>
  </si>
  <si>
    <t>9750 East Seaaca Downey, CA  90241</t>
  </si>
  <si>
    <t>George Harbison CFO (310) 513-7500</t>
  </si>
  <si>
    <t>4001 Via Oro Ave  Long Beach, CA</t>
  </si>
  <si>
    <t>Mark Hempstreet  (805) 948-4651</t>
  </si>
  <si>
    <t>44055 Sierra Lancaster, CA  90241</t>
  </si>
  <si>
    <t>One Space Park Redondo Beach, CA</t>
  </si>
  <si>
    <t>Bernie Regan Vice President 408-828-6347</t>
  </si>
  <si>
    <t>55 Glenlake Parkway Serv,NE Atlanta, GA, 30328</t>
  </si>
  <si>
    <t>Stu Glass Manager of Engineering (805) 652-5080</t>
  </si>
  <si>
    <t>147 N. Btent St.  Ventura, Ca. 93003</t>
  </si>
  <si>
    <t xml:space="preserve">Customer Contact </t>
  </si>
  <si>
    <t>George Wadelich/Eric</t>
  </si>
  <si>
    <t>3195 Kifer Road, M/S 2961, Sta Clara 95051</t>
  </si>
  <si>
    <t>Andy Frinfrock, Managing Director (408) 563-6504</t>
  </si>
  <si>
    <t>Kaiser Healthcare</t>
  </si>
  <si>
    <t>1800 Harrison Street, Oakland, CA 94612</t>
  </si>
  <si>
    <t>Don King, Nat'l Director of Facilities (510) 267-2615</t>
  </si>
  <si>
    <t>Ken Lear, Director (925)867-8985</t>
  </si>
  <si>
    <t>2600 Camino Ramon, San Ramon, CA 94583</t>
  </si>
  <si>
    <t>KWH PIPE</t>
  </si>
  <si>
    <t>D</t>
  </si>
  <si>
    <t>B</t>
  </si>
  <si>
    <t>E</t>
  </si>
  <si>
    <t>A</t>
  </si>
  <si>
    <t>F</t>
  </si>
  <si>
    <t>C</t>
  </si>
  <si>
    <t>Vacaville USD</t>
  </si>
  <si>
    <t>G</t>
  </si>
  <si>
    <t>Johns Manville (Subject to cancellation OC)</t>
  </si>
  <si>
    <t>H</t>
  </si>
  <si>
    <t>I</t>
  </si>
  <si>
    <t>LARGE COMMODITY</t>
  </si>
  <si>
    <t>SCHOOLS AND COLLEGES</t>
  </si>
  <si>
    <t>HEALTHCARE</t>
  </si>
  <si>
    <t>HIGH TECH</t>
  </si>
  <si>
    <t>MISC.</t>
  </si>
  <si>
    <t>Mark Gutheinz, Chief of Plant, Energy and Utilities, (562)951-4131</t>
  </si>
  <si>
    <t xml:space="preserve">401 Golden Shore, Long Beach, CA 90802 </t>
  </si>
  <si>
    <t>Customer information marked with X will be validated Feb 1, first thing AM</t>
  </si>
  <si>
    <t>LA Unified School District</t>
  </si>
  <si>
    <t>McDonald's</t>
  </si>
  <si>
    <t>Richard Peterson, Manager  (310) 813-0112</t>
  </si>
  <si>
    <t>Childrens Hospital</t>
  </si>
  <si>
    <t>MANUFACTURING</t>
  </si>
  <si>
    <t>MULTI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</si>
</sst>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000"/>
  </numFmts>
  <fonts count="1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164" fontId="8" fillId="0" borderId="0" xfId="3" applyNumberFormat="1" applyFont="1"/>
    <xf numFmtId="165" fontId="8" fillId="0" borderId="0" xfId="1" applyNumberFormat="1" applyFont="1"/>
    <xf numFmtId="10" fontId="9" fillId="0" borderId="0" xfId="3" applyNumberFormat="1" applyFont="1"/>
    <xf numFmtId="165" fontId="8" fillId="0" borderId="0" xfId="1" applyNumberFormat="1" applyFont="1" applyAlignment="1">
      <alignment horizontal="right"/>
    </xf>
    <xf numFmtId="166" fontId="9" fillId="0" borderId="0" xfId="0" applyNumberFormat="1" applyFont="1"/>
    <xf numFmtId="165" fontId="8" fillId="0" borderId="3" xfId="1" applyNumberFormat="1" applyFont="1" applyBorder="1"/>
    <xf numFmtId="165" fontId="8" fillId="0" borderId="4" xfId="1" applyNumberFormat="1" applyFont="1" applyBorder="1"/>
    <xf numFmtId="165" fontId="8" fillId="0" borderId="0" xfId="1" applyNumberFormat="1" applyFont="1" applyBorder="1"/>
    <xf numFmtId="0" fontId="4" fillId="2" borderId="0" xfId="0" applyFont="1" applyFill="1"/>
    <xf numFmtId="165" fontId="10" fillId="2" borderId="0" xfId="1" applyNumberFormat="1" applyFont="1" applyFill="1" applyAlignment="1">
      <alignment horizontal="center"/>
    </xf>
    <xf numFmtId="14" fontId="10" fillId="2" borderId="0" xfId="1" applyNumberFormat="1" applyFont="1" applyFill="1" applyAlignment="1">
      <alignment horizontal="center"/>
    </xf>
    <xf numFmtId="9" fontId="10" fillId="2" borderId="0" xfId="3" applyFont="1" applyFill="1" applyAlignment="1">
      <alignment horizontal="right"/>
    </xf>
    <xf numFmtId="165" fontId="11" fillId="2" borderId="5" xfId="1" applyNumberFormat="1" applyFont="1" applyFill="1" applyBorder="1" applyAlignment="1">
      <alignment horizontal="center"/>
    </xf>
    <xf numFmtId="165" fontId="11" fillId="2" borderId="6" xfId="1" applyNumberFormat="1" applyFont="1" applyFill="1" applyBorder="1" applyAlignment="1">
      <alignment horizontal="center"/>
    </xf>
    <xf numFmtId="165" fontId="11" fillId="2" borderId="7" xfId="1" applyNumberFormat="1" applyFont="1" applyFill="1" applyBorder="1" applyAlignment="1">
      <alignment horizontal="center"/>
    </xf>
    <xf numFmtId="165" fontId="11" fillId="2" borderId="8" xfId="1" applyNumberFormat="1" applyFont="1" applyFill="1" applyBorder="1" applyAlignment="1">
      <alignment horizontal="center"/>
    </xf>
    <xf numFmtId="165" fontId="11" fillId="2" borderId="0" xfId="1" applyNumberFormat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left"/>
    </xf>
    <xf numFmtId="49" fontId="10" fillId="2" borderId="0" xfId="1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165" fontId="12" fillId="0" borderId="0" xfId="1" applyNumberFormat="1" applyFont="1"/>
    <xf numFmtId="14" fontId="12" fillId="0" borderId="0" xfId="1" applyNumberFormat="1" applyFont="1" applyAlignment="1">
      <alignment horizontal="center"/>
    </xf>
    <xf numFmtId="165" fontId="12" fillId="0" borderId="0" xfId="1" applyNumberFormat="1" applyFont="1" applyAlignment="1">
      <alignment horizontal="center"/>
    </xf>
    <xf numFmtId="9" fontId="12" fillId="0" borderId="0" xfId="3" applyFont="1" applyAlignment="1">
      <alignment horizontal="right"/>
    </xf>
    <xf numFmtId="164" fontId="12" fillId="0" borderId="0" xfId="3" applyNumberFormat="1" applyFont="1" applyAlignment="1">
      <alignment horizontal="center"/>
    </xf>
    <xf numFmtId="165" fontId="11" fillId="2" borderId="9" xfId="1" applyNumberFormat="1" applyFont="1" applyFill="1" applyBorder="1"/>
    <xf numFmtId="165" fontId="13" fillId="0" borderId="10" xfId="1" applyNumberFormat="1" applyFont="1" applyBorder="1"/>
    <xf numFmtId="165" fontId="13" fillId="0" borderId="2" xfId="1" applyNumberFormat="1" applyFont="1" applyBorder="1"/>
    <xf numFmtId="165" fontId="13" fillId="0" borderId="11" xfId="1" applyNumberFormat="1" applyFont="1" applyBorder="1"/>
    <xf numFmtId="165" fontId="13" fillId="0" borderId="0" xfId="1" applyNumberFormat="1" applyFont="1" applyBorder="1"/>
    <xf numFmtId="165" fontId="12" fillId="0" borderId="0" xfId="1" applyNumberFormat="1" applyFont="1" applyAlignment="1">
      <alignment horizontal="left"/>
    </xf>
    <xf numFmtId="49" fontId="12" fillId="0" borderId="0" xfId="1" applyNumberFormat="1" applyFont="1" applyAlignment="1">
      <alignment horizontal="left"/>
    </xf>
    <xf numFmtId="165" fontId="11" fillId="2" borderId="12" xfId="1" applyNumberFormat="1" applyFont="1" applyFill="1" applyBorder="1"/>
    <xf numFmtId="165" fontId="13" fillId="0" borderId="13" xfId="1" applyNumberFormat="1" applyFont="1" applyBorder="1"/>
    <xf numFmtId="165" fontId="13" fillId="0" borderId="1" xfId="1" applyNumberFormat="1" applyFont="1" applyBorder="1"/>
    <xf numFmtId="165" fontId="13" fillId="0" borderId="14" xfId="1" applyNumberFormat="1" applyFont="1" applyBorder="1"/>
    <xf numFmtId="165" fontId="12" fillId="0" borderId="0" xfId="1" quotePrefix="1" applyNumberFormat="1" applyFont="1"/>
    <xf numFmtId="165" fontId="12" fillId="0" borderId="0" xfId="1" quotePrefix="1" applyNumberFormat="1" applyFont="1" applyAlignment="1">
      <alignment horizontal="left"/>
    </xf>
    <xf numFmtId="165" fontId="11" fillId="2" borderId="15" xfId="1" applyNumberFormat="1" applyFont="1" applyFill="1" applyBorder="1"/>
    <xf numFmtId="165" fontId="13" fillId="0" borderId="16" xfId="1" applyNumberFormat="1" applyFont="1" applyBorder="1"/>
    <xf numFmtId="165" fontId="13" fillId="0" borderId="17" xfId="1" applyNumberFormat="1" applyFont="1" applyBorder="1"/>
    <xf numFmtId="165" fontId="13" fillId="0" borderId="18" xfId="1" applyNumberFormat="1" applyFont="1" applyBorder="1"/>
    <xf numFmtId="0" fontId="4" fillId="0" borderId="0" xfId="0" applyFont="1"/>
    <xf numFmtId="9" fontId="12" fillId="0" borderId="0" xfId="3" applyFont="1" applyAlignment="1">
      <alignment horizontal="center"/>
    </xf>
    <xf numFmtId="165" fontId="13" fillId="0" borderId="0" xfId="1" applyNumberFormat="1" applyFont="1"/>
    <xf numFmtId="0" fontId="4" fillId="0" borderId="19" xfId="0" applyFont="1" applyBorder="1" applyAlignment="1">
      <alignment horizontal="center"/>
    </xf>
    <xf numFmtId="0" fontId="4" fillId="3" borderId="20" xfId="0" applyFont="1" applyFill="1" applyBorder="1"/>
    <xf numFmtId="0" fontId="0" fillId="3" borderId="21" xfId="0" applyFill="1" applyBorder="1" applyAlignment="1">
      <alignment horizontal="center"/>
    </xf>
    <xf numFmtId="14" fontId="0" fillId="3" borderId="21" xfId="0" applyNumberFormat="1" applyFill="1" applyBorder="1" applyAlignment="1">
      <alignment horizontal="center"/>
    </xf>
    <xf numFmtId="14" fontId="0" fillId="3" borderId="2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3" applyFont="1" applyAlignment="1">
      <alignment horizontal="right"/>
    </xf>
    <xf numFmtId="14" fontId="0" fillId="0" borderId="0" xfId="0" applyNumberFormat="1" applyAlignment="1">
      <alignment horizontal="center"/>
    </xf>
    <xf numFmtId="165" fontId="12" fillId="0" borderId="22" xfId="1" applyNumberFormat="1" applyFont="1" applyBorder="1"/>
    <xf numFmtId="0" fontId="4" fillId="0" borderId="0" xfId="0" applyFont="1" applyBorder="1" applyAlignment="1">
      <alignment horizontal="center"/>
    </xf>
    <xf numFmtId="165" fontId="12" fillId="0" borderId="23" xfId="1" applyNumberFormat="1" applyFont="1" applyBorder="1"/>
    <xf numFmtId="0" fontId="4" fillId="2" borderId="0" xfId="0" applyFont="1" applyFill="1" applyBorder="1"/>
    <xf numFmtId="165" fontId="12" fillId="0" borderId="24" xfId="1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12" fillId="0" borderId="24" xfId="1" applyNumberFormat="1" applyFont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4" fontId="12" fillId="0" borderId="23" xfId="1" applyNumberFormat="1" applyFont="1" applyBorder="1" applyAlignment="1">
      <alignment horizontal="center"/>
    </xf>
    <xf numFmtId="165" fontId="11" fillId="0" borderId="0" xfId="1" applyNumberFormat="1" applyFont="1" applyBorder="1"/>
    <xf numFmtId="165" fontId="12" fillId="0" borderId="0" xfId="1" applyNumberFormat="1" applyFont="1" applyBorder="1"/>
    <xf numFmtId="14" fontId="12" fillId="0" borderId="0" xfId="1" applyNumberFormat="1" applyFont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0" borderId="1" xfId="2" applyFont="1" applyFill="1" applyBorder="1" applyAlignment="1">
      <alignment horizontal="left" wrapText="1"/>
    </xf>
    <xf numFmtId="0" fontId="4" fillId="0" borderId="1" xfId="0" applyFont="1" applyBorder="1"/>
    <xf numFmtId="0" fontId="0" fillId="0" borderId="2" xfId="0" applyBorder="1" applyAlignment="1">
      <alignment vertical="top"/>
    </xf>
    <xf numFmtId="0" fontId="4" fillId="0" borderId="25" xfId="0" applyFont="1" applyBorder="1" applyAlignment="1">
      <alignment vertical="top"/>
    </xf>
    <xf numFmtId="0" fontId="3" fillId="0" borderId="2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vertical="top"/>
    </xf>
    <xf numFmtId="0" fontId="4" fillId="0" borderId="0" xfId="0" applyFont="1" applyBorder="1"/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8" xfId="0" applyFont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14" fontId="0" fillId="0" borderId="1" xfId="0" applyNumberFormat="1" applyBorder="1" applyAlignment="1">
      <alignment vertical="top"/>
    </xf>
    <xf numFmtId="20" fontId="0" fillId="0" borderId="1" xfId="0" applyNumberFormat="1" applyBorder="1" applyAlignment="1">
      <alignment vertical="top"/>
    </xf>
    <xf numFmtId="0" fontId="0" fillId="0" borderId="26" xfId="0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7" xfId="0" applyBorder="1" applyAlignment="1">
      <alignment vertical="top"/>
    </xf>
    <xf numFmtId="15" fontId="4" fillId="3" borderId="7" xfId="0" applyNumberFormat="1" applyFont="1" applyFill="1" applyBorder="1" applyAlignment="1">
      <alignment horizontal="left" vertical="top"/>
    </xf>
    <xf numFmtId="15" fontId="0" fillId="0" borderId="2" xfId="0" applyNumberFormat="1" applyBorder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15" fontId="0" fillId="0" borderId="0" xfId="0" applyNumberFormat="1" applyAlignment="1">
      <alignment horizontal="center" vertical="top"/>
    </xf>
    <xf numFmtId="18" fontId="0" fillId="0" borderId="1" xfId="0" applyNumberForma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/>
    </xf>
    <xf numFmtId="16" fontId="15" fillId="0" borderId="1" xfId="0" applyNumberFormat="1" applyFont="1" applyBorder="1" applyAlignment="1">
      <alignment vertical="top"/>
    </xf>
    <xf numFmtId="22" fontId="15" fillId="0" borderId="1" xfId="0" applyNumberFormat="1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wrapText="1"/>
    </xf>
    <xf numFmtId="0" fontId="3" fillId="3" borderId="1" xfId="0" applyFont="1" applyFill="1" applyBorder="1"/>
    <xf numFmtId="0" fontId="4" fillId="0" borderId="7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4" fillId="0" borderId="1" xfId="0" applyFont="1" applyBorder="1" applyAlignment="1">
      <alignment wrapText="1"/>
    </xf>
    <xf numFmtId="18" fontId="0" fillId="0" borderId="2" xfId="0" applyNumberFormat="1" applyBorder="1" applyAlignment="1">
      <alignment horizontal="center" vertical="top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wrapText="1"/>
    </xf>
    <xf numFmtId="0" fontId="16" fillId="0" borderId="1" xfId="0" applyFont="1" applyFill="1" applyBorder="1" applyAlignment="1">
      <alignment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17" fillId="0" borderId="1" xfId="0" applyFont="1" applyBorder="1" applyAlignment="1">
      <alignment wrapText="1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21" workbookViewId="0">
      <pane xSplit="2" topLeftCell="C1" activePane="topRight" state="frozen"/>
      <selection pane="topRight" activeCell="H23" sqref="H23"/>
    </sheetView>
  </sheetViews>
  <sheetFormatPr defaultRowHeight="12.75" x14ac:dyDescent="0.2"/>
  <cols>
    <col min="1" max="1" width="7.5703125" style="98" customWidth="1"/>
    <col min="2" max="2" width="39.42578125" style="81" bestFit="1" customWidth="1"/>
    <col min="3" max="3" width="13.28515625" style="81" customWidth="1"/>
    <col min="4" max="4" width="29.7109375" style="81" customWidth="1"/>
    <col min="5" max="5" width="16.7109375" style="81" hidden="1" customWidth="1"/>
    <col min="6" max="6" width="19" style="81" hidden="1" customWidth="1"/>
    <col min="7" max="7" width="15.42578125" style="81" hidden="1" customWidth="1"/>
    <col min="8" max="8" width="25.7109375" style="81" customWidth="1"/>
    <col min="9" max="9" width="5.7109375" style="81" hidden="1" customWidth="1"/>
    <col min="10" max="10" width="7.7109375" style="81" hidden="1" customWidth="1"/>
    <col min="11" max="11" width="14.85546875" style="81" hidden="1" customWidth="1"/>
    <col min="12" max="12" width="19.5703125" style="81" customWidth="1"/>
    <col min="13" max="13" width="19.5703125" style="122" customWidth="1"/>
    <col min="14" max="14" width="16.28515625" style="98" customWidth="1"/>
    <col min="15" max="15" width="19" style="81" customWidth="1"/>
    <col min="16" max="16" width="17.140625" style="81" customWidth="1"/>
    <col min="17" max="17" width="16.42578125" style="98" customWidth="1"/>
    <col min="18" max="18" width="21.85546875" style="81" customWidth="1"/>
    <col min="19" max="19" width="34.7109375" style="81" customWidth="1"/>
    <col min="21" max="16384" width="9.140625" style="81"/>
  </cols>
  <sheetData>
    <row r="1" spans="1:20" ht="13.5" thickBot="1" x14ac:dyDescent="0.25">
      <c r="A1" s="97" t="s">
        <v>441</v>
      </c>
      <c r="B1" s="95" t="s">
        <v>0</v>
      </c>
      <c r="C1" s="95" t="s">
        <v>283</v>
      </c>
      <c r="D1" s="95" t="s">
        <v>295</v>
      </c>
      <c r="E1" s="95" t="s">
        <v>157</v>
      </c>
      <c r="F1" s="95" t="s">
        <v>158</v>
      </c>
      <c r="G1" s="95" t="s">
        <v>159</v>
      </c>
      <c r="H1" s="95" t="s">
        <v>282</v>
      </c>
      <c r="I1" s="95" t="s">
        <v>432</v>
      </c>
      <c r="J1" s="95" t="s">
        <v>433</v>
      </c>
      <c r="K1" s="95" t="s">
        <v>434</v>
      </c>
      <c r="L1" s="95" t="s">
        <v>567</v>
      </c>
      <c r="M1" s="119" t="s">
        <v>437</v>
      </c>
      <c r="N1" s="124" t="s">
        <v>435</v>
      </c>
      <c r="O1" s="90" t="s">
        <v>436</v>
      </c>
      <c r="P1" s="90" t="s">
        <v>534</v>
      </c>
      <c r="Q1" s="125" t="s">
        <v>573</v>
      </c>
      <c r="R1" s="100" t="s">
        <v>568</v>
      </c>
      <c r="S1" s="100" t="s">
        <v>569</v>
      </c>
      <c r="T1" s="81"/>
    </row>
    <row r="2" spans="1:20" x14ac:dyDescent="0.2">
      <c r="A2" s="116">
        <v>1</v>
      </c>
      <c r="B2" s="6" t="s">
        <v>153</v>
      </c>
      <c r="C2" s="6" t="s">
        <v>285</v>
      </c>
      <c r="D2" s="6" t="s">
        <v>154</v>
      </c>
      <c r="E2" s="6" t="s">
        <v>155</v>
      </c>
      <c r="F2" s="6" t="s">
        <v>156</v>
      </c>
      <c r="G2" s="6"/>
      <c r="H2" s="6" t="s">
        <v>284</v>
      </c>
      <c r="I2" s="117" t="s">
        <v>485</v>
      </c>
      <c r="J2" s="89"/>
      <c r="L2" s="89"/>
      <c r="M2" s="120">
        <v>36923</v>
      </c>
      <c r="N2" s="135">
        <v>0.33333333333333331</v>
      </c>
      <c r="O2" s="118"/>
      <c r="P2" s="89"/>
      <c r="Q2" s="117"/>
      <c r="R2" s="89"/>
      <c r="S2" s="89"/>
      <c r="T2" s="81"/>
    </row>
    <row r="3" spans="1:20" x14ac:dyDescent="0.2">
      <c r="A3" s="99">
        <v>1</v>
      </c>
      <c r="B3" s="3" t="s">
        <v>281</v>
      </c>
      <c r="C3" s="3" t="s">
        <v>285</v>
      </c>
      <c r="D3" s="3" t="s">
        <v>154</v>
      </c>
      <c r="E3" s="3" t="s">
        <v>155</v>
      </c>
      <c r="F3" s="3" t="s">
        <v>156</v>
      </c>
      <c r="G3" s="3"/>
      <c r="H3" s="3" t="s">
        <v>284</v>
      </c>
      <c r="I3" s="105" t="s">
        <v>485</v>
      </c>
      <c r="J3" s="82"/>
      <c r="K3" s="82"/>
      <c r="L3" s="82"/>
      <c r="M3" s="121"/>
      <c r="N3" s="105"/>
      <c r="O3" s="115"/>
      <c r="P3" s="82"/>
      <c r="Q3" s="105"/>
      <c r="R3" s="82"/>
      <c r="S3" s="82"/>
      <c r="T3" s="81"/>
    </row>
    <row r="4" spans="1:20" x14ac:dyDescent="0.2">
      <c r="A4" s="99">
        <v>2</v>
      </c>
      <c r="B4" s="3" t="s">
        <v>2</v>
      </c>
      <c r="C4" s="3" t="s">
        <v>285</v>
      </c>
      <c r="D4" s="3" t="s">
        <v>112</v>
      </c>
      <c r="E4" s="3" t="s">
        <v>113</v>
      </c>
      <c r="F4" s="3" t="s">
        <v>114</v>
      </c>
      <c r="G4" s="3" t="s">
        <v>115</v>
      </c>
      <c r="H4" s="3" t="s">
        <v>286</v>
      </c>
      <c r="I4" s="105" t="s">
        <v>484</v>
      </c>
      <c r="J4" s="82"/>
      <c r="K4" s="82"/>
      <c r="L4" s="82"/>
      <c r="M4" s="121"/>
      <c r="N4" s="105"/>
      <c r="O4" s="115"/>
      <c r="P4" s="82"/>
      <c r="Q4" s="105" t="s">
        <v>572</v>
      </c>
      <c r="R4" s="82"/>
      <c r="S4" s="82" t="s">
        <v>591</v>
      </c>
      <c r="T4" s="81"/>
    </row>
    <row r="5" spans="1:20" x14ac:dyDescent="0.2">
      <c r="A5" s="99">
        <v>3</v>
      </c>
      <c r="B5" s="3" t="s">
        <v>130</v>
      </c>
      <c r="C5" s="3" t="s">
        <v>292</v>
      </c>
      <c r="D5" s="3" t="s">
        <v>105</v>
      </c>
      <c r="E5" s="3"/>
      <c r="F5" s="3"/>
      <c r="G5" s="3"/>
      <c r="H5" s="3" t="s">
        <v>403</v>
      </c>
      <c r="I5" s="106" t="s">
        <v>395</v>
      </c>
      <c r="J5" s="82"/>
      <c r="K5" s="82"/>
      <c r="L5" s="82"/>
      <c r="M5" s="121">
        <v>36928</v>
      </c>
      <c r="N5" s="105" t="s">
        <v>571</v>
      </c>
      <c r="O5" s="115"/>
      <c r="P5" s="82"/>
      <c r="Q5" s="105" t="s">
        <v>574</v>
      </c>
      <c r="R5" s="82"/>
      <c r="S5" s="82" t="s">
        <v>570</v>
      </c>
      <c r="T5" s="81"/>
    </row>
    <row r="6" spans="1:20" x14ac:dyDescent="0.2">
      <c r="A6" s="99">
        <v>4</v>
      </c>
      <c r="B6" s="3" t="s">
        <v>3</v>
      </c>
      <c r="C6" s="3" t="s">
        <v>289</v>
      </c>
      <c r="D6" s="3" t="s">
        <v>105</v>
      </c>
      <c r="E6" s="3" t="s">
        <v>106</v>
      </c>
      <c r="F6" s="3" t="s">
        <v>107</v>
      </c>
      <c r="G6" s="3" t="s">
        <v>108</v>
      </c>
      <c r="H6" s="3" t="s">
        <v>529</v>
      </c>
      <c r="I6" s="105" t="s">
        <v>495</v>
      </c>
      <c r="J6" s="82"/>
      <c r="K6" s="82"/>
      <c r="L6" s="82"/>
      <c r="M6" s="121">
        <v>36924</v>
      </c>
      <c r="N6" s="123">
        <v>0.375</v>
      </c>
      <c r="O6" s="115" t="s">
        <v>590</v>
      </c>
      <c r="P6" s="82"/>
      <c r="Q6" s="105" t="s">
        <v>575</v>
      </c>
      <c r="R6" s="82"/>
      <c r="S6" s="82"/>
      <c r="T6" s="81"/>
    </row>
    <row r="7" spans="1:20" x14ac:dyDescent="0.2">
      <c r="A7" s="99">
        <v>6</v>
      </c>
      <c r="B7" s="3" t="s">
        <v>5</v>
      </c>
      <c r="C7" s="3" t="s">
        <v>289</v>
      </c>
      <c r="D7" s="3" t="s">
        <v>112</v>
      </c>
      <c r="E7" s="3" t="s">
        <v>113</v>
      </c>
      <c r="F7" s="3" t="s">
        <v>114</v>
      </c>
      <c r="G7" s="3" t="s">
        <v>115</v>
      </c>
      <c r="H7" s="3" t="s">
        <v>527</v>
      </c>
      <c r="I7" s="105" t="s">
        <v>485</v>
      </c>
      <c r="J7" s="82"/>
      <c r="K7" s="82"/>
      <c r="L7" s="82"/>
      <c r="M7" s="121"/>
      <c r="N7" s="105"/>
      <c r="O7" s="115"/>
      <c r="P7" s="82"/>
      <c r="Q7" s="105" t="s">
        <v>576</v>
      </c>
      <c r="R7" s="82"/>
      <c r="S7" s="82"/>
      <c r="T7" s="81"/>
    </row>
    <row r="8" spans="1:20" x14ac:dyDescent="0.2">
      <c r="A8" s="99">
        <v>7</v>
      </c>
      <c r="B8" s="3" t="s">
        <v>6</v>
      </c>
      <c r="C8" s="3" t="s">
        <v>292</v>
      </c>
      <c r="D8" s="3" t="s">
        <v>427</v>
      </c>
      <c r="E8" s="3"/>
      <c r="F8" s="3"/>
      <c r="G8" s="3"/>
      <c r="H8" s="3" t="s">
        <v>397</v>
      </c>
      <c r="I8" s="105" t="s">
        <v>491</v>
      </c>
      <c r="J8" s="82"/>
      <c r="K8" s="82"/>
      <c r="L8" s="82"/>
      <c r="M8" s="121"/>
      <c r="N8" s="105"/>
      <c r="O8" s="115"/>
      <c r="P8" s="82"/>
      <c r="Q8" s="105" t="s">
        <v>577</v>
      </c>
      <c r="R8" s="82"/>
      <c r="S8" s="82"/>
      <c r="T8" s="81"/>
    </row>
    <row r="9" spans="1:20" x14ac:dyDescent="0.2">
      <c r="A9" s="99">
        <v>8</v>
      </c>
      <c r="B9" s="3" t="s">
        <v>7</v>
      </c>
      <c r="C9" s="3" t="s">
        <v>294</v>
      </c>
      <c r="D9" s="3" t="s">
        <v>126</v>
      </c>
      <c r="E9" s="3" t="s">
        <v>127</v>
      </c>
      <c r="F9" s="3"/>
      <c r="G9" s="3"/>
      <c r="H9" s="3" t="s">
        <v>301</v>
      </c>
      <c r="I9" s="105" t="s">
        <v>483</v>
      </c>
      <c r="J9" s="82"/>
      <c r="K9" s="82"/>
      <c r="L9" s="82"/>
      <c r="M9" s="121"/>
      <c r="N9" s="105"/>
      <c r="O9" s="115"/>
      <c r="P9" s="82"/>
      <c r="Q9" s="105"/>
      <c r="R9" s="82"/>
      <c r="S9" s="82"/>
      <c r="T9" s="81"/>
    </row>
    <row r="10" spans="1:20" x14ac:dyDescent="0.2">
      <c r="A10" s="99">
        <v>9</v>
      </c>
      <c r="B10" s="3" t="s">
        <v>8</v>
      </c>
      <c r="C10" s="3" t="s">
        <v>289</v>
      </c>
      <c r="D10" s="3" t="s">
        <v>120</v>
      </c>
      <c r="E10" s="3" t="s">
        <v>121</v>
      </c>
      <c r="F10" s="3" t="s">
        <v>122</v>
      </c>
      <c r="G10" s="3" t="s">
        <v>123</v>
      </c>
      <c r="H10" s="3" t="s">
        <v>777</v>
      </c>
      <c r="I10" s="105" t="s">
        <v>485</v>
      </c>
      <c r="J10" s="82"/>
      <c r="K10" s="82"/>
      <c r="L10" s="82"/>
      <c r="M10" s="121">
        <v>36923</v>
      </c>
      <c r="N10" s="123">
        <v>0.4375</v>
      </c>
      <c r="O10" s="115"/>
      <c r="P10" s="82"/>
      <c r="Q10" s="105"/>
      <c r="R10" s="82"/>
      <c r="S10" s="82" t="s">
        <v>578</v>
      </c>
      <c r="T10" s="81"/>
    </row>
    <row r="11" spans="1:20" x14ac:dyDescent="0.2">
      <c r="A11" s="99">
        <v>10</v>
      </c>
      <c r="B11" s="3" t="s">
        <v>9</v>
      </c>
      <c r="C11" s="3" t="s">
        <v>288</v>
      </c>
      <c r="D11" s="3" t="s">
        <v>132</v>
      </c>
      <c r="E11" s="3"/>
      <c r="F11" s="3"/>
      <c r="G11" s="3"/>
      <c r="H11" s="3" t="s">
        <v>403</v>
      </c>
      <c r="I11" s="105" t="s">
        <v>487</v>
      </c>
      <c r="J11" s="82"/>
      <c r="K11" s="82"/>
      <c r="L11" s="82"/>
      <c r="M11" s="121">
        <v>36923</v>
      </c>
      <c r="N11" s="123">
        <v>0.6875</v>
      </c>
      <c r="O11" s="115"/>
      <c r="P11" s="82"/>
      <c r="Q11" s="105" t="s">
        <v>579</v>
      </c>
      <c r="R11" s="82"/>
      <c r="S11" s="82"/>
      <c r="T11" s="81"/>
    </row>
    <row r="12" spans="1:20" x14ac:dyDescent="0.2">
      <c r="A12" s="99">
        <v>11</v>
      </c>
      <c r="B12" s="3" t="s">
        <v>45</v>
      </c>
      <c r="C12" s="3" t="s">
        <v>289</v>
      </c>
      <c r="D12" s="3" t="s">
        <v>109</v>
      </c>
      <c r="E12" s="3" t="s">
        <v>110</v>
      </c>
      <c r="F12" s="3" t="s">
        <v>107</v>
      </c>
      <c r="G12" s="3" t="s">
        <v>107</v>
      </c>
      <c r="H12" s="3" t="s">
        <v>403</v>
      </c>
      <c r="I12" s="105" t="s">
        <v>490</v>
      </c>
      <c r="J12" s="82"/>
      <c r="K12" s="82"/>
      <c r="L12" s="82"/>
      <c r="M12" s="121"/>
      <c r="N12" s="105"/>
      <c r="O12" s="115"/>
      <c r="P12" s="82"/>
      <c r="Q12" s="105" t="s">
        <v>580</v>
      </c>
      <c r="R12" s="82"/>
      <c r="S12" s="82"/>
      <c r="T12" s="81"/>
    </row>
    <row r="13" spans="1:20" x14ac:dyDescent="0.2">
      <c r="A13" s="99">
        <v>12</v>
      </c>
      <c r="B13" s="3" t="s">
        <v>10</v>
      </c>
      <c r="C13" s="3" t="s">
        <v>292</v>
      </c>
      <c r="D13" s="3" t="s">
        <v>428</v>
      </c>
      <c r="E13" s="3"/>
      <c r="F13" s="3"/>
      <c r="G13" s="3"/>
      <c r="H13" s="3" t="s">
        <v>429</v>
      </c>
      <c r="I13" s="105" t="s">
        <v>481</v>
      </c>
      <c r="J13" s="82"/>
      <c r="K13" s="82"/>
      <c r="L13" s="82"/>
      <c r="M13" s="121"/>
      <c r="N13" s="105"/>
      <c r="O13" s="115"/>
      <c r="P13" s="82"/>
      <c r="Q13" s="105"/>
      <c r="R13" s="82"/>
      <c r="S13" s="82"/>
      <c r="T13" s="81"/>
    </row>
    <row r="14" spans="1:20" x14ac:dyDescent="0.2">
      <c r="A14" s="99">
        <v>13</v>
      </c>
      <c r="B14" s="3" t="s">
        <v>11</v>
      </c>
      <c r="C14" s="3" t="s">
        <v>294</v>
      </c>
      <c r="D14" s="3" t="s">
        <v>142</v>
      </c>
      <c r="E14" s="3"/>
      <c r="F14" s="3"/>
      <c r="G14" s="3"/>
      <c r="H14" s="3" t="s">
        <v>301</v>
      </c>
      <c r="I14" s="105" t="s">
        <v>485</v>
      </c>
      <c r="J14" s="82"/>
      <c r="K14" s="82"/>
      <c r="L14" s="82"/>
      <c r="M14" s="121"/>
      <c r="N14" s="105"/>
      <c r="O14" s="115"/>
      <c r="P14" s="82"/>
      <c r="Q14" s="105"/>
      <c r="R14" s="82"/>
      <c r="S14" s="82"/>
      <c r="T14" s="81"/>
    </row>
    <row r="15" spans="1:20" x14ac:dyDescent="0.2">
      <c r="A15" s="99">
        <v>14</v>
      </c>
      <c r="B15" s="3" t="s">
        <v>12</v>
      </c>
      <c r="C15" s="3" t="s">
        <v>289</v>
      </c>
      <c r="D15" s="3" t="s">
        <v>112</v>
      </c>
      <c r="E15" s="3" t="s">
        <v>113</v>
      </c>
      <c r="F15" s="3" t="s">
        <v>114</v>
      </c>
      <c r="G15" s="3" t="s">
        <v>115</v>
      </c>
      <c r="H15" s="3" t="s">
        <v>528</v>
      </c>
      <c r="I15" s="105" t="s">
        <v>485</v>
      </c>
      <c r="J15" s="82"/>
      <c r="K15" s="82"/>
      <c r="L15" s="82"/>
      <c r="M15" s="121">
        <v>36924</v>
      </c>
      <c r="N15" s="123">
        <v>0.58333333333333337</v>
      </c>
      <c r="O15" s="115"/>
      <c r="P15" s="82"/>
      <c r="Q15" s="105"/>
      <c r="R15" s="82"/>
      <c r="S15" s="82"/>
      <c r="T15" s="81"/>
    </row>
    <row r="16" spans="1:20" x14ac:dyDescent="0.2">
      <c r="A16" s="99">
        <v>15</v>
      </c>
      <c r="B16" s="3" t="s">
        <v>396</v>
      </c>
      <c r="C16" s="3" t="s">
        <v>289</v>
      </c>
      <c r="D16" s="3" t="s">
        <v>120</v>
      </c>
      <c r="E16" s="3"/>
      <c r="F16" s="3"/>
      <c r="G16" s="3"/>
      <c r="H16" s="3" t="s">
        <v>286</v>
      </c>
      <c r="I16" s="105" t="s">
        <v>484</v>
      </c>
      <c r="J16" s="82"/>
      <c r="K16" s="82"/>
      <c r="L16" s="82"/>
      <c r="M16" s="121"/>
      <c r="N16" s="105"/>
      <c r="O16" s="115"/>
      <c r="P16" s="82"/>
      <c r="Q16" s="105" t="s">
        <v>574</v>
      </c>
      <c r="R16" s="82"/>
      <c r="S16" s="82"/>
      <c r="T16" s="81"/>
    </row>
    <row r="17" spans="1:20" x14ac:dyDescent="0.2">
      <c r="A17" s="99">
        <v>16</v>
      </c>
      <c r="B17" s="3" t="s">
        <v>14</v>
      </c>
      <c r="C17" s="3" t="s">
        <v>289</v>
      </c>
      <c r="D17" s="3" t="s">
        <v>120</v>
      </c>
      <c r="E17" s="3" t="s">
        <v>121</v>
      </c>
      <c r="F17" s="3" t="s">
        <v>122</v>
      </c>
      <c r="G17" s="3" t="s">
        <v>123</v>
      </c>
      <c r="H17" s="3" t="s">
        <v>403</v>
      </c>
      <c r="I17" s="106" t="s">
        <v>395</v>
      </c>
      <c r="J17" s="82"/>
      <c r="K17" s="82"/>
      <c r="L17" s="82"/>
      <c r="M17" s="121">
        <v>36927</v>
      </c>
      <c r="N17" s="123">
        <v>0.5625</v>
      </c>
      <c r="O17" s="115"/>
      <c r="P17" s="82"/>
      <c r="Q17" s="105"/>
      <c r="R17" s="82"/>
      <c r="S17" s="82"/>
      <c r="T17" s="81"/>
    </row>
    <row r="18" spans="1:20" x14ac:dyDescent="0.2">
      <c r="A18" s="99">
        <v>17</v>
      </c>
      <c r="B18" s="3" t="s">
        <v>15</v>
      </c>
      <c r="C18" s="3" t="s">
        <v>289</v>
      </c>
      <c r="D18" s="3" t="s">
        <v>120</v>
      </c>
      <c r="E18" s="3"/>
      <c r="F18" s="3"/>
      <c r="G18" s="3"/>
      <c r="H18" s="3" t="s">
        <v>397</v>
      </c>
      <c r="I18" s="105" t="s">
        <v>485</v>
      </c>
      <c r="J18" s="82"/>
      <c r="K18" s="82"/>
      <c r="L18" s="82"/>
      <c r="M18" s="121">
        <v>36924</v>
      </c>
      <c r="N18" s="123">
        <v>0.41666666666666669</v>
      </c>
      <c r="O18" s="115"/>
      <c r="P18" s="82"/>
      <c r="Q18" s="105" t="s">
        <v>581</v>
      </c>
      <c r="R18" s="82"/>
      <c r="S18" s="82"/>
      <c r="T18" s="81"/>
    </row>
    <row r="19" spans="1:20" x14ac:dyDescent="0.2">
      <c r="A19" s="99">
        <v>18</v>
      </c>
      <c r="B19" s="3" t="s">
        <v>16</v>
      </c>
      <c r="C19" s="3" t="s">
        <v>289</v>
      </c>
      <c r="D19" s="3" t="s">
        <v>128</v>
      </c>
      <c r="E19" s="3"/>
      <c r="F19" s="3"/>
      <c r="G19" s="3"/>
      <c r="H19" s="3" t="s">
        <v>287</v>
      </c>
      <c r="I19" s="105" t="s">
        <v>487</v>
      </c>
      <c r="J19" s="82"/>
      <c r="K19" s="82"/>
      <c r="L19" s="82"/>
      <c r="M19" s="121"/>
      <c r="N19" s="105"/>
      <c r="O19" s="115"/>
      <c r="P19" s="82"/>
      <c r="Q19" s="105" t="s">
        <v>582</v>
      </c>
      <c r="R19" s="82"/>
      <c r="S19" s="82"/>
      <c r="T19" s="81"/>
    </row>
    <row r="20" spans="1:20" x14ac:dyDescent="0.2">
      <c r="A20" s="99">
        <v>19</v>
      </c>
      <c r="B20" s="3" t="s">
        <v>17</v>
      </c>
      <c r="C20" s="3" t="s">
        <v>395</v>
      </c>
      <c r="D20" s="3" t="s">
        <v>431</v>
      </c>
      <c r="E20" s="3"/>
      <c r="F20" s="3"/>
      <c r="G20" s="3"/>
      <c r="H20" s="3" t="s">
        <v>431</v>
      </c>
      <c r="I20" s="105"/>
      <c r="J20" s="82"/>
      <c r="K20" s="82"/>
      <c r="L20" s="82"/>
      <c r="M20" s="121"/>
      <c r="N20" s="105"/>
      <c r="O20" s="115"/>
      <c r="P20" s="82"/>
      <c r="Q20" s="105"/>
      <c r="R20" s="82"/>
      <c r="S20" s="82"/>
      <c r="T20" s="81"/>
    </row>
    <row r="21" spans="1:20" x14ac:dyDescent="0.2">
      <c r="A21" s="99">
        <v>20</v>
      </c>
      <c r="B21" s="3" t="s">
        <v>18</v>
      </c>
      <c r="C21" s="3" t="s">
        <v>289</v>
      </c>
      <c r="D21" s="3" t="s">
        <v>120</v>
      </c>
      <c r="E21" s="3" t="s">
        <v>121</v>
      </c>
      <c r="F21" s="3" t="s">
        <v>122</v>
      </c>
      <c r="G21" s="3" t="s">
        <v>123</v>
      </c>
      <c r="H21" s="3" t="s">
        <v>398</v>
      </c>
      <c r="I21" s="105" t="s">
        <v>492</v>
      </c>
      <c r="J21" s="82"/>
      <c r="K21" s="82"/>
      <c r="L21" s="82"/>
      <c r="M21" s="121">
        <v>36923</v>
      </c>
      <c r="N21" s="123">
        <v>0.5625</v>
      </c>
      <c r="O21" s="115"/>
      <c r="P21" s="82"/>
      <c r="Q21" s="105" t="s">
        <v>583</v>
      </c>
      <c r="R21" s="82"/>
      <c r="S21" s="82"/>
      <c r="T21" s="81"/>
    </row>
    <row r="22" spans="1:20" x14ac:dyDescent="0.2">
      <c r="A22" s="99">
        <v>21</v>
      </c>
      <c r="B22" s="3" t="s">
        <v>19</v>
      </c>
      <c r="C22" s="3" t="s">
        <v>289</v>
      </c>
      <c r="D22" s="3" t="s">
        <v>109</v>
      </c>
      <c r="E22" s="3" t="s">
        <v>110</v>
      </c>
      <c r="F22" s="3" t="s">
        <v>107</v>
      </c>
      <c r="G22" s="3" t="s">
        <v>107</v>
      </c>
      <c r="H22" s="3" t="s">
        <v>404</v>
      </c>
      <c r="I22" s="105" t="s">
        <v>482</v>
      </c>
      <c r="J22" s="82"/>
      <c r="K22" s="82"/>
      <c r="L22" s="82"/>
      <c r="M22" s="121" t="s">
        <v>585</v>
      </c>
      <c r="N22" s="105"/>
      <c r="P22" s="82"/>
      <c r="Q22" s="105" t="s">
        <v>584</v>
      </c>
      <c r="R22" s="82"/>
      <c r="S22" s="82"/>
      <c r="T22" s="81"/>
    </row>
    <row r="23" spans="1:20" x14ac:dyDescent="0.2">
      <c r="A23" s="99">
        <v>22</v>
      </c>
      <c r="B23" s="3" t="s">
        <v>20</v>
      </c>
      <c r="C23" s="3" t="s">
        <v>289</v>
      </c>
      <c r="D23" s="3" t="s">
        <v>662</v>
      </c>
      <c r="E23" s="3" t="s">
        <v>135</v>
      </c>
      <c r="F23" s="3" t="s">
        <v>136</v>
      </c>
      <c r="G23" s="3" t="s">
        <v>137</v>
      </c>
      <c r="H23" s="3" t="s">
        <v>398</v>
      </c>
      <c r="I23" s="105" t="s">
        <v>485</v>
      </c>
      <c r="J23" s="82"/>
      <c r="K23" s="82"/>
      <c r="L23" s="82"/>
      <c r="M23" s="121"/>
      <c r="N23" s="105"/>
      <c r="O23" s="115" t="s">
        <v>586</v>
      </c>
      <c r="P23" s="82"/>
      <c r="Q23" s="105" t="s">
        <v>574</v>
      </c>
      <c r="R23" s="82"/>
      <c r="S23" s="82"/>
      <c r="T23" s="81"/>
    </row>
    <row r="24" spans="1:20" x14ac:dyDescent="0.2">
      <c r="A24" s="99">
        <v>23</v>
      </c>
      <c r="B24" s="3" t="s">
        <v>21</v>
      </c>
      <c r="C24" s="3" t="s">
        <v>292</v>
      </c>
      <c r="D24" s="3" t="s">
        <v>109</v>
      </c>
      <c r="E24" s="3" t="s">
        <v>110</v>
      </c>
      <c r="F24" s="3" t="s">
        <v>107</v>
      </c>
      <c r="G24" s="3" t="s">
        <v>107</v>
      </c>
      <c r="H24" s="3" t="s">
        <v>399</v>
      </c>
      <c r="I24" s="105" t="s">
        <v>486</v>
      </c>
      <c r="J24" s="82"/>
      <c r="K24" s="82"/>
      <c r="L24" s="82"/>
      <c r="M24" s="121"/>
      <c r="N24" s="123"/>
      <c r="O24" s="82"/>
      <c r="P24" s="82"/>
      <c r="Q24" s="105"/>
      <c r="R24" s="82"/>
      <c r="S24" s="82"/>
      <c r="T24" s="81"/>
    </row>
    <row r="25" spans="1:20" x14ac:dyDescent="0.2">
      <c r="A25" s="99">
        <v>24</v>
      </c>
      <c r="B25" s="3" t="s">
        <v>22</v>
      </c>
      <c r="C25" s="3" t="s">
        <v>289</v>
      </c>
      <c r="D25" s="3" t="s">
        <v>97</v>
      </c>
      <c r="E25" s="3" t="s">
        <v>100</v>
      </c>
      <c r="F25" s="3" t="s">
        <v>102</v>
      </c>
      <c r="G25" s="3" t="s">
        <v>101</v>
      </c>
      <c r="H25" s="3" t="s">
        <v>400</v>
      </c>
      <c r="I25" s="105" t="s">
        <v>488</v>
      </c>
      <c r="J25" s="82"/>
      <c r="K25" s="82"/>
      <c r="L25" s="82"/>
      <c r="M25" s="121">
        <v>36923</v>
      </c>
      <c r="N25" s="123">
        <v>0.58333333333333337</v>
      </c>
      <c r="O25" s="82"/>
      <c r="P25" s="82"/>
      <c r="Q25" s="105" t="s">
        <v>574</v>
      </c>
      <c r="R25" s="82"/>
      <c r="S25" s="82"/>
      <c r="T25" s="81"/>
    </row>
    <row r="26" spans="1:20" x14ac:dyDescent="0.2">
      <c r="A26" s="99">
        <v>25</v>
      </c>
      <c r="B26" s="3" t="s">
        <v>23</v>
      </c>
      <c r="C26" s="3" t="s">
        <v>289</v>
      </c>
      <c r="D26" s="3" t="s">
        <v>116</v>
      </c>
      <c r="E26" s="3" t="s">
        <v>117</v>
      </c>
      <c r="F26" s="3" t="s">
        <v>118</v>
      </c>
      <c r="G26" s="3" t="s">
        <v>119</v>
      </c>
      <c r="H26" s="3" t="s">
        <v>526</v>
      </c>
      <c r="I26" s="105" t="s">
        <v>493</v>
      </c>
      <c r="J26" s="82"/>
      <c r="K26" s="82"/>
      <c r="L26" s="82"/>
      <c r="M26" s="121"/>
      <c r="N26" s="105"/>
      <c r="O26" s="82"/>
      <c r="P26" s="82"/>
      <c r="Q26" s="105"/>
      <c r="R26" s="82"/>
      <c r="S26" s="82" t="s">
        <v>591</v>
      </c>
      <c r="T26" s="81"/>
    </row>
    <row r="27" spans="1:20" x14ac:dyDescent="0.2">
      <c r="A27" s="99">
        <v>26</v>
      </c>
      <c r="B27" s="3" t="s">
        <v>24</v>
      </c>
      <c r="C27" s="3" t="s">
        <v>292</v>
      </c>
      <c r="D27" s="3" t="s">
        <v>124</v>
      </c>
      <c r="E27" s="3" t="s">
        <v>125</v>
      </c>
      <c r="F27" s="3"/>
      <c r="G27" s="3"/>
      <c r="H27" s="3" t="s">
        <v>402</v>
      </c>
      <c r="I27" s="105" t="s">
        <v>494</v>
      </c>
      <c r="J27" s="82"/>
      <c r="K27" s="82"/>
      <c r="L27" s="126">
        <v>36921</v>
      </c>
      <c r="M27" s="127">
        <v>36923.041666666664</v>
      </c>
      <c r="O27" s="128" t="s">
        <v>592</v>
      </c>
      <c r="P27" s="128">
        <v>4072455351</v>
      </c>
      <c r="Q27" s="105"/>
      <c r="R27" s="82"/>
      <c r="S27" s="82"/>
      <c r="T27" s="81"/>
    </row>
    <row r="28" spans="1:20" x14ac:dyDescent="0.2">
      <c r="A28" s="99">
        <v>27</v>
      </c>
      <c r="B28" s="3" t="s">
        <v>25</v>
      </c>
      <c r="C28" s="3" t="s">
        <v>292</v>
      </c>
      <c r="D28" s="3" t="s">
        <v>95</v>
      </c>
      <c r="E28" s="3" t="s">
        <v>98</v>
      </c>
      <c r="F28" s="3" t="s">
        <v>99</v>
      </c>
      <c r="G28" s="3"/>
      <c r="H28" s="3" t="s">
        <v>284</v>
      </c>
      <c r="I28" s="105" t="s">
        <v>480</v>
      </c>
      <c r="J28" s="82"/>
      <c r="K28" s="82"/>
      <c r="L28" s="82"/>
      <c r="M28" s="121">
        <v>36926</v>
      </c>
      <c r="N28" s="105" t="s">
        <v>686</v>
      </c>
      <c r="O28" s="82"/>
      <c r="P28" s="82"/>
      <c r="Q28" s="105" t="s">
        <v>587</v>
      </c>
      <c r="R28" s="82"/>
      <c r="S28" s="82"/>
      <c r="T28" s="81"/>
    </row>
    <row r="29" spans="1:20" x14ac:dyDescent="0.2">
      <c r="A29" s="99">
        <v>28</v>
      </c>
      <c r="B29" s="3" t="s">
        <v>26</v>
      </c>
      <c r="C29" s="3" t="s">
        <v>289</v>
      </c>
      <c r="D29" s="3" t="s">
        <v>293</v>
      </c>
      <c r="E29" s="3" t="s">
        <v>102</v>
      </c>
      <c r="F29" s="3" t="s">
        <v>102</v>
      </c>
      <c r="G29" s="3" t="s">
        <v>102</v>
      </c>
      <c r="H29" s="3" t="s">
        <v>401</v>
      </c>
      <c r="I29" s="105" t="s">
        <v>479</v>
      </c>
      <c r="J29" s="82"/>
      <c r="K29" s="82"/>
      <c r="L29" s="82"/>
      <c r="M29" s="121">
        <v>36924</v>
      </c>
      <c r="N29" s="123">
        <v>0.41666666666666669</v>
      </c>
      <c r="O29" s="82" t="s">
        <v>588</v>
      </c>
      <c r="P29" s="82"/>
      <c r="Q29" s="105" t="s">
        <v>589</v>
      </c>
      <c r="R29" s="82"/>
      <c r="S29" s="82"/>
      <c r="T29" s="81"/>
    </row>
    <row r="30" spans="1:20" x14ac:dyDescent="0.2">
      <c r="A30" s="99">
        <v>29</v>
      </c>
      <c r="B30" s="3" t="s">
        <v>530</v>
      </c>
      <c r="C30" s="3" t="s">
        <v>294</v>
      </c>
      <c r="D30" s="3" t="s">
        <v>142</v>
      </c>
      <c r="E30" s="3"/>
      <c r="F30" s="3"/>
      <c r="G30" s="3"/>
      <c r="H30" s="3" t="s">
        <v>301</v>
      </c>
      <c r="I30" s="105" t="s">
        <v>489</v>
      </c>
      <c r="J30" s="82"/>
      <c r="K30" s="82"/>
      <c r="L30" s="82"/>
      <c r="M30" s="121"/>
      <c r="N30" s="105"/>
      <c r="O30" s="82"/>
      <c r="P30" s="82"/>
      <c r="Q30" s="105"/>
      <c r="R30" s="82"/>
      <c r="S30" s="82"/>
      <c r="T30" s="81"/>
    </row>
    <row r="31" spans="1:20" x14ac:dyDescent="0.2">
      <c r="A31" s="99">
        <v>30</v>
      </c>
      <c r="B31" s="3" t="s">
        <v>531</v>
      </c>
      <c r="C31" s="3" t="s">
        <v>294</v>
      </c>
      <c r="D31" s="3" t="s">
        <v>126</v>
      </c>
      <c r="E31" s="3" t="s">
        <v>127</v>
      </c>
      <c r="F31" s="3"/>
      <c r="G31" s="3"/>
      <c r="H31" s="3" t="s">
        <v>301</v>
      </c>
      <c r="I31" s="105" t="s">
        <v>489</v>
      </c>
      <c r="J31" s="82"/>
      <c r="K31" s="82"/>
      <c r="L31" s="82"/>
      <c r="M31" s="121"/>
      <c r="N31" s="105"/>
      <c r="O31" s="82"/>
      <c r="P31" s="82"/>
      <c r="Q31" s="105"/>
      <c r="R31" s="82"/>
      <c r="S31" s="82"/>
      <c r="T31" s="81"/>
    </row>
    <row r="32" spans="1:20" x14ac:dyDescent="0.2">
      <c r="A32" s="99">
        <v>31</v>
      </c>
      <c r="B32" s="3" t="s">
        <v>29</v>
      </c>
      <c r="C32" s="3" t="s">
        <v>292</v>
      </c>
      <c r="D32" s="3" t="s">
        <v>664</v>
      </c>
      <c r="E32" s="3"/>
      <c r="F32" s="3"/>
      <c r="G32" s="3"/>
      <c r="H32" s="3" t="s">
        <v>402</v>
      </c>
      <c r="I32" s="105" t="s">
        <v>485</v>
      </c>
      <c r="J32" s="82"/>
      <c r="K32" s="82"/>
      <c r="L32" s="82"/>
      <c r="M32" s="121"/>
      <c r="N32" s="105"/>
      <c r="O32" s="82"/>
      <c r="P32" s="82"/>
      <c r="Q32" s="105"/>
      <c r="R32" s="82"/>
      <c r="S32" s="82"/>
      <c r="T32" s="81"/>
    </row>
    <row r="33" spans="1:20" x14ac:dyDescent="0.2">
      <c r="A33" s="99">
        <v>32</v>
      </c>
      <c r="B33" s="3" t="s">
        <v>30</v>
      </c>
      <c r="C33" s="3" t="s">
        <v>289</v>
      </c>
      <c r="D33" s="3" t="s">
        <v>116</v>
      </c>
      <c r="E33" s="3"/>
      <c r="F33" s="3"/>
      <c r="G33" s="3"/>
      <c r="H33" s="3" t="s">
        <v>399</v>
      </c>
      <c r="I33" s="105" t="s">
        <v>486</v>
      </c>
      <c r="J33" s="82"/>
      <c r="K33" s="82"/>
      <c r="L33" s="82"/>
      <c r="M33" s="121"/>
      <c r="N33" s="105"/>
      <c r="O33" s="82"/>
      <c r="P33" s="82"/>
      <c r="Q33" s="105" t="s">
        <v>584</v>
      </c>
      <c r="R33" s="82"/>
      <c r="S33" s="82"/>
      <c r="T33" s="81"/>
    </row>
    <row r="34" spans="1:20" x14ac:dyDescent="0.2">
      <c r="A34" s="99">
        <v>33</v>
      </c>
      <c r="B34" s="3" t="s">
        <v>31</v>
      </c>
      <c r="C34" s="3" t="s">
        <v>289</v>
      </c>
      <c r="D34" s="3" t="s">
        <v>95</v>
      </c>
      <c r="E34" s="3" t="s">
        <v>98</v>
      </c>
      <c r="F34" s="3" t="s">
        <v>99</v>
      </c>
      <c r="G34" s="3"/>
      <c r="H34" s="3" t="s">
        <v>403</v>
      </c>
      <c r="I34" s="106" t="s">
        <v>395</v>
      </c>
      <c r="J34" s="82"/>
      <c r="K34" s="82"/>
      <c r="L34" s="82"/>
      <c r="M34" s="121">
        <v>36924</v>
      </c>
      <c r="N34" s="123">
        <v>0.52083333333333337</v>
      </c>
      <c r="O34" s="82"/>
      <c r="P34" s="82"/>
      <c r="Q34" s="105" t="s">
        <v>575</v>
      </c>
      <c r="R34" s="82"/>
      <c r="S34" s="82"/>
      <c r="T34" s="81"/>
    </row>
    <row r="35" spans="1:20" x14ac:dyDescent="0.2">
      <c r="A35" s="99">
        <v>34</v>
      </c>
      <c r="B35" s="3" t="s">
        <v>32</v>
      </c>
      <c r="C35" s="3" t="s">
        <v>289</v>
      </c>
      <c r="D35" s="109" t="s">
        <v>120</v>
      </c>
      <c r="E35" s="109" t="s">
        <v>121</v>
      </c>
      <c r="F35" s="109" t="s">
        <v>122</v>
      </c>
      <c r="G35" s="109" t="s">
        <v>123</v>
      </c>
      <c r="H35" s="3" t="s">
        <v>403</v>
      </c>
      <c r="I35" s="106" t="s">
        <v>395</v>
      </c>
      <c r="J35" s="82"/>
      <c r="K35" s="82"/>
      <c r="L35" s="82"/>
      <c r="M35" s="121">
        <v>36923</v>
      </c>
      <c r="N35" s="123">
        <v>0.33333333333333331</v>
      </c>
      <c r="O35" s="82"/>
      <c r="P35" s="82"/>
      <c r="Q35" s="105"/>
      <c r="R35" s="82"/>
      <c r="S35" s="82"/>
      <c r="T35" s="81"/>
    </row>
    <row r="36" spans="1:20" x14ac:dyDescent="0.2">
      <c r="A36" s="99">
        <v>35</v>
      </c>
      <c r="B36" s="3" t="s">
        <v>33</v>
      </c>
      <c r="C36" s="101" t="s">
        <v>294</v>
      </c>
      <c r="D36" s="3" t="s">
        <v>126</v>
      </c>
      <c r="E36" s="3" t="s">
        <v>127</v>
      </c>
      <c r="F36" s="82" t="s">
        <v>299</v>
      </c>
      <c r="G36" s="82" t="s">
        <v>300</v>
      </c>
      <c r="H36" s="82" t="s">
        <v>301</v>
      </c>
      <c r="I36" s="105" t="s">
        <v>485</v>
      </c>
      <c r="J36" s="82"/>
      <c r="K36" s="82"/>
      <c r="L36" s="82"/>
      <c r="M36" s="121"/>
      <c r="N36" s="105"/>
      <c r="O36" s="82"/>
      <c r="P36" s="82"/>
      <c r="Q36" s="105"/>
      <c r="R36" s="82"/>
      <c r="S36" s="82"/>
      <c r="T36" s="81"/>
    </row>
    <row r="37" spans="1:20" x14ac:dyDescent="0.2">
      <c r="A37" s="99">
        <v>36</v>
      </c>
      <c r="B37" s="3" t="s">
        <v>34</v>
      </c>
      <c r="C37" s="3" t="s">
        <v>294</v>
      </c>
      <c r="D37" s="3" t="s">
        <v>142</v>
      </c>
      <c r="E37" s="3"/>
      <c r="F37" s="3"/>
      <c r="G37" s="3"/>
      <c r="H37" s="82" t="s">
        <v>301</v>
      </c>
      <c r="I37" s="105" t="s">
        <v>489</v>
      </c>
      <c r="J37" s="82"/>
      <c r="K37" s="82"/>
      <c r="L37" s="82"/>
      <c r="M37" s="121"/>
      <c r="N37" s="105"/>
      <c r="O37" s="82"/>
      <c r="P37" s="82"/>
      <c r="Q37" s="105" t="s">
        <v>574</v>
      </c>
      <c r="R37" s="82"/>
      <c r="S37" s="82"/>
      <c r="T37" s="8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workbookViewId="0">
      <pane xSplit="2" ySplit="1" topLeftCell="F2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RowHeight="12.75" x14ac:dyDescent="0.2"/>
  <cols>
    <col min="1" max="1" width="4.42578125" style="88" customWidth="1"/>
    <col min="2" max="2" width="38.140625" style="4" customWidth="1"/>
    <col min="3" max="3" width="24.140625" style="2" customWidth="1"/>
    <col min="4" max="4" width="31.85546875" style="5" customWidth="1"/>
    <col min="5" max="5" width="37.42578125" style="5" customWidth="1"/>
    <col min="6" max="6" width="20.42578125" style="4" customWidth="1"/>
    <col min="7" max="7" width="17.28515625" style="4" customWidth="1"/>
    <col min="8" max="8" width="23.28515625" style="4" customWidth="1"/>
    <col min="9" max="9" width="20.42578125" style="4" customWidth="1"/>
    <col min="10" max="10" width="26.85546875" style="4" customWidth="1"/>
    <col min="11" max="11" width="21.42578125" style="82" customWidth="1"/>
    <col min="12" max="12" width="14.85546875" style="82" customWidth="1"/>
    <col min="13" max="13" width="21.85546875" style="82" customWidth="1"/>
    <col min="14" max="14" width="14.7109375" style="7" customWidth="1"/>
    <col min="15" max="15" width="12.85546875" style="7" customWidth="1"/>
    <col min="16" max="16384" width="9.140625" style="7"/>
  </cols>
  <sheetData>
    <row r="1" spans="1:15" s="96" customFormat="1" ht="13.5" thickBot="1" x14ac:dyDescent="0.25">
      <c r="A1" s="92" t="s">
        <v>441</v>
      </c>
      <c r="B1" s="93" t="s">
        <v>0</v>
      </c>
      <c r="C1" s="94" t="s">
        <v>283</v>
      </c>
      <c r="D1" s="131" t="s">
        <v>440</v>
      </c>
      <c r="E1" s="131" t="s">
        <v>1</v>
      </c>
      <c r="F1" s="93" t="s">
        <v>295</v>
      </c>
      <c r="G1" s="93" t="s">
        <v>157</v>
      </c>
      <c r="H1" s="93" t="s">
        <v>158</v>
      </c>
      <c r="I1" s="93" t="s">
        <v>159</v>
      </c>
      <c r="J1" s="93" t="s">
        <v>282</v>
      </c>
      <c r="K1" s="95" t="s">
        <v>437</v>
      </c>
      <c r="L1" s="95" t="s">
        <v>435</v>
      </c>
      <c r="M1" s="100" t="s">
        <v>436</v>
      </c>
      <c r="N1" s="107" t="s">
        <v>534</v>
      </c>
      <c r="O1" s="108" t="s">
        <v>535</v>
      </c>
    </row>
    <row r="2" spans="1:15" ht="38.25" x14ac:dyDescent="0.2">
      <c r="A2" s="102">
        <v>1</v>
      </c>
      <c r="B2" s="103" t="s">
        <v>532</v>
      </c>
      <c r="C2" s="104" t="s">
        <v>285</v>
      </c>
      <c r="D2" s="103" t="s">
        <v>146</v>
      </c>
      <c r="E2" s="103" t="s">
        <v>145</v>
      </c>
      <c r="F2" s="91" t="s">
        <v>154</v>
      </c>
      <c r="G2" s="91" t="s">
        <v>155</v>
      </c>
      <c r="H2" s="91" t="s">
        <v>156</v>
      </c>
      <c r="I2" s="91"/>
      <c r="J2" s="91" t="s">
        <v>284</v>
      </c>
      <c r="K2" s="89"/>
      <c r="L2" s="89"/>
      <c r="M2" s="89"/>
      <c r="N2" s="91"/>
      <c r="O2" s="91"/>
    </row>
    <row r="3" spans="1:15" ht="38.25" x14ac:dyDescent="0.2">
      <c r="A3" s="85">
        <v>1</v>
      </c>
      <c r="B3" s="5" t="s">
        <v>532</v>
      </c>
      <c r="C3" s="84" t="s">
        <v>285</v>
      </c>
      <c r="D3" s="5" t="s">
        <v>147</v>
      </c>
      <c r="E3" s="5" t="s">
        <v>145</v>
      </c>
      <c r="F3" s="4" t="s">
        <v>154</v>
      </c>
      <c r="G3" s="4" t="s">
        <v>155</v>
      </c>
      <c r="H3" s="4" t="s">
        <v>156</v>
      </c>
      <c r="J3" s="4" t="s">
        <v>284</v>
      </c>
      <c r="N3" s="4"/>
      <c r="O3" s="4"/>
    </row>
    <row r="4" spans="1:15" ht="25.5" x14ac:dyDescent="0.2">
      <c r="A4" s="85">
        <v>1</v>
      </c>
      <c r="B4" s="5" t="s">
        <v>532</v>
      </c>
      <c r="C4" s="84" t="s">
        <v>285</v>
      </c>
      <c r="D4" s="5" t="s">
        <v>148</v>
      </c>
      <c r="E4" s="5" t="s">
        <v>145</v>
      </c>
      <c r="F4" s="4" t="s">
        <v>154</v>
      </c>
      <c r="G4" s="4" t="s">
        <v>155</v>
      </c>
      <c r="H4" s="4" t="s">
        <v>156</v>
      </c>
      <c r="J4" s="4" t="s">
        <v>284</v>
      </c>
      <c r="N4" s="4"/>
      <c r="O4" s="4"/>
    </row>
    <row r="5" spans="1:15" ht="38.25" x14ac:dyDescent="0.2">
      <c r="A5" s="85">
        <v>1</v>
      </c>
      <c r="B5" s="5" t="s">
        <v>281</v>
      </c>
      <c r="C5" s="84" t="s">
        <v>285</v>
      </c>
      <c r="D5" s="5" t="s">
        <v>150</v>
      </c>
      <c r="E5" s="5" t="s">
        <v>149</v>
      </c>
      <c r="F5" s="4" t="s">
        <v>154</v>
      </c>
      <c r="G5" s="4" t="s">
        <v>155</v>
      </c>
      <c r="H5" s="4" t="s">
        <v>156</v>
      </c>
      <c r="J5" s="4" t="s">
        <v>284</v>
      </c>
      <c r="N5" s="4"/>
      <c r="O5" s="4"/>
    </row>
    <row r="6" spans="1:15" ht="38.25" x14ac:dyDescent="0.2">
      <c r="A6" s="85">
        <v>1</v>
      </c>
      <c r="B6" s="5" t="s">
        <v>281</v>
      </c>
      <c r="C6" s="84" t="s">
        <v>285</v>
      </c>
      <c r="D6" s="5" t="s">
        <v>151</v>
      </c>
      <c r="E6" s="5" t="s">
        <v>438</v>
      </c>
      <c r="F6" s="4" t="s">
        <v>154</v>
      </c>
      <c r="G6" s="4" t="s">
        <v>155</v>
      </c>
      <c r="H6" s="4" t="s">
        <v>156</v>
      </c>
      <c r="J6" s="4" t="s">
        <v>284</v>
      </c>
      <c r="N6" s="4"/>
      <c r="O6" s="4"/>
    </row>
    <row r="7" spans="1:15" ht="25.5" x14ac:dyDescent="0.2">
      <c r="A7" s="85">
        <v>1</v>
      </c>
      <c r="B7" s="5" t="s">
        <v>281</v>
      </c>
      <c r="C7" s="84" t="s">
        <v>285</v>
      </c>
      <c r="D7" s="5" t="s">
        <v>152</v>
      </c>
      <c r="E7" s="5" t="s">
        <v>439</v>
      </c>
      <c r="F7" s="4" t="s">
        <v>154</v>
      </c>
      <c r="G7" s="4" t="s">
        <v>155</v>
      </c>
      <c r="H7" s="4" t="s">
        <v>156</v>
      </c>
      <c r="J7" s="4" t="s">
        <v>284</v>
      </c>
      <c r="N7" s="4"/>
      <c r="O7" s="4"/>
    </row>
    <row r="8" spans="1:15" x14ac:dyDescent="0.2">
      <c r="A8" s="85">
        <v>2</v>
      </c>
      <c r="B8" s="109" t="s">
        <v>2</v>
      </c>
      <c r="C8" s="2" t="s">
        <v>285</v>
      </c>
      <c r="D8" s="5" t="s">
        <v>618</v>
      </c>
      <c r="E8" s="5" t="s">
        <v>684</v>
      </c>
      <c r="F8" s="4" t="s">
        <v>112</v>
      </c>
      <c r="G8" s="4" t="s">
        <v>113</v>
      </c>
      <c r="H8" s="4" t="s">
        <v>114</v>
      </c>
      <c r="I8" s="4" t="s">
        <v>115</v>
      </c>
      <c r="J8" s="4" t="s">
        <v>286</v>
      </c>
      <c r="N8" s="4"/>
      <c r="O8" s="4"/>
    </row>
    <row r="9" spans="1:15" ht="25.5" x14ac:dyDescent="0.2">
      <c r="A9" s="85">
        <v>3</v>
      </c>
      <c r="B9" s="4" t="s">
        <v>130</v>
      </c>
      <c r="C9" s="2" t="s">
        <v>292</v>
      </c>
      <c r="D9" s="86" t="s">
        <v>597</v>
      </c>
      <c r="E9" s="129" t="s">
        <v>598</v>
      </c>
      <c r="F9" s="109" t="s">
        <v>105</v>
      </c>
      <c r="G9" s="109" t="s">
        <v>106</v>
      </c>
      <c r="H9" s="109" t="s">
        <v>107</v>
      </c>
      <c r="I9" s="109" t="s">
        <v>108</v>
      </c>
      <c r="J9" s="3" t="s">
        <v>403</v>
      </c>
      <c r="N9" s="4"/>
      <c r="O9" s="4"/>
    </row>
    <row r="10" spans="1:15" ht="25.5" x14ac:dyDescent="0.2">
      <c r="A10" s="85">
        <v>4</v>
      </c>
      <c r="B10" s="4" t="s">
        <v>3</v>
      </c>
      <c r="C10" s="2" t="s">
        <v>289</v>
      </c>
      <c r="D10" s="86" t="s">
        <v>599</v>
      </c>
      <c r="E10" s="129" t="s">
        <v>600</v>
      </c>
      <c r="F10" s="109" t="s">
        <v>105</v>
      </c>
      <c r="G10" s="109" t="s">
        <v>106</v>
      </c>
      <c r="H10" s="109" t="s">
        <v>107</v>
      </c>
      <c r="I10" s="109" t="s">
        <v>108</v>
      </c>
      <c r="J10" s="3" t="s">
        <v>529</v>
      </c>
      <c r="N10" s="4"/>
      <c r="O10" s="4"/>
    </row>
    <row r="11" spans="1:15" ht="25.5" x14ac:dyDescent="0.2">
      <c r="A11" s="85">
        <v>6</v>
      </c>
      <c r="B11" s="4" t="s">
        <v>559</v>
      </c>
      <c r="C11" s="2" t="s">
        <v>289</v>
      </c>
      <c r="D11" s="86" t="s">
        <v>556</v>
      </c>
      <c r="E11" s="86" t="s">
        <v>140</v>
      </c>
      <c r="F11" s="109" t="s">
        <v>557</v>
      </c>
      <c r="G11" s="109" t="s">
        <v>113</v>
      </c>
      <c r="H11" s="109" t="s">
        <v>114</v>
      </c>
      <c r="I11" s="109" t="s">
        <v>558</v>
      </c>
      <c r="J11" s="3" t="s">
        <v>527</v>
      </c>
      <c r="N11" s="4"/>
      <c r="O11" s="4"/>
    </row>
    <row r="12" spans="1:15" ht="25.5" x14ac:dyDescent="0.2">
      <c r="A12" s="85">
        <v>7</v>
      </c>
      <c r="B12" s="4" t="s">
        <v>6</v>
      </c>
      <c r="C12" s="2" t="s">
        <v>292</v>
      </c>
      <c r="D12" s="86" t="s">
        <v>601</v>
      </c>
      <c r="E12" s="86" t="s">
        <v>602</v>
      </c>
      <c r="F12" s="110" t="s">
        <v>543</v>
      </c>
      <c r="G12" s="86" t="s">
        <v>110</v>
      </c>
      <c r="H12" s="86" t="s">
        <v>544</v>
      </c>
      <c r="I12" s="86" t="s">
        <v>111</v>
      </c>
      <c r="J12" s="4" t="s">
        <v>397</v>
      </c>
      <c r="N12" s="4"/>
      <c r="O12" s="4"/>
    </row>
    <row r="13" spans="1:15" x14ac:dyDescent="0.2">
      <c r="A13" s="85">
        <v>8</v>
      </c>
      <c r="B13" s="109" t="s">
        <v>7</v>
      </c>
      <c r="C13" s="2" t="s">
        <v>294</v>
      </c>
      <c r="D13" s="80" t="s">
        <v>424</v>
      </c>
      <c r="E13" s="134" t="s">
        <v>280</v>
      </c>
      <c r="F13" s="4" t="s">
        <v>126</v>
      </c>
      <c r="G13" s="4" t="s">
        <v>127</v>
      </c>
      <c r="H13" s="80" t="s">
        <v>299</v>
      </c>
      <c r="I13" s="80" t="s">
        <v>300</v>
      </c>
      <c r="J13" s="3" t="s">
        <v>430</v>
      </c>
      <c r="N13" s="4"/>
      <c r="O13" s="4"/>
    </row>
    <row r="14" spans="1:15" ht="38.25" x14ac:dyDescent="0.2">
      <c r="A14" s="85">
        <v>9</v>
      </c>
      <c r="B14" s="4" t="s">
        <v>8</v>
      </c>
      <c r="C14" s="2" t="s">
        <v>289</v>
      </c>
      <c r="D14" s="86" t="s">
        <v>560</v>
      </c>
      <c r="E14" s="86" t="s">
        <v>561</v>
      </c>
      <c r="F14" s="109" t="s">
        <v>120</v>
      </c>
      <c r="G14" s="109" t="s">
        <v>121</v>
      </c>
      <c r="H14" s="109" t="s">
        <v>122</v>
      </c>
      <c r="I14" s="109" t="s">
        <v>123</v>
      </c>
      <c r="J14" s="3" t="s">
        <v>529</v>
      </c>
      <c r="N14" s="4"/>
      <c r="O14" s="4"/>
    </row>
    <row r="15" spans="1:15" ht="25.5" x14ac:dyDescent="0.2">
      <c r="A15" s="85">
        <v>10</v>
      </c>
      <c r="B15" s="110" t="s">
        <v>553</v>
      </c>
      <c r="C15" s="2" t="s">
        <v>288</v>
      </c>
      <c r="D15" s="86" t="s">
        <v>550</v>
      </c>
      <c r="E15" s="86" t="s">
        <v>551</v>
      </c>
      <c r="F15" s="110" t="s">
        <v>132</v>
      </c>
      <c r="G15" s="110" t="s">
        <v>133</v>
      </c>
      <c r="H15" s="110" t="s">
        <v>552</v>
      </c>
      <c r="I15" s="110" t="s">
        <v>134</v>
      </c>
      <c r="J15" s="4" t="s">
        <v>397</v>
      </c>
      <c r="N15" s="4"/>
      <c r="O15" s="4"/>
    </row>
    <row r="16" spans="1:15" ht="25.5" x14ac:dyDescent="0.2">
      <c r="A16" s="85">
        <v>11</v>
      </c>
      <c r="B16" s="4" t="s">
        <v>45</v>
      </c>
      <c r="C16" s="2" t="s">
        <v>289</v>
      </c>
      <c r="D16" s="86" t="s">
        <v>554</v>
      </c>
      <c r="E16" s="86" t="s">
        <v>555</v>
      </c>
      <c r="F16" s="110" t="s">
        <v>543</v>
      </c>
      <c r="G16" s="86" t="s">
        <v>110</v>
      </c>
      <c r="H16" s="86" t="s">
        <v>544</v>
      </c>
      <c r="I16" s="86" t="s">
        <v>111</v>
      </c>
      <c r="J16" s="3" t="s">
        <v>397</v>
      </c>
      <c r="N16" s="4"/>
      <c r="O16" s="4"/>
    </row>
    <row r="17" spans="1:15" x14ac:dyDescent="0.2">
      <c r="A17" s="85">
        <v>12</v>
      </c>
      <c r="B17" s="109" t="s">
        <v>10</v>
      </c>
      <c r="C17" s="2" t="s">
        <v>292</v>
      </c>
      <c r="F17" s="4" t="s">
        <v>428</v>
      </c>
      <c r="G17" s="4" t="s">
        <v>564</v>
      </c>
      <c r="H17" s="4" t="s">
        <v>565</v>
      </c>
      <c r="I17" s="4" t="s">
        <v>566</v>
      </c>
      <c r="J17" s="4" t="s">
        <v>429</v>
      </c>
      <c r="N17" s="4"/>
      <c r="O17" s="4"/>
    </row>
    <row r="18" spans="1:15" x14ac:dyDescent="0.2">
      <c r="A18" s="85">
        <v>13</v>
      </c>
      <c r="B18" s="4" t="s">
        <v>11</v>
      </c>
      <c r="C18" s="83" t="s">
        <v>294</v>
      </c>
      <c r="D18" s="80" t="s">
        <v>416</v>
      </c>
      <c r="E18" s="80" t="s">
        <v>417</v>
      </c>
      <c r="F18" s="2" t="s">
        <v>142</v>
      </c>
      <c r="G18" s="80" t="s">
        <v>315</v>
      </c>
      <c r="H18" s="80" t="s">
        <v>316</v>
      </c>
      <c r="I18" s="80" t="s">
        <v>317</v>
      </c>
      <c r="J18" s="3" t="s">
        <v>430</v>
      </c>
      <c r="N18" s="4"/>
      <c r="O18" s="4"/>
    </row>
    <row r="19" spans="1:15" ht="25.5" x14ac:dyDescent="0.2">
      <c r="A19" s="85">
        <v>14</v>
      </c>
      <c r="B19" s="4" t="s">
        <v>12</v>
      </c>
      <c r="C19" s="2" t="s">
        <v>289</v>
      </c>
      <c r="D19" s="86" t="s">
        <v>603</v>
      </c>
      <c r="E19" s="86" t="s">
        <v>604</v>
      </c>
      <c r="F19" s="109" t="s">
        <v>557</v>
      </c>
      <c r="G19" s="109" t="s">
        <v>113</v>
      </c>
      <c r="H19" s="109" t="s">
        <v>114</v>
      </c>
      <c r="I19" s="109" t="s">
        <v>558</v>
      </c>
      <c r="J19" s="3" t="s">
        <v>528</v>
      </c>
      <c r="N19" s="4"/>
      <c r="O19" s="4"/>
    </row>
    <row r="20" spans="1:15" x14ac:dyDescent="0.2">
      <c r="A20" s="85">
        <v>15</v>
      </c>
      <c r="B20" s="109" t="s">
        <v>396</v>
      </c>
      <c r="C20" s="2" t="s">
        <v>289</v>
      </c>
      <c r="D20" s="132" t="s">
        <v>685</v>
      </c>
      <c r="E20" s="132" t="s">
        <v>445</v>
      </c>
      <c r="F20" s="4" t="s">
        <v>120</v>
      </c>
      <c r="J20" s="4" t="s">
        <v>286</v>
      </c>
      <c r="N20" s="4"/>
      <c r="O20" s="4"/>
    </row>
    <row r="21" spans="1:15" ht="38.25" x14ac:dyDescent="0.2">
      <c r="A21" s="85">
        <v>16</v>
      </c>
      <c r="B21" s="4" t="s">
        <v>14</v>
      </c>
      <c r="C21" s="2" t="s">
        <v>289</v>
      </c>
      <c r="D21" s="86" t="s">
        <v>593</v>
      </c>
      <c r="E21" s="86" t="s">
        <v>594</v>
      </c>
      <c r="F21" s="109" t="s">
        <v>120</v>
      </c>
      <c r="G21" s="109" t="s">
        <v>121</v>
      </c>
      <c r="H21" s="109" t="s">
        <v>122</v>
      </c>
      <c r="I21" s="109" t="s">
        <v>123</v>
      </c>
      <c r="J21" s="3" t="s">
        <v>403</v>
      </c>
      <c r="N21" s="4"/>
      <c r="O21" s="4"/>
    </row>
    <row r="22" spans="1:15" ht="51" x14ac:dyDescent="0.2">
      <c r="A22" s="85">
        <v>17</v>
      </c>
      <c r="B22" s="4" t="s">
        <v>15</v>
      </c>
      <c r="C22" s="2" t="s">
        <v>289</v>
      </c>
      <c r="D22" s="86" t="s">
        <v>605</v>
      </c>
      <c r="E22" s="86" t="s">
        <v>606</v>
      </c>
      <c r="F22" s="109" t="s">
        <v>120</v>
      </c>
      <c r="G22" s="109" t="s">
        <v>121</v>
      </c>
      <c r="H22" s="109" t="s">
        <v>122</v>
      </c>
      <c r="I22" s="109" t="s">
        <v>123</v>
      </c>
      <c r="J22" s="4" t="s">
        <v>397</v>
      </c>
      <c r="N22" s="4"/>
      <c r="O22" s="4"/>
    </row>
    <row r="23" spans="1:15" ht="25.5" x14ac:dyDescent="0.2">
      <c r="A23" s="85">
        <v>18</v>
      </c>
      <c r="B23" s="4" t="s">
        <v>16</v>
      </c>
      <c r="C23" s="2" t="s">
        <v>289</v>
      </c>
      <c r="D23" s="86" t="s">
        <v>607</v>
      </c>
      <c r="E23" s="86" t="s">
        <v>608</v>
      </c>
      <c r="F23" s="109" t="s">
        <v>128</v>
      </c>
      <c r="G23" s="109" t="s">
        <v>129</v>
      </c>
      <c r="H23" s="109" t="s">
        <v>538</v>
      </c>
      <c r="I23" s="109" t="s">
        <v>539</v>
      </c>
      <c r="J23" s="4" t="s">
        <v>287</v>
      </c>
      <c r="N23" s="4"/>
      <c r="O23" s="4"/>
    </row>
    <row r="24" spans="1:15" x14ac:dyDescent="0.2">
      <c r="A24" s="85">
        <v>19</v>
      </c>
      <c r="B24" s="109" t="s">
        <v>17</v>
      </c>
      <c r="C24" s="2" t="s">
        <v>431</v>
      </c>
      <c r="D24" s="83" t="s">
        <v>431</v>
      </c>
      <c r="E24" s="83" t="s">
        <v>431</v>
      </c>
      <c r="F24" s="2" t="s">
        <v>431</v>
      </c>
      <c r="J24" s="2" t="s">
        <v>431</v>
      </c>
      <c r="N24" s="4"/>
      <c r="O24" s="4"/>
    </row>
    <row r="25" spans="1:15" x14ac:dyDescent="0.2">
      <c r="A25" s="85">
        <v>20</v>
      </c>
      <c r="B25" s="4" t="s">
        <v>18</v>
      </c>
      <c r="C25" s="2" t="s">
        <v>289</v>
      </c>
      <c r="D25" s="5" t="s">
        <v>131</v>
      </c>
      <c r="F25" s="4" t="s">
        <v>120</v>
      </c>
      <c r="G25" s="4" t="s">
        <v>121</v>
      </c>
      <c r="H25" s="4" t="s">
        <v>122</v>
      </c>
      <c r="I25" s="4" t="s">
        <v>123</v>
      </c>
      <c r="J25" s="4" t="s">
        <v>398</v>
      </c>
      <c r="N25" s="4"/>
      <c r="O25" s="4"/>
    </row>
    <row r="26" spans="1:15" ht="25.5" x14ac:dyDescent="0.2">
      <c r="A26" s="85">
        <v>20</v>
      </c>
      <c r="B26" s="4" t="s">
        <v>18</v>
      </c>
      <c r="C26" s="2" t="s">
        <v>289</v>
      </c>
      <c r="D26" s="86" t="s">
        <v>595</v>
      </c>
      <c r="E26" s="86" t="s">
        <v>596</v>
      </c>
      <c r="F26" s="109" t="s">
        <v>120</v>
      </c>
      <c r="G26" s="109" t="s">
        <v>121</v>
      </c>
      <c r="H26" s="109" t="s">
        <v>122</v>
      </c>
      <c r="I26" s="109" t="s">
        <v>123</v>
      </c>
      <c r="J26" s="4" t="s">
        <v>398</v>
      </c>
      <c r="N26" s="4"/>
      <c r="O26" s="4"/>
    </row>
    <row r="27" spans="1:15" ht="25.5" x14ac:dyDescent="0.2">
      <c r="A27" s="85">
        <v>21</v>
      </c>
      <c r="B27" s="4" t="s">
        <v>19</v>
      </c>
      <c r="C27" s="2" t="s">
        <v>289</v>
      </c>
      <c r="D27" s="86" t="s">
        <v>609</v>
      </c>
      <c r="E27" s="86" t="s">
        <v>610</v>
      </c>
      <c r="F27" s="110" t="s">
        <v>543</v>
      </c>
      <c r="G27" s="86" t="s">
        <v>110</v>
      </c>
      <c r="H27" s="86" t="s">
        <v>544</v>
      </c>
      <c r="I27" s="86" t="s">
        <v>111</v>
      </c>
      <c r="J27" s="4" t="s">
        <v>404</v>
      </c>
      <c r="N27" s="4"/>
      <c r="O27" s="4"/>
    </row>
    <row r="28" spans="1:15" x14ac:dyDescent="0.2">
      <c r="A28" s="85">
        <v>22</v>
      </c>
      <c r="B28" s="4" t="s">
        <v>20</v>
      </c>
      <c r="C28" s="2" t="s">
        <v>289</v>
      </c>
      <c r="D28" s="86" t="s">
        <v>611</v>
      </c>
      <c r="E28" s="86" t="s">
        <v>612</v>
      </c>
      <c r="F28" s="3" t="s">
        <v>662</v>
      </c>
      <c r="G28" s="109" t="s">
        <v>129</v>
      </c>
      <c r="H28" s="109" t="s">
        <v>538</v>
      </c>
      <c r="I28" s="109" t="s">
        <v>539</v>
      </c>
      <c r="J28" s="4" t="s">
        <v>398</v>
      </c>
      <c r="N28" s="4"/>
      <c r="O28" s="4"/>
    </row>
    <row r="29" spans="1:15" x14ac:dyDescent="0.2">
      <c r="A29" s="85">
        <v>23</v>
      </c>
      <c r="B29" s="4" t="s">
        <v>21</v>
      </c>
      <c r="C29" s="2" t="s">
        <v>289</v>
      </c>
      <c r="D29" s="83" t="s">
        <v>446</v>
      </c>
      <c r="E29" s="83" t="s">
        <v>447</v>
      </c>
      <c r="F29" s="4" t="s">
        <v>109</v>
      </c>
      <c r="G29" s="4" t="s">
        <v>110</v>
      </c>
      <c r="H29" s="4" t="s">
        <v>107</v>
      </c>
      <c r="I29" s="4" t="s">
        <v>107</v>
      </c>
      <c r="J29" s="4" t="s">
        <v>399</v>
      </c>
      <c r="N29" s="4"/>
      <c r="O29" s="4"/>
    </row>
    <row r="30" spans="1:15" x14ac:dyDescent="0.2">
      <c r="A30" s="85">
        <v>23</v>
      </c>
      <c r="B30" s="4" t="s">
        <v>21</v>
      </c>
      <c r="C30" s="2" t="s">
        <v>289</v>
      </c>
      <c r="D30" s="83" t="s">
        <v>448</v>
      </c>
      <c r="E30" s="83" t="s">
        <v>449</v>
      </c>
      <c r="F30" s="4" t="s">
        <v>109</v>
      </c>
      <c r="G30" s="4" t="s">
        <v>110</v>
      </c>
      <c r="H30" s="4" t="s">
        <v>107</v>
      </c>
      <c r="I30" s="4" t="s">
        <v>107</v>
      </c>
      <c r="J30" s="4" t="s">
        <v>399</v>
      </c>
      <c r="N30" s="4"/>
      <c r="O30" s="4"/>
    </row>
    <row r="31" spans="1:15" x14ac:dyDescent="0.2">
      <c r="A31" s="85">
        <v>23</v>
      </c>
      <c r="B31" s="4" t="s">
        <v>21</v>
      </c>
      <c r="C31" s="2" t="s">
        <v>289</v>
      </c>
      <c r="D31" s="83" t="s">
        <v>450</v>
      </c>
      <c r="E31" s="83" t="s">
        <v>451</v>
      </c>
      <c r="F31" s="4" t="s">
        <v>109</v>
      </c>
      <c r="G31" s="4" t="s">
        <v>110</v>
      </c>
      <c r="H31" s="4" t="s">
        <v>107</v>
      </c>
      <c r="I31" s="4" t="s">
        <v>107</v>
      </c>
      <c r="J31" s="4" t="s">
        <v>399</v>
      </c>
      <c r="N31" s="4"/>
      <c r="O31" s="4"/>
    </row>
    <row r="32" spans="1:15" x14ac:dyDescent="0.2">
      <c r="A32" s="85">
        <v>23</v>
      </c>
      <c r="B32" s="4" t="s">
        <v>21</v>
      </c>
      <c r="C32" s="2" t="s">
        <v>289</v>
      </c>
      <c r="D32" s="83" t="s">
        <v>452</v>
      </c>
      <c r="E32" s="83" t="s">
        <v>453</v>
      </c>
      <c r="F32" s="4" t="s">
        <v>109</v>
      </c>
      <c r="G32" s="4" t="s">
        <v>110</v>
      </c>
      <c r="H32" s="4" t="s">
        <v>107</v>
      </c>
      <c r="I32" s="4" t="s">
        <v>107</v>
      </c>
      <c r="J32" s="4" t="s">
        <v>399</v>
      </c>
      <c r="N32" s="4"/>
      <c r="O32" s="4"/>
    </row>
    <row r="33" spans="1:15" x14ac:dyDescent="0.2">
      <c r="A33" s="85">
        <v>23</v>
      </c>
      <c r="B33" s="4" t="s">
        <v>21</v>
      </c>
      <c r="C33" s="2" t="s">
        <v>289</v>
      </c>
      <c r="D33" s="83" t="s">
        <v>454</v>
      </c>
      <c r="E33" s="83" t="s">
        <v>455</v>
      </c>
      <c r="F33" s="4" t="s">
        <v>109</v>
      </c>
      <c r="G33" s="4" t="s">
        <v>110</v>
      </c>
      <c r="H33" s="4" t="s">
        <v>107</v>
      </c>
      <c r="I33" s="4" t="s">
        <v>107</v>
      </c>
      <c r="J33" s="4" t="s">
        <v>399</v>
      </c>
      <c r="N33" s="4"/>
      <c r="O33" s="4"/>
    </row>
    <row r="34" spans="1:15" ht="25.5" x14ac:dyDescent="0.2">
      <c r="A34" s="85">
        <v>23</v>
      </c>
      <c r="B34" s="4" t="s">
        <v>21</v>
      </c>
      <c r="C34" s="2" t="s">
        <v>289</v>
      </c>
      <c r="D34" s="83" t="s">
        <v>456</v>
      </c>
      <c r="E34" s="83" t="s">
        <v>457</v>
      </c>
      <c r="F34" s="4" t="s">
        <v>109</v>
      </c>
      <c r="G34" s="4" t="s">
        <v>110</v>
      </c>
      <c r="H34" s="4" t="s">
        <v>107</v>
      </c>
      <c r="I34" s="4" t="s">
        <v>107</v>
      </c>
      <c r="J34" s="4" t="s">
        <v>399</v>
      </c>
      <c r="N34" s="4"/>
      <c r="O34" s="4"/>
    </row>
    <row r="35" spans="1:15" ht="25.5" x14ac:dyDescent="0.2">
      <c r="A35" s="85">
        <v>23</v>
      </c>
      <c r="B35" s="4" t="s">
        <v>21</v>
      </c>
      <c r="C35" s="2" t="s">
        <v>289</v>
      </c>
      <c r="D35" s="83" t="s">
        <v>458</v>
      </c>
      <c r="E35" s="83" t="s">
        <v>457</v>
      </c>
      <c r="F35" s="4" t="s">
        <v>109</v>
      </c>
      <c r="G35" s="4" t="s">
        <v>110</v>
      </c>
      <c r="H35" s="4" t="s">
        <v>107</v>
      </c>
      <c r="I35" s="4" t="s">
        <v>107</v>
      </c>
      <c r="J35" s="4" t="s">
        <v>399</v>
      </c>
      <c r="N35" s="4"/>
      <c r="O35" s="4"/>
    </row>
    <row r="36" spans="1:15" ht="25.5" x14ac:dyDescent="0.2">
      <c r="A36" s="85">
        <v>23</v>
      </c>
      <c r="B36" s="4" t="s">
        <v>21</v>
      </c>
      <c r="C36" s="2" t="s">
        <v>289</v>
      </c>
      <c r="D36" s="83" t="s">
        <v>459</v>
      </c>
      <c r="E36" s="83" t="s">
        <v>457</v>
      </c>
      <c r="F36" s="4" t="s">
        <v>109</v>
      </c>
      <c r="G36" s="4" t="s">
        <v>110</v>
      </c>
      <c r="H36" s="4" t="s">
        <v>107</v>
      </c>
      <c r="I36" s="4" t="s">
        <v>107</v>
      </c>
      <c r="J36" s="4" t="s">
        <v>399</v>
      </c>
      <c r="N36" s="4"/>
      <c r="O36" s="4"/>
    </row>
    <row r="37" spans="1:15" x14ac:dyDescent="0.2">
      <c r="A37" s="85">
        <v>23</v>
      </c>
      <c r="B37" s="4" t="s">
        <v>21</v>
      </c>
      <c r="C37" s="2" t="s">
        <v>289</v>
      </c>
      <c r="D37" s="83" t="s">
        <v>460</v>
      </c>
      <c r="E37" s="83" t="s">
        <v>461</v>
      </c>
      <c r="F37" s="4" t="s">
        <v>109</v>
      </c>
      <c r="G37" s="4" t="s">
        <v>110</v>
      </c>
      <c r="H37" s="4" t="s">
        <v>107</v>
      </c>
      <c r="I37" s="4" t="s">
        <v>107</v>
      </c>
      <c r="J37" s="4" t="s">
        <v>399</v>
      </c>
      <c r="N37" s="4"/>
      <c r="O37" s="4"/>
    </row>
    <row r="38" spans="1:15" ht="25.5" x14ac:dyDescent="0.2">
      <c r="A38" s="85">
        <v>23</v>
      </c>
      <c r="B38" s="4" t="s">
        <v>21</v>
      </c>
      <c r="C38" s="2" t="s">
        <v>289</v>
      </c>
      <c r="D38" s="83" t="s">
        <v>462</v>
      </c>
      <c r="E38" s="83" t="s">
        <v>463</v>
      </c>
      <c r="F38" s="4" t="s">
        <v>109</v>
      </c>
      <c r="G38" s="4" t="s">
        <v>110</v>
      </c>
      <c r="H38" s="4" t="s">
        <v>107</v>
      </c>
      <c r="I38" s="4" t="s">
        <v>107</v>
      </c>
      <c r="J38" s="4" t="s">
        <v>399</v>
      </c>
      <c r="N38" s="4"/>
      <c r="O38" s="4"/>
    </row>
    <row r="39" spans="1:15" ht="25.5" x14ac:dyDescent="0.2">
      <c r="A39" s="85">
        <v>23</v>
      </c>
      <c r="B39" s="4" t="s">
        <v>21</v>
      </c>
      <c r="C39" s="2" t="s">
        <v>289</v>
      </c>
      <c r="D39" s="83" t="s">
        <v>464</v>
      </c>
      <c r="E39" s="83" t="s">
        <v>465</v>
      </c>
      <c r="F39" s="4" t="s">
        <v>109</v>
      </c>
      <c r="G39" s="4" t="s">
        <v>110</v>
      </c>
      <c r="H39" s="4" t="s">
        <v>107</v>
      </c>
      <c r="I39" s="4" t="s">
        <v>107</v>
      </c>
      <c r="J39" s="4" t="s">
        <v>399</v>
      </c>
      <c r="N39" s="4"/>
      <c r="O39" s="4"/>
    </row>
    <row r="40" spans="1:15" ht="25.5" x14ac:dyDescent="0.2">
      <c r="A40" s="85">
        <v>23</v>
      </c>
      <c r="B40" s="4" t="s">
        <v>21</v>
      </c>
      <c r="C40" s="2" t="s">
        <v>289</v>
      </c>
      <c r="D40" s="83" t="s">
        <v>466</v>
      </c>
      <c r="E40" s="83" t="s">
        <v>467</v>
      </c>
      <c r="F40" s="4" t="s">
        <v>109</v>
      </c>
      <c r="G40" s="4" t="s">
        <v>110</v>
      </c>
      <c r="H40" s="4" t="s">
        <v>107</v>
      </c>
      <c r="I40" s="4" t="s">
        <v>107</v>
      </c>
      <c r="J40" s="4" t="s">
        <v>399</v>
      </c>
      <c r="N40" s="4"/>
      <c r="O40" s="4"/>
    </row>
    <row r="41" spans="1:15" x14ac:dyDescent="0.2">
      <c r="A41" s="85">
        <v>23</v>
      </c>
      <c r="B41" s="4" t="s">
        <v>21</v>
      </c>
      <c r="C41" s="2" t="s">
        <v>289</v>
      </c>
      <c r="D41" s="83" t="s">
        <v>468</v>
      </c>
      <c r="E41" s="83" t="s">
        <v>469</v>
      </c>
      <c r="F41" s="4" t="s">
        <v>109</v>
      </c>
      <c r="G41" s="4" t="s">
        <v>110</v>
      </c>
      <c r="H41" s="4" t="s">
        <v>107</v>
      </c>
      <c r="I41" s="4" t="s">
        <v>107</v>
      </c>
      <c r="J41" s="4" t="s">
        <v>399</v>
      </c>
      <c r="N41" s="4"/>
      <c r="O41" s="4"/>
    </row>
    <row r="42" spans="1:15" x14ac:dyDescent="0.2">
      <c r="A42" s="85">
        <v>23</v>
      </c>
      <c r="B42" s="4" t="s">
        <v>21</v>
      </c>
      <c r="C42" s="2" t="s">
        <v>289</v>
      </c>
      <c r="D42" s="83" t="s">
        <v>470</v>
      </c>
      <c r="E42" s="83" t="s">
        <v>471</v>
      </c>
      <c r="F42" s="4" t="s">
        <v>109</v>
      </c>
      <c r="G42" s="4" t="s">
        <v>110</v>
      </c>
      <c r="H42" s="4" t="s">
        <v>107</v>
      </c>
      <c r="I42" s="4" t="s">
        <v>107</v>
      </c>
      <c r="J42" s="4" t="s">
        <v>399</v>
      </c>
      <c r="N42" s="4"/>
      <c r="O42" s="4"/>
    </row>
    <row r="43" spans="1:15" x14ac:dyDescent="0.2">
      <c r="A43" s="85">
        <v>23</v>
      </c>
      <c r="B43" s="4" t="s">
        <v>21</v>
      </c>
      <c r="C43" s="2" t="s">
        <v>289</v>
      </c>
      <c r="D43" s="83" t="s">
        <v>472</v>
      </c>
      <c r="E43" s="83" t="s">
        <v>471</v>
      </c>
      <c r="F43" s="4" t="s">
        <v>109</v>
      </c>
      <c r="G43" s="4" t="s">
        <v>110</v>
      </c>
      <c r="H43" s="4" t="s">
        <v>107</v>
      </c>
      <c r="I43" s="4" t="s">
        <v>107</v>
      </c>
      <c r="J43" s="4" t="s">
        <v>399</v>
      </c>
      <c r="N43" s="4"/>
      <c r="O43" s="4"/>
    </row>
    <row r="44" spans="1:15" ht="25.5" x14ac:dyDescent="0.2">
      <c r="A44" s="85">
        <v>23</v>
      </c>
      <c r="B44" s="4" t="s">
        <v>21</v>
      </c>
      <c r="C44" s="2" t="s">
        <v>289</v>
      </c>
      <c r="D44" s="83" t="s">
        <v>473</v>
      </c>
      <c r="E44" s="83" t="s">
        <v>474</v>
      </c>
      <c r="F44" s="4" t="s">
        <v>109</v>
      </c>
      <c r="G44" s="4" t="s">
        <v>110</v>
      </c>
      <c r="H44" s="4" t="s">
        <v>107</v>
      </c>
      <c r="I44" s="4" t="s">
        <v>107</v>
      </c>
      <c r="J44" s="4" t="s">
        <v>399</v>
      </c>
      <c r="N44" s="4"/>
      <c r="O44" s="4"/>
    </row>
    <row r="45" spans="1:15" ht="25.5" x14ac:dyDescent="0.2">
      <c r="A45" s="85">
        <v>23</v>
      </c>
      <c r="B45" s="4" t="s">
        <v>21</v>
      </c>
      <c r="C45" s="2" t="s">
        <v>289</v>
      </c>
      <c r="D45" s="83" t="s">
        <v>475</v>
      </c>
      <c r="E45" s="83" t="s">
        <v>476</v>
      </c>
      <c r="F45" s="4" t="s">
        <v>109</v>
      </c>
      <c r="G45" s="4" t="s">
        <v>110</v>
      </c>
      <c r="H45" s="4" t="s">
        <v>107</v>
      </c>
      <c r="I45" s="4" t="s">
        <v>107</v>
      </c>
      <c r="J45" s="4" t="s">
        <v>399</v>
      </c>
      <c r="N45" s="4"/>
      <c r="O45" s="4"/>
    </row>
    <row r="46" spans="1:15" ht="25.5" x14ac:dyDescent="0.2">
      <c r="A46" s="85">
        <v>24</v>
      </c>
      <c r="B46" s="4" t="s">
        <v>22</v>
      </c>
      <c r="C46" s="2" t="s">
        <v>289</v>
      </c>
      <c r="D46" s="86" t="s">
        <v>613</v>
      </c>
      <c r="E46" s="86" t="s">
        <v>614</v>
      </c>
      <c r="F46" s="109" t="s">
        <v>97</v>
      </c>
      <c r="G46" s="109" t="s">
        <v>100</v>
      </c>
      <c r="H46" s="109"/>
      <c r="I46" s="109" t="s">
        <v>101</v>
      </c>
      <c r="J46" s="4" t="s">
        <v>400</v>
      </c>
      <c r="N46" s="4"/>
      <c r="O46" s="4"/>
    </row>
    <row r="47" spans="1:15" ht="25.5" x14ac:dyDescent="0.2">
      <c r="A47" s="85">
        <v>25</v>
      </c>
      <c r="B47" s="109" t="s">
        <v>23</v>
      </c>
      <c r="C47" s="2" t="s">
        <v>289</v>
      </c>
      <c r="D47" s="5" t="s">
        <v>138</v>
      </c>
      <c r="E47" s="5" t="s">
        <v>139</v>
      </c>
      <c r="F47" s="4" t="s">
        <v>116</v>
      </c>
      <c r="G47" s="4" t="s">
        <v>117</v>
      </c>
      <c r="H47" s="4" t="s">
        <v>118</v>
      </c>
      <c r="I47" s="4" t="s">
        <v>119</v>
      </c>
      <c r="J47" s="3" t="s">
        <v>526</v>
      </c>
      <c r="N47" s="4"/>
      <c r="O47" s="4"/>
    </row>
    <row r="48" spans="1:15" ht="25.5" x14ac:dyDescent="0.2">
      <c r="A48" s="85">
        <v>26</v>
      </c>
      <c r="B48" s="109" t="s">
        <v>24</v>
      </c>
      <c r="C48" s="2" t="s">
        <v>292</v>
      </c>
      <c r="D48" s="133" t="s">
        <v>477</v>
      </c>
      <c r="E48" s="133" t="s">
        <v>478</v>
      </c>
      <c r="F48" s="4" t="s">
        <v>124</v>
      </c>
      <c r="G48" s="4" t="s">
        <v>125</v>
      </c>
      <c r="J48" s="4" t="s">
        <v>402</v>
      </c>
      <c r="K48" s="113" t="s">
        <v>563</v>
      </c>
      <c r="L48" s="114" t="s">
        <v>562</v>
      </c>
      <c r="N48" s="4"/>
      <c r="O48" s="4"/>
    </row>
    <row r="49" spans="1:15" x14ac:dyDescent="0.2">
      <c r="A49" s="85">
        <v>27</v>
      </c>
      <c r="B49" s="109" t="s">
        <v>25</v>
      </c>
      <c r="C49" s="2" t="s">
        <v>292</v>
      </c>
      <c r="F49" s="4" t="s">
        <v>95</v>
      </c>
      <c r="G49" s="4" t="s">
        <v>98</v>
      </c>
      <c r="H49" s="4" t="s">
        <v>99</v>
      </c>
      <c r="J49" s="4" t="s">
        <v>291</v>
      </c>
      <c r="N49" s="4"/>
      <c r="O49" s="4"/>
    </row>
    <row r="50" spans="1:15" ht="25.5" x14ac:dyDescent="0.2">
      <c r="A50" s="85">
        <v>28</v>
      </c>
      <c r="B50" s="4" t="s">
        <v>26</v>
      </c>
      <c r="C50" s="2" t="s">
        <v>289</v>
      </c>
      <c r="D50" s="86" t="s">
        <v>615</v>
      </c>
      <c r="E50" s="86" t="s">
        <v>616</v>
      </c>
      <c r="F50" s="109" t="s">
        <v>97</v>
      </c>
      <c r="G50" s="109" t="s">
        <v>100</v>
      </c>
      <c r="H50" s="109"/>
      <c r="I50" s="109" t="s">
        <v>101</v>
      </c>
      <c r="J50" s="4" t="s">
        <v>401</v>
      </c>
      <c r="N50" s="4"/>
      <c r="O50" s="4"/>
    </row>
    <row r="51" spans="1:15" ht="25.5" x14ac:dyDescent="0.2">
      <c r="A51" s="85">
        <v>29</v>
      </c>
      <c r="B51" s="3" t="s">
        <v>530</v>
      </c>
      <c r="C51" s="2" t="s">
        <v>294</v>
      </c>
      <c r="D51" s="80" t="s">
        <v>391</v>
      </c>
      <c r="E51" s="80" t="s">
        <v>407</v>
      </c>
      <c r="F51" s="2" t="s">
        <v>142</v>
      </c>
      <c r="G51" s="4" t="s">
        <v>315</v>
      </c>
      <c r="H51" s="80" t="s">
        <v>316</v>
      </c>
      <c r="I51" s="80" t="s">
        <v>317</v>
      </c>
      <c r="J51" s="3" t="s">
        <v>430</v>
      </c>
      <c r="N51" s="4"/>
      <c r="O51" s="4"/>
    </row>
    <row r="52" spans="1:15" x14ac:dyDescent="0.2">
      <c r="A52" s="85">
        <v>30</v>
      </c>
      <c r="B52" s="3" t="s">
        <v>531</v>
      </c>
      <c r="C52" s="2" t="s">
        <v>294</v>
      </c>
      <c r="D52" s="80" t="s">
        <v>496</v>
      </c>
      <c r="E52" s="80" t="s">
        <v>497</v>
      </c>
      <c r="F52" s="4" t="s">
        <v>126</v>
      </c>
      <c r="G52" s="4" t="s">
        <v>127</v>
      </c>
      <c r="J52" s="3" t="s">
        <v>430</v>
      </c>
      <c r="N52" s="4"/>
      <c r="O52" s="4"/>
    </row>
    <row r="53" spans="1:15" x14ac:dyDescent="0.2">
      <c r="A53" s="85">
        <v>30</v>
      </c>
      <c r="B53" s="3" t="s">
        <v>531</v>
      </c>
      <c r="C53" s="2" t="s">
        <v>294</v>
      </c>
      <c r="D53" s="80" t="s">
        <v>498</v>
      </c>
      <c r="E53" s="80" t="s">
        <v>499</v>
      </c>
      <c r="F53" s="4" t="s">
        <v>126</v>
      </c>
      <c r="G53" s="4" t="s">
        <v>127</v>
      </c>
      <c r="J53" s="3" t="s">
        <v>430</v>
      </c>
      <c r="N53" s="4"/>
      <c r="O53" s="4"/>
    </row>
    <row r="54" spans="1:15" x14ac:dyDescent="0.2">
      <c r="A54" s="85">
        <v>30</v>
      </c>
      <c r="B54" s="3" t="s">
        <v>531</v>
      </c>
      <c r="C54" s="2" t="s">
        <v>294</v>
      </c>
      <c r="D54" s="80" t="s">
        <v>500</v>
      </c>
      <c r="E54" s="80" t="s">
        <v>501</v>
      </c>
      <c r="F54" s="4" t="s">
        <v>126</v>
      </c>
      <c r="G54" s="4" t="s">
        <v>127</v>
      </c>
      <c r="J54" s="3" t="s">
        <v>430</v>
      </c>
      <c r="N54" s="4"/>
      <c r="O54" s="4"/>
    </row>
    <row r="55" spans="1:15" x14ac:dyDescent="0.2">
      <c r="A55" s="85">
        <v>30</v>
      </c>
      <c r="B55" s="3" t="s">
        <v>531</v>
      </c>
      <c r="C55" s="2" t="s">
        <v>294</v>
      </c>
      <c r="D55" s="80" t="s">
        <v>502</v>
      </c>
      <c r="E55" s="80" t="s">
        <v>501</v>
      </c>
      <c r="F55" s="4" t="s">
        <v>126</v>
      </c>
      <c r="G55" s="4" t="s">
        <v>127</v>
      </c>
      <c r="J55" s="3" t="s">
        <v>430</v>
      </c>
      <c r="N55" s="4"/>
      <c r="O55" s="4"/>
    </row>
    <row r="56" spans="1:15" x14ac:dyDescent="0.2">
      <c r="A56" s="85">
        <v>30</v>
      </c>
      <c r="B56" s="3" t="s">
        <v>531</v>
      </c>
      <c r="C56" s="2" t="s">
        <v>294</v>
      </c>
      <c r="D56" s="80" t="s">
        <v>503</v>
      </c>
      <c r="E56" s="80" t="s">
        <v>501</v>
      </c>
      <c r="F56" s="4" t="s">
        <v>126</v>
      </c>
      <c r="G56" s="4" t="s">
        <v>127</v>
      </c>
      <c r="J56" s="3" t="s">
        <v>430</v>
      </c>
      <c r="N56" s="4"/>
      <c r="O56" s="4"/>
    </row>
    <row r="57" spans="1:15" x14ac:dyDescent="0.2">
      <c r="A57" s="85">
        <v>30</v>
      </c>
      <c r="B57" s="3" t="s">
        <v>531</v>
      </c>
      <c r="C57" s="2" t="s">
        <v>294</v>
      </c>
      <c r="D57" s="80" t="s">
        <v>504</v>
      </c>
      <c r="E57" s="80" t="s">
        <v>501</v>
      </c>
      <c r="F57" s="4" t="s">
        <v>126</v>
      </c>
      <c r="G57" s="4" t="s">
        <v>127</v>
      </c>
      <c r="J57" s="3" t="s">
        <v>430</v>
      </c>
      <c r="N57" s="4"/>
      <c r="O57" s="4"/>
    </row>
    <row r="58" spans="1:15" x14ac:dyDescent="0.2">
      <c r="A58" s="85">
        <v>30</v>
      </c>
      <c r="B58" s="3" t="s">
        <v>531</v>
      </c>
      <c r="C58" s="2" t="s">
        <v>294</v>
      </c>
      <c r="D58" s="80" t="s">
        <v>505</v>
      </c>
      <c r="E58" s="80" t="s">
        <v>501</v>
      </c>
      <c r="F58" s="4" t="s">
        <v>126</v>
      </c>
      <c r="G58" s="4" t="s">
        <v>127</v>
      </c>
      <c r="J58" s="3" t="s">
        <v>430</v>
      </c>
      <c r="N58" s="4"/>
      <c r="O58" s="4"/>
    </row>
    <row r="59" spans="1:15" x14ac:dyDescent="0.2">
      <c r="A59" s="85">
        <v>30</v>
      </c>
      <c r="B59" s="3" t="s">
        <v>531</v>
      </c>
      <c r="C59" s="2" t="s">
        <v>294</v>
      </c>
      <c r="D59" s="80" t="s">
        <v>506</v>
      </c>
      <c r="E59" s="80" t="s">
        <v>501</v>
      </c>
      <c r="F59" s="4" t="s">
        <v>126</v>
      </c>
      <c r="G59" s="4" t="s">
        <v>127</v>
      </c>
      <c r="J59" s="3" t="s">
        <v>430</v>
      </c>
      <c r="N59" s="4"/>
      <c r="O59" s="4"/>
    </row>
    <row r="60" spans="1:15" x14ac:dyDescent="0.2">
      <c r="A60" s="85">
        <v>30</v>
      </c>
      <c r="B60" s="3" t="s">
        <v>531</v>
      </c>
      <c r="C60" s="2" t="s">
        <v>294</v>
      </c>
      <c r="D60" s="80" t="s">
        <v>507</v>
      </c>
      <c r="E60" s="80" t="s">
        <v>501</v>
      </c>
      <c r="F60" s="4" t="s">
        <v>126</v>
      </c>
      <c r="G60" s="4" t="s">
        <v>127</v>
      </c>
      <c r="J60" s="3" t="s">
        <v>430</v>
      </c>
      <c r="N60" s="4"/>
      <c r="O60" s="4"/>
    </row>
    <row r="61" spans="1:15" x14ac:dyDescent="0.2">
      <c r="A61" s="85">
        <v>31</v>
      </c>
      <c r="B61" s="4" t="s">
        <v>29</v>
      </c>
      <c r="C61" s="2" t="s">
        <v>292</v>
      </c>
      <c r="D61" s="80" t="s">
        <v>508</v>
      </c>
      <c r="E61" s="80" t="s">
        <v>509</v>
      </c>
      <c r="F61" s="4" t="s">
        <v>663</v>
      </c>
      <c r="J61" s="4" t="s">
        <v>402</v>
      </c>
      <c r="N61" s="4"/>
      <c r="O61" s="4"/>
    </row>
    <row r="62" spans="1:15" x14ac:dyDescent="0.2">
      <c r="A62" s="85">
        <v>31</v>
      </c>
      <c r="B62" s="4" t="s">
        <v>29</v>
      </c>
      <c r="C62" s="2" t="s">
        <v>292</v>
      </c>
      <c r="D62" s="80" t="s">
        <v>510</v>
      </c>
      <c r="E62" s="80" t="s">
        <v>511</v>
      </c>
      <c r="F62" s="4" t="s">
        <v>663</v>
      </c>
      <c r="J62" s="4" t="s">
        <v>402</v>
      </c>
      <c r="N62" s="4"/>
      <c r="O62" s="4"/>
    </row>
    <row r="63" spans="1:15" x14ac:dyDescent="0.2">
      <c r="A63" s="85">
        <v>31</v>
      </c>
      <c r="B63" s="4" t="s">
        <v>29</v>
      </c>
      <c r="C63" s="2" t="s">
        <v>292</v>
      </c>
      <c r="D63" s="80" t="s">
        <v>443</v>
      </c>
      <c r="E63" s="80" t="s">
        <v>444</v>
      </c>
      <c r="F63" s="4" t="s">
        <v>663</v>
      </c>
      <c r="J63" s="4" t="s">
        <v>402</v>
      </c>
      <c r="N63" s="4"/>
      <c r="O63" s="4"/>
    </row>
    <row r="64" spans="1:15" x14ac:dyDescent="0.2">
      <c r="A64" s="85">
        <v>31</v>
      </c>
      <c r="B64" s="4" t="s">
        <v>29</v>
      </c>
      <c r="C64" s="2" t="s">
        <v>292</v>
      </c>
      <c r="D64" s="80" t="s">
        <v>512</v>
      </c>
      <c r="E64" s="80" t="s">
        <v>513</v>
      </c>
      <c r="F64" s="4" t="s">
        <v>663</v>
      </c>
      <c r="J64" s="4" t="s">
        <v>402</v>
      </c>
      <c r="N64" s="4"/>
      <c r="O64" s="4"/>
    </row>
    <row r="65" spans="1:15" x14ac:dyDescent="0.2">
      <c r="A65" s="85">
        <v>31</v>
      </c>
      <c r="B65" s="4" t="s">
        <v>29</v>
      </c>
      <c r="C65" s="2" t="s">
        <v>292</v>
      </c>
      <c r="D65" s="80" t="s">
        <v>514</v>
      </c>
      <c r="E65" s="80" t="s">
        <v>442</v>
      </c>
      <c r="F65" s="4" t="s">
        <v>663</v>
      </c>
      <c r="J65" s="4" t="s">
        <v>402</v>
      </c>
      <c r="N65" s="4"/>
      <c r="O65" s="4"/>
    </row>
    <row r="66" spans="1:15" ht="25.5" x14ac:dyDescent="0.2">
      <c r="A66" s="85">
        <v>31</v>
      </c>
      <c r="B66" s="4" t="s">
        <v>29</v>
      </c>
      <c r="C66" s="2" t="s">
        <v>292</v>
      </c>
      <c r="D66" s="80" t="s">
        <v>515</v>
      </c>
      <c r="E66" s="80" t="s">
        <v>516</v>
      </c>
      <c r="F66" s="4" t="s">
        <v>663</v>
      </c>
      <c r="J66" s="4" t="s">
        <v>402</v>
      </c>
      <c r="N66" s="4"/>
      <c r="O66" s="4"/>
    </row>
    <row r="67" spans="1:15" x14ac:dyDescent="0.2">
      <c r="A67" s="85">
        <v>31</v>
      </c>
      <c r="B67" s="4" t="s">
        <v>29</v>
      </c>
      <c r="C67" s="2" t="s">
        <v>292</v>
      </c>
      <c r="D67" s="80" t="s">
        <v>517</v>
      </c>
      <c r="E67" s="80" t="s">
        <v>518</v>
      </c>
      <c r="F67" s="4" t="s">
        <v>663</v>
      </c>
      <c r="J67" s="4" t="s">
        <v>402</v>
      </c>
      <c r="N67" s="4"/>
      <c r="O67" s="4"/>
    </row>
    <row r="68" spans="1:15" x14ac:dyDescent="0.2">
      <c r="A68" s="85">
        <v>31</v>
      </c>
      <c r="B68" s="4" t="s">
        <v>29</v>
      </c>
      <c r="C68" s="2" t="s">
        <v>292</v>
      </c>
      <c r="D68" s="80" t="s">
        <v>519</v>
      </c>
      <c r="E68" s="80" t="s">
        <v>520</v>
      </c>
      <c r="F68" s="4" t="s">
        <v>663</v>
      </c>
      <c r="J68" s="4" t="s">
        <v>402</v>
      </c>
      <c r="N68" s="4"/>
      <c r="O68" s="4"/>
    </row>
    <row r="69" spans="1:15" x14ac:dyDescent="0.2">
      <c r="A69" s="85">
        <v>31</v>
      </c>
      <c r="B69" s="4" t="s">
        <v>29</v>
      </c>
      <c r="C69" s="2" t="s">
        <v>292</v>
      </c>
      <c r="D69" s="80" t="s">
        <v>521</v>
      </c>
      <c r="E69" s="80" t="s">
        <v>522</v>
      </c>
      <c r="F69" s="4" t="s">
        <v>663</v>
      </c>
      <c r="J69" s="4" t="s">
        <v>402</v>
      </c>
      <c r="N69" s="4"/>
      <c r="O69" s="4"/>
    </row>
    <row r="70" spans="1:15" ht="25.5" x14ac:dyDescent="0.2">
      <c r="A70" s="85">
        <v>31</v>
      </c>
      <c r="B70" s="4" t="s">
        <v>29</v>
      </c>
      <c r="C70" s="2" t="s">
        <v>292</v>
      </c>
      <c r="D70" s="80" t="s">
        <v>523</v>
      </c>
      <c r="E70" s="80" t="s">
        <v>524</v>
      </c>
      <c r="F70" s="4" t="s">
        <v>663</v>
      </c>
      <c r="J70" s="4" t="s">
        <v>402</v>
      </c>
      <c r="N70" s="4"/>
      <c r="O70" s="4"/>
    </row>
    <row r="71" spans="1:15" ht="25.5" x14ac:dyDescent="0.2">
      <c r="A71" s="85">
        <v>32</v>
      </c>
      <c r="B71" s="4" t="s">
        <v>30</v>
      </c>
      <c r="C71" s="2" t="s">
        <v>289</v>
      </c>
      <c r="D71" s="86" t="s">
        <v>617</v>
      </c>
      <c r="E71" s="86" t="s">
        <v>547</v>
      </c>
      <c r="F71" s="109" t="s">
        <v>128</v>
      </c>
      <c r="G71" s="109" t="s">
        <v>129</v>
      </c>
      <c r="H71" s="109" t="s">
        <v>538</v>
      </c>
      <c r="I71" s="109" t="s">
        <v>539</v>
      </c>
      <c r="J71" s="4" t="s">
        <v>399</v>
      </c>
      <c r="N71" s="4"/>
      <c r="O71" s="4"/>
    </row>
    <row r="72" spans="1:15" ht="38.25" x14ac:dyDescent="0.2">
      <c r="A72" s="85">
        <v>33</v>
      </c>
      <c r="B72" s="4" t="s">
        <v>31</v>
      </c>
      <c r="C72" s="2" t="s">
        <v>289</v>
      </c>
      <c r="D72" s="80" t="s">
        <v>619</v>
      </c>
      <c r="E72" s="80" t="s">
        <v>525</v>
      </c>
      <c r="F72" s="4" t="s">
        <v>95</v>
      </c>
      <c r="G72" s="4" t="s">
        <v>98</v>
      </c>
      <c r="H72" s="4" t="s">
        <v>99</v>
      </c>
      <c r="J72" s="4" t="s">
        <v>403</v>
      </c>
      <c r="N72" s="4"/>
      <c r="O72" s="4"/>
    </row>
    <row r="73" spans="1:15" ht="25.5" x14ac:dyDescent="0.2">
      <c r="A73" s="85">
        <v>34</v>
      </c>
      <c r="B73" s="4" t="s">
        <v>32</v>
      </c>
      <c r="C73" s="2" t="s">
        <v>289</v>
      </c>
      <c r="D73" s="86" t="s">
        <v>548</v>
      </c>
      <c r="E73" s="86" t="s">
        <v>549</v>
      </c>
      <c r="F73" s="109" t="s">
        <v>120</v>
      </c>
      <c r="G73" s="109" t="s">
        <v>121</v>
      </c>
      <c r="H73" s="109" t="s">
        <v>122</v>
      </c>
      <c r="I73" s="109" t="s">
        <v>123</v>
      </c>
      <c r="J73" s="4" t="s">
        <v>403</v>
      </c>
      <c r="N73" s="4"/>
      <c r="O73" s="4"/>
    </row>
    <row r="74" spans="1:15" x14ac:dyDescent="0.2">
      <c r="A74" s="85">
        <v>35</v>
      </c>
      <c r="B74" s="4" t="s">
        <v>33</v>
      </c>
      <c r="C74" s="83" t="s">
        <v>294</v>
      </c>
      <c r="D74" s="80" t="s">
        <v>388</v>
      </c>
      <c r="E74" s="80" t="s">
        <v>334</v>
      </c>
      <c r="F74" s="4" t="s">
        <v>126</v>
      </c>
      <c r="G74" s="4" t="s">
        <v>127</v>
      </c>
      <c r="H74" s="80" t="s">
        <v>299</v>
      </c>
      <c r="I74" s="80" t="s">
        <v>300</v>
      </c>
      <c r="J74" s="82" t="s">
        <v>430</v>
      </c>
      <c r="N74" s="4"/>
      <c r="O74" s="4"/>
    </row>
    <row r="75" spans="1:15" ht="25.5" x14ac:dyDescent="0.2">
      <c r="A75" s="85">
        <v>36</v>
      </c>
      <c r="B75" s="4" t="s">
        <v>34</v>
      </c>
      <c r="C75" s="2" t="s">
        <v>294</v>
      </c>
      <c r="D75" s="80" t="s">
        <v>418</v>
      </c>
      <c r="E75" s="80" t="s">
        <v>419</v>
      </c>
      <c r="F75" s="2" t="s">
        <v>142</v>
      </c>
      <c r="G75" s="80" t="s">
        <v>315</v>
      </c>
      <c r="H75" s="80" t="s">
        <v>316</v>
      </c>
      <c r="I75" s="80" t="s">
        <v>317</v>
      </c>
      <c r="J75" s="82" t="s">
        <v>430</v>
      </c>
      <c r="N75" s="4"/>
      <c r="O75" s="4"/>
    </row>
    <row r="76" spans="1:15" ht="25.5" x14ac:dyDescent="0.2">
      <c r="A76" s="85">
        <v>37</v>
      </c>
      <c r="B76" s="4" t="s">
        <v>35</v>
      </c>
      <c r="C76" s="83" t="s">
        <v>294</v>
      </c>
      <c r="D76" s="80" t="s">
        <v>414</v>
      </c>
      <c r="E76" s="80" t="s">
        <v>415</v>
      </c>
      <c r="F76" s="80" t="s">
        <v>142</v>
      </c>
      <c r="G76" s="80" t="s">
        <v>315</v>
      </c>
      <c r="H76" s="80" t="s">
        <v>316</v>
      </c>
      <c r="I76" s="80" t="s">
        <v>317</v>
      </c>
      <c r="N76" s="4"/>
      <c r="O76" s="4"/>
    </row>
    <row r="77" spans="1:15" ht="25.5" x14ac:dyDescent="0.2">
      <c r="A77" s="85">
        <v>38</v>
      </c>
      <c r="B77" s="4" t="s">
        <v>36</v>
      </c>
      <c r="C77" s="2" t="s">
        <v>289</v>
      </c>
      <c r="D77" s="86" t="s">
        <v>620</v>
      </c>
      <c r="E77" s="86" t="s">
        <v>621</v>
      </c>
      <c r="F77" s="4" t="s">
        <v>109</v>
      </c>
      <c r="G77" s="4" t="s">
        <v>110</v>
      </c>
      <c r="H77" s="4" t="s">
        <v>107</v>
      </c>
      <c r="I77" s="4" t="s">
        <v>107</v>
      </c>
      <c r="N77" s="4"/>
      <c r="O77" s="4"/>
    </row>
    <row r="78" spans="1:15" x14ac:dyDescent="0.2">
      <c r="A78" s="85">
        <v>39</v>
      </c>
      <c r="B78" s="130" t="s">
        <v>37</v>
      </c>
      <c r="N78" s="4"/>
      <c r="O78" s="4"/>
    </row>
    <row r="79" spans="1:15" ht="25.5" x14ac:dyDescent="0.2">
      <c r="A79" s="85">
        <v>40</v>
      </c>
      <c r="B79" s="4" t="s">
        <v>38</v>
      </c>
      <c r="C79" s="2" t="s">
        <v>289</v>
      </c>
      <c r="D79" s="86" t="s">
        <v>622</v>
      </c>
      <c r="E79" s="86" t="s">
        <v>623</v>
      </c>
      <c r="F79" s="110" t="s">
        <v>543</v>
      </c>
      <c r="G79" s="4" t="s">
        <v>110</v>
      </c>
      <c r="H79" s="4" t="s">
        <v>107</v>
      </c>
      <c r="I79" s="4" t="s">
        <v>107</v>
      </c>
      <c r="N79" s="4"/>
      <c r="O79" s="4"/>
    </row>
    <row r="80" spans="1:15" ht="25.5" x14ac:dyDescent="0.2">
      <c r="A80" s="85">
        <v>41</v>
      </c>
      <c r="B80" s="4" t="s">
        <v>46</v>
      </c>
      <c r="C80" s="2" t="s">
        <v>289</v>
      </c>
      <c r="D80" s="86" t="s">
        <v>624</v>
      </c>
      <c r="E80" s="86" t="s">
        <v>625</v>
      </c>
      <c r="F80" s="109" t="s">
        <v>128</v>
      </c>
      <c r="G80" s="109" t="s">
        <v>129</v>
      </c>
      <c r="H80" s="109" t="s">
        <v>538</v>
      </c>
      <c r="I80" s="109" t="s">
        <v>539</v>
      </c>
      <c r="N80" s="4"/>
      <c r="O80" s="4"/>
    </row>
    <row r="81" spans="1:15" x14ac:dyDescent="0.2">
      <c r="A81" s="85">
        <v>42</v>
      </c>
      <c r="B81" s="109" t="s">
        <v>683</v>
      </c>
      <c r="C81" s="2" t="s">
        <v>289</v>
      </c>
      <c r="D81" s="109" t="s">
        <v>630</v>
      </c>
      <c r="E81" s="86"/>
      <c r="F81" s="110" t="s">
        <v>543</v>
      </c>
      <c r="G81" s="86" t="s">
        <v>110</v>
      </c>
      <c r="H81" s="86" t="s">
        <v>544</v>
      </c>
      <c r="I81" s="86" t="s">
        <v>111</v>
      </c>
      <c r="N81" s="4"/>
      <c r="O81" s="4"/>
    </row>
    <row r="82" spans="1:15" ht="25.5" x14ac:dyDescent="0.2">
      <c r="A82" s="85">
        <v>43</v>
      </c>
      <c r="B82" s="4" t="s">
        <v>40</v>
      </c>
      <c r="C82" s="2" t="s">
        <v>289</v>
      </c>
      <c r="D82" s="86" t="s">
        <v>626</v>
      </c>
      <c r="E82" s="86" t="s">
        <v>627</v>
      </c>
      <c r="F82" s="109" t="s">
        <v>128</v>
      </c>
      <c r="G82" s="109" t="s">
        <v>129</v>
      </c>
      <c r="H82" s="109" t="s">
        <v>538</v>
      </c>
      <c r="I82" s="109" t="s">
        <v>539</v>
      </c>
      <c r="N82" s="4"/>
      <c r="O82" s="4"/>
    </row>
    <row r="83" spans="1:15" ht="25.5" x14ac:dyDescent="0.2">
      <c r="A83" s="85">
        <v>44</v>
      </c>
      <c r="B83" s="4" t="s">
        <v>41</v>
      </c>
      <c r="C83" s="2" t="s">
        <v>289</v>
      </c>
      <c r="D83" s="86" t="s">
        <v>628</v>
      </c>
      <c r="E83" s="86" t="s">
        <v>629</v>
      </c>
      <c r="F83" s="110" t="s">
        <v>543</v>
      </c>
      <c r="G83" s="86" t="s">
        <v>110</v>
      </c>
      <c r="H83" s="86" t="s">
        <v>544</v>
      </c>
      <c r="I83" s="86" t="s">
        <v>111</v>
      </c>
      <c r="N83" s="4"/>
      <c r="O83" s="4"/>
    </row>
    <row r="84" spans="1:15" x14ac:dyDescent="0.2">
      <c r="A84" s="85">
        <v>45</v>
      </c>
      <c r="B84" s="4" t="s">
        <v>42</v>
      </c>
      <c r="C84" s="2" t="s">
        <v>289</v>
      </c>
      <c r="D84" s="86" t="s">
        <v>630</v>
      </c>
      <c r="E84" s="86"/>
      <c r="F84" s="110" t="s">
        <v>543</v>
      </c>
      <c r="G84" s="86" t="s">
        <v>110</v>
      </c>
      <c r="H84" s="86" t="s">
        <v>544</v>
      </c>
      <c r="I84" s="86" t="s">
        <v>111</v>
      </c>
      <c r="N84" s="4"/>
      <c r="O84" s="4"/>
    </row>
    <row r="85" spans="1:15" ht="25.5" x14ac:dyDescent="0.2">
      <c r="A85" s="85">
        <v>46</v>
      </c>
      <c r="B85" s="4" t="s">
        <v>43</v>
      </c>
      <c r="C85" s="2" t="s">
        <v>289</v>
      </c>
      <c r="D85" s="86" t="s">
        <v>631</v>
      </c>
      <c r="E85" s="86" t="s">
        <v>632</v>
      </c>
      <c r="F85" s="109" t="s">
        <v>128</v>
      </c>
      <c r="G85" s="109" t="s">
        <v>129</v>
      </c>
      <c r="H85" s="109" t="s">
        <v>538</v>
      </c>
      <c r="I85" s="109" t="s">
        <v>539</v>
      </c>
      <c r="N85" s="4"/>
      <c r="O85" s="4"/>
    </row>
    <row r="86" spans="1:15" ht="25.5" x14ac:dyDescent="0.2">
      <c r="A86" s="85">
        <v>47</v>
      </c>
      <c r="B86" s="4" t="s">
        <v>47</v>
      </c>
      <c r="C86" s="2" t="s">
        <v>289</v>
      </c>
      <c r="D86" s="86" t="s">
        <v>633</v>
      </c>
      <c r="E86" s="86" t="s">
        <v>634</v>
      </c>
      <c r="F86" s="109" t="s">
        <v>97</v>
      </c>
      <c r="G86" s="109" t="s">
        <v>100</v>
      </c>
      <c r="H86" s="109"/>
      <c r="I86" s="109" t="s">
        <v>101</v>
      </c>
      <c r="N86" s="4"/>
      <c r="O86" s="4"/>
    </row>
    <row r="87" spans="1:15" ht="25.5" x14ac:dyDescent="0.2">
      <c r="A87" s="85">
        <v>48</v>
      </c>
      <c r="B87" s="4" t="s">
        <v>48</v>
      </c>
      <c r="D87" s="86" t="s">
        <v>545</v>
      </c>
      <c r="E87" s="86" t="s">
        <v>546</v>
      </c>
      <c r="F87" s="109" t="s">
        <v>128</v>
      </c>
      <c r="G87" s="109" t="s">
        <v>129</v>
      </c>
      <c r="H87" s="109" t="s">
        <v>538</v>
      </c>
      <c r="I87" s="109" t="s">
        <v>539</v>
      </c>
      <c r="N87" s="4"/>
      <c r="O87" s="4"/>
    </row>
    <row r="88" spans="1:15" x14ac:dyDescent="0.2">
      <c r="A88" s="85">
        <v>49</v>
      </c>
      <c r="B88" s="4" t="s">
        <v>49</v>
      </c>
      <c r="D88" s="86" t="s">
        <v>635</v>
      </c>
      <c r="E88" s="86" t="s">
        <v>636</v>
      </c>
      <c r="F88" s="109" t="s">
        <v>128</v>
      </c>
      <c r="G88" s="109" t="s">
        <v>129</v>
      </c>
      <c r="H88" s="109" t="s">
        <v>538</v>
      </c>
      <c r="I88" s="109" t="s">
        <v>539</v>
      </c>
      <c r="N88" s="4"/>
      <c r="O88" s="4"/>
    </row>
    <row r="89" spans="1:15" ht="25.5" x14ac:dyDescent="0.2">
      <c r="A89" s="85">
        <v>50</v>
      </c>
      <c r="B89" s="4" t="s">
        <v>50</v>
      </c>
      <c r="D89" s="86" t="s">
        <v>637</v>
      </c>
      <c r="E89" s="86" t="s">
        <v>638</v>
      </c>
      <c r="F89" s="110" t="s">
        <v>543</v>
      </c>
      <c r="G89" s="86" t="s">
        <v>110</v>
      </c>
      <c r="H89" s="86" t="s">
        <v>544</v>
      </c>
      <c r="I89" s="86" t="s">
        <v>111</v>
      </c>
      <c r="N89" s="4"/>
      <c r="O89" s="4"/>
    </row>
    <row r="90" spans="1:15" ht="25.5" x14ac:dyDescent="0.2">
      <c r="A90" s="85">
        <v>51</v>
      </c>
      <c r="B90" s="4" t="s">
        <v>51</v>
      </c>
      <c r="D90" s="86" t="s">
        <v>639</v>
      </c>
      <c r="E90" s="86" t="s">
        <v>640</v>
      </c>
      <c r="F90" s="109" t="s">
        <v>128</v>
      </c>
      <c r="G90" s="109" t="s">
        <v>129</v>
      </c>
      <c r="H90" s="109" t="s">
        <v>538</v>
      </c>
      <c r="I90" s="109" t="s">
        <v>539</v>
      </c>
      <c r="N90" s="4"/>
      <c r="O90" s="4"/>
    </row>
    <row r="91" spans="1:15" x14ac:dyDescent="0.2">
      <c r="A91" s="85">
        <v>52</v>
      </c>
      <c r="B91" s="4" t="s">
        <v>52</v>
      </c>
      <c r="D91" s="86" t="s">
        <v>630</v>
      </c>
      <c r="E91" s="86"/>
      <c r="F91" s="110" t="s">
        <v>543</v>
      </c>
      <c r="G91" s="86" t="s">
        <v>110</v>
      </c>
      <c r="H91" s="86" t="s">
        <v>544</v>
      </c>
      <c r="I91" s="86" t="s">
        <v>111</v>
      </c>
      <c r="N91" s="4"/>
      <c r="O91" s="4"/>
    </row>
    <row r="92" spans="1:15" x14ac:dyDescent="0.2">
      <c r="A92" s="85">
        <v>53</v>
      </c>
      <c r="B92" s="4" t="s">
        <v>144</v>
      </c>
      <c r="N92" s="4"/>
      <c r="O92" s="4"/>
    </row>
    <row r="93" spans="1:15" x14ac:dyDescent="0.2">
      <c r="A93" s="85">
        <v>54</v>
      </c>
      <c r="B93" s="4" t="s">
        <v>53</v>
      </c>
      <c r="D93" s="86" t="s">
        <v>630</v>
      </c>
      <c r="E93" s="86"/>
      <c r="F93" s="110" t="s">
        <v>543</v>
      </c>
      <c r="G93" s="86" t="s">
        <v>110</v>
      </c>
      <c r="H93" s="86" t="s">
        <v>544</v>
      </c>
      <c r="I93" s="86" t="s">
        <v>111</v>
      </c>
      <c r="N93" s="4"/>
      <c r="O93" s="4"/>
    </row>
    <row r="94" spans="1:15" x14ac:dyDescent="0.2">
      <c r="A94" s="85">
        <v>55</v>
      </c>
      <c r="B94" s="4" t="s">
        <v>54</v>
      </c>
      <c r="D94" s="86" t="s">
        <v>641</v>
      </c>
      <c r="E94" s="86" t="s">
        <v>642</v>
      </c>
      <c r="F94" s="109" t="s">
        <v>97</v>
      </c>
      <c r="G94" s="109" t="s">
        <v>100</v>
      </c>
      <c r="H94" s="109"/>
      <c r="I94" s="109" t="s">
        <v>101</v>
      </c>
      <c r="N94" s="4"/>
      <c r="O94" s="4"/>
    </row>
    <row r="95" spans="1:15" ht="25.5" x14ac:dyDescent="0.2">
      <c r="A95" s="85">
        <v>56</v>
      </c>
      <c r="B95" s="4" t="s">
        <v>55</v>
      </c>
      <c r="D95" s="86" t="s">
        <v>643</v>
      </c>
      <c r="E95" s="86" t="s">
        <v>644</v>
      </c>
      <c r="F95" s="109" t="s">
        <v>128</v>
      </c>
      <c r="G95" s="109" t="s">
        <v>129</v>
      </c>
      <c r="H95" s="109" t="s">
        <v>538</v>
      </c>
      <c r="I95" s="109" t="s">
        <v>539</v>
      </c>
      <c r="N95" s="4"/>
      <c r="O95" s="4"/>
    </row>
    <row r="96" spans="1:15" ht="25.5" x14ac:dyDescent="0.2">
      <c r="A96" s="85">
        <v>57</v>
      </c>
      <c r="B96" s="4" t="s">
        <v>56</v>
      </c>
      <c r="D96" s="86" t="s">
        <v>645</v>
      </c>
      <c r="E96" s="86" t="s">
        <v>646</v>
      </c>
      <c r="F96" s="109" t="s">
        <v>557</v>
      </c>
      <c r="G96" s="109" t="s">
        <v>113</v>
      </c>
      <c r="H96" s="109" t="s">
        <v>114</v>
      </c>
      <c r="I96" s="109" t="s">
        <v>558</v>
      </c>
      <c r="N96" s="4"/>
      <c r="O96" s="4"/>
    </row>
    <row r="97" spans="1:15" ht="25.5" x14ac:dyDescent="0.2">
      <c r="A97" s="85">
        <v>58</v>
      </c>
      <c r="B97" s="4" t="s">
        <v>57</v>
      </c>
      <c r="C97" s="83" t="s">
        <v>294</v>
      </c>
      <c r="D97" s="80" t="s">
        <v>389</v>
      </c>
      <c r="E97" s="80" t="s">
        <v>405</v>
      </c>
      <c r="F97" s="2" t="s">
        <v>142</v>
      </c>
      <c r="G97" s="80" t="s">
        <v>315</v>
      </c>
      <c r="H97" s="80" t="s">
        <v>316</v>
      </c>
      <c r="I97" s="80" t="s">
        <v>317</v>
      </c>
      <c r="N97" s="4"/>
      <c r="O97" s="4"/>
    </row>
    <row r="98" spans="1:15" ht="25.5" x14ac:dyDescent="0.2">
      <c r="A98" s="85">
        <v>59</v>
      </c>
      <c r="B98" s="4" t="s">
        <v>58</v>
      </c>
      <c r="D98" s="86" t="s">
        <v>647</v>
      </c>
      <c r="E98" s="86" t="s">
        <v>648</v>
      </c>
      <c r="F98" s="109" t="s">
        <v>128</v>
      </c>
      <c r="G98" s="109" t="s">
        <v>129</v>
      </c>
      <c r="H98" s="109" t="s">
        <v>538</v>
      </c>
      <c r="I98" s="109" t="s">
        <v>539</v>
      </c>
      <c r="N98" s="4"/>
      <c r="O98" s="4"/>
    </row>
    <row r="99" spans="1:15" x14ac:dyDescent="0.2">
      <c r="A99" s="85">
        <v>60</v>
      </c>
      <c r="B99" s="4" t="s">
        <v>651</v>
      </c>
      <c r="D99" s="86" t="s">
        <v>649</v>
      </c>
      <c r="E99" s="86" t="s">
        <v>650</v>
      </c>
      <c r="F99" s="109" t="s">
        <v>128</v>
      </c>
      <c r="G99" s="109" t="s">
        <v>129</v>
      </c>
      <c r="H99" s="109" t="s">
        <v>538</v>
      </c>
      <c r="I99" s="109" t="s">
        <v>539</v>
      </c>
      <c r="N99" s="4"/>
      <c r="O99" s="4"/>
    </row>
    <row r="100" spans="1:15" x14ac:dyDescent="0.2">
      <c r="A100" s="85">
        <v>61</v>
      </c>
      <c r="B100" s="4" t="s">
        <v>60</v>
      </c>
      <c r="N100" s="4"/>
      <c r="O100" s="4"/>
    </row>
    <row r="101" spans="1:15" ht="25.5" x14ac:dyDescent="0.2">
      <c r="A101" s="85">
        <v>62</v>
      </c>
      <c r="B101" s="4" t="s">
        <v>61</v>
      </c>
      <c r="D101" s="86" t="s">
        <v>542</v>
      </c>
      <c r="E101" s="86" t="s">
        <v>652</v>
      </c>
      <c r="F101" s="110" t="s">
        <v>543</v>
      </c>
      <c r="G101" s="86" t="s">
        <v>110</v>
      </c>
      <c r="H101" s="86" t="s">
        <v>544</v>
      </c>
      <c r="I101" s="86" t="s">
        <v>111</v>
      </c>
      <c r="N101" s="4"/>
      <c r="O101" s="4"/>
    </row>
    <row r="102" spans="1:15" ht="25.5" x14ac:dyDescent="0.2">
      <c r="A102" s="85">
        <v>63</v>
      </c>
      <c r="B102" s="4" t="s">
        <v>62</v>
      </c>
      <c r="D102" s="86" t="s">
        <v>653</v>
      </c>
      <c r="E102" s="86" t="s">
        <v>654</v>
      </c>
      <c r="F102" s="110" t="s">
        <v>543</v>
      </c>
      <c r="G102" s="86" t="s">
        <v>110</v>
      </c>
      <c r="H102" s="86" t="s">
        <v>544</v>
      </c>
      <c r="I102" s="86" t="s">
        <v>111</v>
      </c>
      <c r="N102" s="4"/>
      <c r="O102" s="4"/>
    </row>
    <row r="103" spans="1:15" x14ac:dyDescent="0.2">
      <c r="A103" s="85">
        <v>64</v>
      </c>
      <c r="B103" s="4" t="s">
        <v>63</v>
      </c>
      <c r="N103" s="4"/>
      <c r="O103" s="4"/>
    </row>
    <row r="104" spans="1:15" x14ac:dyDescent="0.2">
      <c r="A104" s="85">
        <v>65</v>
      </c>
      <c r="B104" s="2">
        <v>123</v>
      </c>
      <c r="N104" s="4"/>
      <c r="O104" s="4"/>
    </row>
    <row r="105" spans="1:15" x14ac:dyDescent="0.2">
      <c r="A105" s="85">
        <v>66</v>
      </c>
      <c r="B105" s="4" t="s">
        <v>64</v>
      </c>
      <c r="D105" s="86" t="s">
        <v>655</v>
      </c>
      <c r="E105" s="86" t="s">
        <v>656</v>
      </c>
      <c r="F105" s="109" t="s">
        <v>97</v>
      </c>
      <c r="G105" s="109" t="s">
        <v>100</v>
      </c>
      <c r="H105" s="109"/>
      <c r="I105" s="109" t="s">
        <v>101</v>
      </c>
      <c r="N105" s="4"/>
      <c r="O105" s="4"/>
    </row>
    <row r="106" spans="1:15" ht="25.5" x14ac:dyDescent="0.2">
      <c r="A106" s="85">
        <v>68</v>
      </c>
      <c r="B106" s="4" t="s">
        <v>66</v>
      </c>
      <c r="C106" s="83" t="s">
        <v>294</v>
      </c>
      <c r="D106" s="80" t="s">
        <v>425</v>
      </c>
      <c r="E106" s="80" t="s">
        <v>426</v>
      </c>
      <c r="F106" s="2" t="s">
        <v>142</v>
      </c>
      <c r="G106" s="80" t="s">
        <v>315</v>
      </c>
      <c r="H106" s="80" t="s">
        <v>316</v>
      </c>
      <c r="I106" s="80" t="s">
        <v>317</v>
      </c>
      <c r="N106" s="4"/>
      <c r="O106" s="4"/>
    </row>
    <row r="107" spans="1:15" ht="25.5" x14ac:dyDescent="0.2">
      <c r="A107" s="85">
        <v>69</v>
      </c>
      <c r="B107" s="4" t="s">
        <v>533</v>
      </c>
      <c r="C107" s="83" t="s">
        <v>294</v>
      </c>
      <c r="D107" s="80" t="s">
        <v>412</v>
      </c>
      <c r="E107" s="80" t="s">
        <v>413</v>
      </c>
      <c r="F107" s="80" t="s">
        <v>142</v>
      </c>
      <c r="G107" s="80" t="s">
        <v>315</v>
      </c>
      <c r="H107" s="80" t="s">
        <v>316</v>
      </c>
      <c r="I107" s="80" t="s">
        <v>317</v>
      </c>
      <c r="N107" s="4"/>
      <c r="O107" s="4"/>
    </row>
    <row r="108" spans="1:15" x14ac:dyDescent="0.2">
      <c r="A108" s="85">
        <v>70</v>
      </c>
      <c r="B108" s="4" t="s">
        <v>68</v>
      </c>
      <c r="C108" s="83" t="s">
        <v>294</v>
      </c>
      <c r="D108" s="80" t="s">
        <v>387</v>
      </c>
      <c r="E108" s="80" t="s">
        <v>394</v>
      </c>
      <c r="F108" s="2" t="s">
        <v>142</v>
      </c>
      <c r="G108" s="80" t="s">
        <v>315</v>
      </c>
      <c r="H108" s="80" t="s">
        <v>316</v>
      </c>
      <c r="I108" s="80" t="s">
        <v>317</v>
      </c>
      <c r="N108" s="4"/>
      <c r="O108" s="4"/>
    </row>
    <row r="109" spans="1:15" ht="25.5" x14ac:dyDescent="0.2">
      <c r="A109" s="85">
        <v>71</v>
      </c>
      <c r="B109" s="4" t="s">
        <v>69</v>
      </c>
      <c r="D109" s="86" t="s">
        <v>657</v>
      </c>
      <c r="E109" s="86"/>
      <c r="F109" s="109" t="s">
        <v>97</v>
      </c>
      <c r="G109" s="109" t="s">
        <v>100</v>
      </c>
      <c r="H109" s="109"/>
      <c r="I109" s="109" t="s">
        <v>101</v>
      </c>
      <c r="N109" s="4"/>
      <c r="O109" s="4"/>
    </row>
    <row r="110" spans="1:15" x14ac:dyDescent="0.2">
      <c r="A110" s="85">
        <v>72</v>
      </c>
      <c r="B110" s="4" t="s">
        <v>92</v>
      </c>
      <c r="D110" s="86" t="s">
        <v>658</v>
      </c>
      <c r="E110" s="86" t="s">
        <v>659</v>
      </c>
      <c r="F110" s="109" t="s">
        <v>97</v>
      </c>
      <c r="G110" s="109" t="s">
        <v>100</v>
      </c>
      <c r="H110" s="109"/>
      <c r="I110" s="109" t="s">
        <v>101</v>
      </c>
      <c r="N110" s="4"/>
      <c r="O110" s="4"/>
    </row>
    <row r="111" spans="1:15" ht="25.5" x14ac:dyDescent="0.2">
      <c r="A111" s="85">
        <v>73</v>
      </c>
      <c r="B111" s="4" t="s">
        <v>93</v>
      </c>
      <c r="D111" s="86" t="s">
        <v>660</v>
      </c>
      <c r="E111" s="86" t="s">
        <v>661</v>
      </c>
      <c r="F111" s="109" t="s">
        <v>128</v>
      </c>
      <c r="G111" s="109" t="s">
        <v>129</v>
      </c>
      <c r="H111" s="109" t="s">
        <v>538</v>
      </c>
      <c r="I111" s="109" t="s">
        <v>539</v>
      </c>
      <c r="N111" s="4"/>
      <c r="O111" s="4"/>
    </row>
    <row r="112" spans="1:15" x14ac:dyDescent="0.2">
      <c r="A112" s="85">
        <v>74</v>
      </c>
      <c r="B112" s="4" t="s">
        <v>94</v>
      </c>
      <c r="F112" s="4" t="s">
        <v>96</v>
      </c>
      <c r="G112" s="4" t="s">
        <v>103</v>
      </c>
      <c r="H112" s="4" t="s">
        <v>104</v>
      </c>
      <c r="N112" s="4"/>
      <c r="O112" s="4"/>
    </row>
    <row r="113" spans="1:15" ht="25.5" x14ac:dyDescent="0.2">
      <c r="A113" s="85">
        <v>75</v>
      </c>
      <c r="B113" s="4" t="s">
        <v>70</v>
      </c>
      <c r="D113" s="86" t="s">
        <v>665</v>
      </c>
      <c r="E113" s="86" t="s">
        <v>666</v>
      </c>
      <c r="F113" s="109" t="s">
        <v>128</v>
      </c>
      <c r="G113" s="109" t="s">
        <v>129</v>
      </c>
      <c r="H113" s="109" t="s">
        <v>538</v>
      </c>
      <c r="I113" s="109" t="s">
        <v>539</v>
      </c>
      <c r="N113" s="4"/>
      <c r="O113" s="4"/>
    </row>
    <row r="114" spans="1:15" x14ac:dyDescent="0.2">
      <c r="A114" s="85">
        <v>76</v>
      </c>
      <c r="B114" s="4" t="s">
        <v>71</v>
      </c>
      <c r="N114" s="4"/>
      <c r="O114" s="4"/>
    </row>
    <row r="115" spans="1:15" x14ac:dyDescent="0.2">
      <c r="A115" s="85">
        <v>77</v>
      </c>
      <c r="B115" s="4" t="s">
        <v>72</v>
      </c>
      <c r="N115" s="4"/>
      <c r="O115" s="4"/>
    </row>
    <row r="116" spans="1:15" ht="25.5" x14ac:dyDescent="0.2">
      <c r="A116" s="85">
        <v>78</v>
      </c>
      <c r="B116" s="4" t="s">
        <v>73</v>
      </c>
      <c r="D116" s="86" t="s">
        <v>667</v>
      </c>
      <c r="E116" s="86" t="s">
        <v>668</v>
      </c>
      <c r="F116" s="4" t="s">
        <v>109</v>
      </c>
      <c r="G116" s="4" t="s">
        <v>110</v>
      </c>
      <c r="H116" s="4" t="s">
        <v>107</v>
      </c>
      <c r="I116" s="4" t="s">
        <v>107</v>
      </c>
      <c r="N116" s="4"/>
      <c r="O116" s="4"/>
    </row>
    <row r="117" spans="1:15" x14ac:dyDescent="0.2">
      <c r="A117" s="85">
        <v>79</v>
      </c>
      <c r="B117" s="4" t="s">
        <v>74</v>
      </c>
      <c r="D117" s="86" t="s">
        <v>669</v>
      </c>
      <c r="E117" s="86" t="s">
        <v>682</v>
      </c>
      <c r="F117" s="109" t="s">
        <v>97</v>
      </c>
      <c r="G117" s="109" t="s">
        <v>100</v>
      </c>
      <c r="H117" s="109"/>
      <c r="I117" s="109" t="s">
        <v>101</v>
      </c>
      <c r="N117" s="4"/>
      <c r="O117" s="4"/>
    </row>
    <row r="118" spans="1:15" ht="25.5" x14ac:dyDescent="0.2">
      <c r="A118" s="85">
        <v>80</v>
      </c>
      <c r="B118" s="4" t="s">
        <v>143</v>
      </c>
      <c r="C118" s="83" t="s">
        <v>294</v>
      </c>
      <c r="D118" s="80" t="s">
        <v>390</v>
      </c>
      <c r="E118" s="80" t="s">
        <v>406</v>
      </c>
      <c r="F118" s="2" t="s">
        <v>142</v>
      </c>
      <c r="G118" s="80" t="s">
        <v>315</v>
      </c>
      <c r="H118" s="80" t="s">
        <v>316</v>
      </c>
      <c r="I118" s="80" t="s">
        <v>317</v>
      </c>
      <c r="N118" s="4"/>
      <c r="O118" s="4"/>
    </row>
    <row r="119" spans="1:15" ht="25.5" x14ac:dyDescent="0.2">
      <c r="A119" s="85">
        <v>81</v>
      </c>
      <c r="B119" s="4" t="s">
        <v>75</v>
      </c>
      <c r="D119" s="86" t="s">
        <v>670</v>
      </c>
      <c r="E119" s="86" t="s">
        <v>671</v>
      </c>
      <c r="F119" s="110" t="s">
        <v>543</v>
      </c>
      <c r="G119" s="86" t="s">
        <v>110</v>
      </c>
      <c r="H119" s="86" t="s">
        <v>544</v>
      </c>
      <c r="I119" s="86" t="s">
        <v>111</v>
      </c>
      <c r="N119" s="4"/>
      <c r="O119" s="4"/>
    </row>
    <row r="120" spans="1:15" ht="25.5" x14ac:dyDescent="0.2">
      <c r="A120" s="85">
        <v>82</v>
      </c>
      <c r="B120" s="4" t="s">
        <v>91</v>
      </c>
      <c r="C120" s="83" t="s">
        <v>294</v>
      </c>
      <c r="D120" s="86" t="s">
        <v>408</v>
      </c>
      <c r="E120" s="86" t="s">
        <v>409</v>
      </c>
      <c r="F120" s="80" t="s">
        <v>141</v>
      </c>
      <c r="G120" s="80" t="s">
        <v>306</v>
      </c>
      <c r="H120" s="80" t="s">
        <v>307</v>
      </c>
      <c r="I120" s="80" t="s">
        <v>308</v>
      </c>
      <c r="N120" s="4"/>
      <c r="O120" s="4"/>
    </row>
    <row r="121" spans="1:15" ht="28.5" x14ac:dyDescent="0.2">
      <c r="A121" s="85">
        <v>83</v>
      </c>
      <c r="B121" s="4" t="s">
        <v>76</v>
      </c>
      <c r="D121" s="112" t="s">
        <v>536</v>
      </c>
      <c r="E121" s="112" t="s">
        <v>537</v>
      </c>
      <c r="F121" s="111" t="s">
        <v>128</v>
      </c>
      <c r="G121" s="111" t="s">
        <v>129</v>
      </c>
      <c r="H121" s="111" t="s">
        <v>538</v>
      </c>
      <c r="I121" s="111" t="s">
        <v>539</v>
      </c>
      <c r="N121" s="4"/>
      <c r="O121" s="4"/>
    </row>
    <row r="122" spans="1:15" ht="25.5" x14ac:dyDescent="0.2">
      <c r="A122" s="85">
        <v>84</v>
      </c>
      <c r="B122" s="4" t="s">
        <v>77</v>
      </c>
      <c r="D122" s="86" t="s">
        <v>672</v>
      </c>
      <c r="E122" s="86" t="s">
        <v>673</v>
      </c>
      <c r="F122" s="110" t="s">
        <v>543</v>
      </c>
      <c r="G122" s="86" t="s">
        <v>110</v>
      </c>
      <c r="H122" s="86" t="s">
        <v>544</v>
      </c>
      <c r="I122" s="86" t="s">
        <v>111</v>
      </c>
      <c r="N122" s="4"/>
      <c r="O122" s="4"/>
    </row>
    <row r="123" spans="1:15" x14ac:dyDescent="0.2">
      <c r="A123" s="85">
        <v>85</v>
      </c>
      <c r="B123" s="4" t="s">
        <v>78</v>
      </c>
      <c r="D123" s="86" t="s">
        <v>630</v>
      </c>
      <c r="E123" s="86"/>
      <c r="F123" s="110" t="s">
        <v>543</v>
      </c>
      <c r="G123" s="4" t="s">
        <v>110</v>
      </c>
      <c r="H123" s="4" t="s">
        <v>107</v>
      </c>
      <c r="I123" s="4" t="s">
        <v>107</v>
      </c>
      <c r="N123" s="4"/>
      <c r="O123" s="4"/>
    </row>
    <row r="124" spans="1:15" ht="25.5" x14ac:dyDescent="0.2">
      <c r="A124" s="85">
        <v>86</v>
      </c>
      <c r="B124" s="4" t="s">
        <v>79</v>
      </c>
      <c r="C124" s="83" t="s">
        <v>294</v>
      </c>
      <c r="D124" s="86" t="s">
        <v>385</v>
      </c>
      <c r="E124" s="86" t="s">
        <v>392</v>
      </c>
      <c r="F124" s="87" t="s">
        <v>141</v>
      </c>
      <c r="G124" s="80" t="s">
        <v>306</v>
      </c>
      <c r="H124" s="80" t="s">
        <v>307</v>
      </c>
      <c r="I124" s="4" t="s">
        <v>308</v>
      </c>
      <c r="N124" s="4"/>
      <c r="O124" s="4"/>
    </row>
    <row r="125" spans="1:15" x14ac:dyDescent="0.2">
      <c r="A125" s="85">
        <v>87</v>
      </c>
      <c r="B125" s="4" t="s">
        <v>80</v>
      </c>
      <c r="N125" s="4"/>
      <c r="O125" s="4"/>
    </row>
    <row r="126" spans="1:15" ht="25.5" x14ac:dyDescent="0.2">
      <c r="A126" s="85">
        <v>88</v>
      </c>
      <c r="B126" s="4" t="s">
        <v>81</v>
      </c>
      <c r="D126" s="86" t="s">
        <v>674</v>
      </c>
      <c r="E126" s="86" t="s">
        <v>675</v>
      </c>
      <c r="F126" s="110" t="s">
        <v>132</v>
      </c>
      <c r="G126" s="110" t="s">
        <v>133</v>
      </c>
      <c r="H126" s="110" t="s">
        <v>552</v>
      </c>
      <c r="I126" s="110" t="s">
        <v>134</v>
      </c>
      <c r="N126" s="4"/>
      <c r="O126" s="4"/>
    </row>
    <row r="127" spans="1:15" x14ac:dyDescent="0.2">
      <c r="A127" s="85">
        <v>89</v>
      </c>
      <c r="B127" s="4" t="s">
        <v>82</v>
      </c>
      <c r="D127" s="86" t="s">
        <v>676</v>
      </c>
      <c r="E127" s="86" t="s">
        <v>677</v>
      </c>
      <c r="F127" s="109" t="s">
        <v>128</v>
      </c>
      <c r="G127" s="109" t="s">
        <v>129</v>
      </c>
      <c r="H127" s="109" t="s">
        <v>538</v>
      </c>
      <c r="I127" s="109" t="s">
        <v>539</v>
      </c>
      <c r="N127" s="4"/>
      <c r="O127" s="4"/>
    </row>
    <row r="128" spans="1:15" ht="25.5" x14ac:dyDescent="0.2">
      <c r="A128" s="85">
        <v>90</v>
      </c>
      <c r="B128" s="4" t="s">
        <v>83</v>
      </c>
      <c r="D128" s="86" t="s">
        <v>678</v>
      </c>
      <c r="E128" s="86" t="s">
        <v>679</v>
      </c>
      <c r="F128" s="109" t="s">
        <v>97</v>
      </c>
      <c r="G128" s="109" t="s">
        <v>100</v>
      </c>
      <c r="H128" s="109"/>
      <c r="I128" s="109" t="s">
        <v>101</v>
      </c>
      <c r="N128" s="4"/>
      <c r="O128" s="4"/>
    </row>
    <row r="129" spans="1:15" x14ac:dyDescent="0.2">
      <c r="A129" s="85">
        <v>91</v>
      </c>
      <c r="B129" s="4" t="s">
        <v>84</v>
      </c>
      <c r="D129" s="86" t="s">
        <v>540</v>
      </c>
      <c r="E129" s="86" t="s">
        <v>541</v>
      </c>
      <c r="F129" s="109" t="s">
        <v>128</v>
      </c>
      <c r="G129" s="109" t="s">
        <v>129</v>
      </c>
      <c r="H129" s="109" t="s">
        <v>538</v>
      </c>
      <c r="I129" s="109" t="s">
        <v>539</v>
      </c>
      <c r="N129" s="4"/>
      <c r="O129" s="4"/>
    </row>
    <row r="130" spans="1:15" ht="25.5" x14ac:dyDescent="0.2">
      <c r="A130" s="85">
        <v>92</v>
      </c>
      <c r="B130" s="4" t="s">
        <v>85</v>
      </c>
      <c r="C130" s="83" t="s">
        <v>294</v>
      </c>
      <c r="D130" s="80" t="s">
        <v>410</v>
      </c>
      <c r="E130" s="80" t="s">
        <v>411</v>
      </c>
      <c r="F130" s="80" t="s">
        <v>142</v>
      </c>
      <c r="G130" s="80" t="s">
        <v>315</v>
      </c>
      <c r="H130" s="80" t="s">
        <v>316</v>
      </c>
      <c r="I130" s="80" t="s">
        <v>317</v>
      </c>
      <c r="N130" s="4"/>
      <c r="O130" s="4"/>
    </row>
    <row r="131" spans="1:15" ht="15" customHeight="1" x14ac:dyDescent="0.2">
      <c r="A131" s="85">
        <v>93</v>
      </c>
      <c r="B131" s="4" t="s">
        <v>86</v>
      </c>
      <c r="N131" s="4"/>
      <c r="O131" s="4"/>
    </row>
    <row r="132" spans="1:15" x14ac:dyDescent="0.2">
      <c r="A132" s="85">
        <v>94</v>
      </c>
      <c r="B132" s="4" t="s">
        <v>87</v>
      </c>
      <c r="D132" s="86" t="s">
        <v>680</v>
      </c>
      <c r="E132" s="86" t="s">
        <v>681</v>
      </c>
      <c r="F132" s="109" t="s">
        <v>128</v>
      </c>
      <c r="G132" s="109" t="s">
        <v>129</v>
      </c>
      <c r="H132" s="109" t="s">
        <v>538</v>
      </c>
      <c r="I132" s="109" t="s">
        <v>539</v>
      </c>
      <c r="N132" s="4"/>
      <c r="O132" s="4"/>
    </row>
    <row r="133" spans="1:15" ht="25.5" x14ac:dyDescent="0.2">
      <c r="A133" s="85">
        <v>95</v>
      </c>
      <c r="B133" s="4" t="s">
        <v>88</v>
      </c>
      <c r="C133" s="83" t="s">
        <v>294</v>
      </c>
      <c r="D133" s="80" t="s">
        <v>386</v>
      </c>
      <c r="E133" s="80" t="s">
        <v>393</v>
      </c>
      <c r="F133" s="2" t="s">
        <v>142</v>
      </c>
      <c r="G133" s="80" t="s">
        <v>315</v>
      </c>
      <c r="H133" s="80" t="s">
        <v>316</v>
      </c>
      <c r="I133" s="80" t="s">
        <v>317</v>
      </c>
      <c r="N133" s="4"/>
      <c r="O133" s="4"/>
    </row>
    <row r="134" spans="1:15" ht="25.5" x14ac:dyDescent="0.2">
      <c r="A134" s="85">
        <v>96</v>
      </c>
      <c r="B134" s="4" t="s">
        <v>89</v>
      </c>
      <c r="C134" s="83" t="s">
        <v>294</v>
      </c>
      <c r="D134" s="86" t="s">
        <v>420</v>
      </c>
      <c r="E134" s="86" t="s">
        <v>421</v>
      </c>
      <c r="F134" s="80" t="s">
        <v>141</v>
      </c>
      <c r="G134" s="80" t="s">
        <v>306</v>
      </c>
      <c r="H134" s="80" t="s">
        <v>307</v>
      </c>
      <c r="I134" s="80" t="s">
        <v>308</v>
      </c>
      <c r="N134" s="4"/>
      <c r="O134" s="4"/>
    </row>
    <row r="135" spans="1:15" ht="25.5" x14ac:dyDescent="0.2">
      <c r="A135" s="85">
        <v>97</v>
      </c>
      <c r="B135" s="4" t="s">
        <v>90</v>
      </c>
      <c r="C135" s="83" t="s">
        <v>294</v>
      </c>
      <c r="D135" s="80" t="s">
        <v>422</v>
      </c>
      <c r="E135" s="80" t="s">
        <v>423</v>
      </c>
      <c r="F135" s="80" t="s">
        <v>141</v>
      </c>
      <c r="G135" s="80" t="s">
        <v>306</v>
      </c>
      <c r="H135" s="80" t="s">
        <v>307</v>
      </c>
      <c r="I135" s="80" t="s">
        <v>308</v>
      </c>
      <c r="N135" s="4"/>
      <c r="O135" s="4"/>
    </row>
    <row r="136" spans="1:15" x14ac:dyDescent="0.2">
      <c r="A136" s="88">
        <v>98</v>
      </c>
      <c r="B136" s="80" t="s">
        <v>296</v>
      </c>
      <c r="C136" s="83" t="s">
        <v>294</v>
      </c>
      <c r="D136" s="80" t="s">
        <v>297</v>
      </c>
      <c r="E136" s="80" t="s">
        <v>298</v>
      </c>
      <c r="F136" s="80" t="s">
        <v>126</v>
      </c>
      <c r="G136" s="80" t="s">
        <v>127</v>
      </c>
      <c r="H136" s="80" t="s">
        <v>299</v>
      </c>
      <c r="I136" s="80" t="s">
        <v>300</v>
      </c>
      <c r="J136" s="80" t="s">
        <v>301</v>
      </c>
      <c r="N136" s="4"/>
      <c r="O136" s="4"/>
    </row>
    <row r="137" spans="1:15" x14ac:dyDescent="0.2">
      <c r="A137" s="88">
        <v>99</v>
      </c>
      <c r="B137" s="80" t="s">
        <v>302</v>
      </c>
      <c r="C137" s="83" t="s">
        <v>294</v>
      </c>
      <c r="D137" s="80" t="s">
        <v>303</v>
      </c>
      <c r="E137" s="80" t="s">
        <v>304</v>
      </c>
      <c r="F137" s="80" t="s">
        <v>126</v>
      </c>
      <c r="G137" s="80" t="s">
        <v>127</v>
      </c>
      <c r="H137" s="80" t="s">
        <v>299</v>
      </c>
      <c r="I137" s="80" t="s">
        <v>300</v>
      </c>
      <c r="J137" s="80" t="s">
        <v>305</v>
      </c>
      <c r="N137" s="4"/>
      <c r="O137" s="4"/>
    </row>
    <row r="138" spans="1:15" ht="25.5" x14ac:dyDescent="0.2">
      <c r="A138" s="88">
        <v>100</v>
      </c>
      <c r="B138" s="80" t="s">
        <v>309</v>
      </c>
      <c r="C138" s="83" t="s">
        <v>294</v>
      </c>
      <c r="D138" s="80" t="s">
        <v>310</v>
      </c>
      <c r="E138" s="80" t="s">
        <v>311</v>
      </c>
      <c r="F138" s="80" t="s">
        <v>141</v>
      </c>
      <c r="G138" s="80" t="s">
        <v>306</v>
      </c>
      <c r="H138" s="80" t="s">
        <v>307</v>
      </c>
      <c r="I138" s="80" t="s">
        <v>308</v>
      </c>
      <c r="J138" s="80"/>
      <c r="N138" s="4"/>
      <c r="O138" s="4"/>
    </row>
    <row r="139" spans="1:15" x14ac:dyDescent="0.2">
      <c r="A139" s="88">
        <v>101</v>
      </c>
      <c r="B139" s="80" t="s">
        <v>312</v>
      </c>
      <c r="C139" s="83" t="s">
        <v>294</v>
      </c>
      <c r="D139" s="80" t="s">
        <v>313</v>
      </c>
      <c r="E139" s="80" t="s">
        <v>314</v>
      </c>
      <c r="F139" s="80" t="s">
        <v>142</v>
      </c>
      <c r="G139" s="80" t="s">
        <v>315</v>
      </c>
      <c r="H139" s="80" t="s">
        <v>316</v>
      </c>
      <c r="I139" s="80" t="s">
        <v>317</v>
      </c>
      <c r="J139" s="80" t="s">
        <v>318</v>
      </c>
      <c r="N139" s="4"/>
      <c r="O139" s="4"/>
    </row>
    <row r="140" spans="1:15" x14ac:dyDescent="0.2">
      <c r="A140" s="88">
        <v>103</v>
      </c>
      <c r="B140" s="80" t="s">
        <v>320</v>
      </c>
      <c r="C140" s="83" t="s">
        <v>294</v>
      </c>
      <c r="D140" s="80" t="s">
        <v>321</v>
      </c>
      <c r="E140" s="80" t="s">
        <v>322</v>
      </c>
      <c r="F140" s="80" t="s">
        <v>126</v>
      </c>
      <c r="G140" s="80" t="s">
        <v>127</v>
      </c>
      <c r="H140" s="80" t="s">
        <v>299</v>
      </c>
      <c r="I140" s="80" t="s">
        <v>300</v>
      </c>
      <c r="J140" s="80"/>
      <c r="N140" s="4"/>
      <c r="O140" s="4"/>
    </row>
    <row r="141" spans="1:15" ht="25.5" x14ac:dyDescent="0.2">
      <c r="A141" s="88">
        <v>104</v>
      </c>
      <c r="B141" s="80" t="s">
        <v>323</v>
      </c>
      <c r="C141" s="83" t="s">
        <v>294</v>
      </c>
      <c r="D141" s="86" t="s">
        <v>324</v>
      </c>
      <c r="E141" s="86" t="s">
        <v>325</v>
      </c>
      <c r="F141" s="86" t="s">
        <v>326</v>
      </c>
      <c r="G141" s="86" t="s">
        <v>327</v>
      </c>
      <c r="H141" s="86" t="s">
        <v>328</v>
      </c>
      <c r="I141" s="86" t="s">
        <v>329</v>
      </c>
      <c r="J141" s="86" t="s">
        <v>301</v>
      </c>
      <c r="N141" s="4"/>
      <c r="O141" s="4"/>
    </row>
    <row r="142" spans="1:15" x14ac:dyDescent="0.2">
      <c r="A142" s="88">
        <v>105</v>
      </c>
      <c r="B142" s="80" t="s">
        <v>330</v>
      </c>
      <c r="C142" s="83" t="s">
        <v>294</v>
      </c>
      <c r="D142" s="80" t="s">
        <v>331</v>
      </c>
      <c r="E142" s="80" t="s">
        <v>332</v>
      </c>
      <c r="F142" s="80" t="s">
        <v>126</v>
      </c>
      <c r="G142" s="80" t="s">
        <v>127</v>
      </c>
      <c r="H142" s="80" t="s">
        <v>299</v>
      </c>
      <c r="I142" s="80" t="s">
        <v>300</v>
      </c>
      <c r="J142" s="80" t="s">
        <v>333</v>
      </c>
      <c r="N142" s="4"/>
      <c r="O142" s="4"/>
    </row>
    <row r="143" spans="1:15" x14ac:dyDescent="0.2">
      <c r="A143" s="88">
        <v>106</v>
      </c>
      <c r="B143" s="80" t="s">
        <v>335</v>
      </c>
      <c r="C143" s="83" t="s">
        <v>294</v>
      </c>
      <c r="D143" s="80" t="s">
        <v>336</v>
      </c>
      <c r="E143" s="80" t="s">
        <v>332</v>
      </c>
      <c r="F143" s="80" t="s">
        <v>126</v>
      </c>
      <c r="G143" s="80" t="s">
        <v>127</v>
      </c>
      <c r="H143" s="80" t="s">
        <v>299</v>
      </c>
      <c r="I143" s="80" t="s">
        <v>300</v>
      </c>
      <c r="J143" s="80" t="s">
        <v>333</v>
      </c>
      <c r="N143" s="4"/>
      <c r="O143" s="4"/>
    </row>
    <row r="144" spans="1:15" x14ac:dyDescent="0.2">
      <c r="A144" s="88">
        <v>108</v>
      </c>
      <c r="B144" s="80" t="s">
        <v>337</v>
      </c>
      <c r="C144" s="83" t="s">
        <v>294</v>
      </c>
      <c r="D144" s="80" t="s">
        <v>338</v>
      </c>
      <c r="E144" s="80" t="s">
        <v>339</v>
      </c>
      <c r="F144" s="80" t="s">
        <v>126</v>
      </c>
      <c r="G144" s="80" t="s">
        <v>127</v>
      </c>
      <c r="H144" s="80" t="s">
        <v>299</v>
      </c>
      <c r="I144" s="80" t="s">
        <v>300</v>
      </c>
      <c r="J144" s="80" t="s">
        <v>305</v>
      </c>
      <c r="N144" s="4"/>
      <c r="O144" s="4"/>
    </row>
    <row r="145" spans="1:15" ht="25.5" x14ac:dyDescent="0.2">
      <c r="A145" s="88">
        <v>109</v>
      </c>
      <c r="B145" s="80" t="s">
        <v>340</v>
      </c>
      <c r="C145" s="83" t="s">
        <v>294</v>
      </c>
      <c r="D145" s="80" t="s">
        <v>341</v>
      </c>
      <c r="E145" s="80" t="s">
        <v>342</v>
      </c>
      <c r="F145" s="80" t="s">
        <v>141</v>
      </c>
      <c r="G145" s="80" t="s">
        <v>306</v>
      </c>
      <c r="H145" s="80" t="s">
        <v>307</v>
      </c>
      <c r="I145" s="80" t="s">
        <v>308</v>
      </c>
      <c r="J145" s="80"/>
      <c r="N145" s="4"/>
      <c r="O145" s="4"/>
    </row>
    <row r="146" spans="1:15" x14ac:dyDescent="0.2">
      <c r="A146" s="88">
        <v>110</v>
      </c>
      <c r="B146" s="80" t="s">
        <v>343</v>
      </c>
      <c r="C146" s="83" t="s">
        <v>294</v>
      </c>
      <c r="D146" s="80" t="s">
        <v>344</v>
      </c>
      <c r="E146" s="80"/>
      <c r="F146" s="80" t="s">
        <v>126</v>
      </c>
      <c r="G146" s="80" t="s">
        <v>127</v>
      </c>
      <c r="H146" s="80" t="s">
        <v>299</v>
      </c>
      <c r="I146" s="80" t="s">
        <v>300</v>
      </c>
      <c r="J146" s="80" t="s">
        <v>345</v>
      </c>
      <c r="N146" s="4"/>
      <c r="O146" s="4"/>
    </row>
    <row r="147" spans="1:15" ht="25.5" x14ac:dyDescent="0.2">
      <c r="A147" s="88">
        <v>111</v>
      </c>
      <c r="B147" s="80" t="s">
        <v>346</v>
      </c>
      <c r="C147" s="83" t="s">
        <v>294</v>
      </c>
      <c r="D147" s="80" t="s">
        <v>347</v>
      </c>
      <c r="E147" s="80" t="s">
        <v>348</v>
      </c>
      <c r="F147" s="80" t="s">
        <v>142</v>
      </c>
      <c r="G147" s="80"/>
      <c r="H147" s="80"/>
      <c r="I147" s="80"/>
      <c r="J147" s="80"/>
      <c r="N147" s="4"/>
      <c r="O147" s="4"/>
    </row>
    <row r="148" spans="1:15" x14ac:dyDescent="0.2">
      <c r="A148" s="88">
        <v>112</v>
      </c>
      <c r="B148" s="80" t="s">
        <v>349</v>
      </c>
      <c r="C148" s="83" t="s">
        <v>294</v>
      </c>
      <c r="D148" s="80" t="s">
        <v>350</v>
      </c>
      <c r="E148" s="80" t="s">
        <v>339</v>
      </c>
      <c r="F148" s="80" t="s">
        <v>126</v>
      </c>
      <c r="G148" s="80" t="s">
        <v>127</v>
      </c>
      <c r="H148" s="80" t="s">
        <v>299</v>
      </c>
      <c r="I148" s="80" t="s">
        <v>300</v>
      </c>
      <c r="J148" s="80" t="s">
        <v>301</v>
      </c>
      <c r="N148" s="4"/>
      <c r="O148" s="4"/>
    </row>
    <row r="149" spans="1:15" x14ac:dyDescent="0.2">
      <c r="A149" s="88">
        <v>113</v>
      </c>
      <c r="B149" s="80" t="s">
        <v>351</v>
      </c>
      <c r="C149" s="83" t="s">
        <v>294</v>
      </c>
      <c r="D149" s="80" t="s">
        <v>352</v>
      </c>
      <c r="E149" s="80" t="s">
        <v>353</v>
      </c>
      <c r="F149" s="80" t="s">
        <v>126</v>
      </c>
      <c r="G149" s="80" t="s">
        <v>127</v>
      </c>
      <c r="H149" s="80" t="s">
        <v>299</v>
      </c>
      <c r="I149" s="80" t="s">
        <v>300</v>
      </c>
      <c r="J149" s="80" t="s">
        <v>333</v>
      </c>
      <c r="N149" s="4"/>
      <c r="O149" s="4"/>
    </row>
    <row r="150" spans="1:15" x14ac:dyDescent="0.2">
      <c r="A150" s="88">
        <v>114</v>
      </c>
      <c r="B150" s="80" t="s">
        <v>354</v>
      </c>
      <c r="C150" s="83" t="s">
        <v>294</v>
      </c>
      <c r="D150" s="80" t="s">
        <v>355</v>
      </c>
      <c r="E150" s="80" t="s">
        <v>356</v>
      </c>
      <c r="F150" s="80" t="s">
        <v>126</v>
      </c>
      <c r="G150" s="80" t="s">
        <v>127</v>
      </c>
      <c r="H150" s="80" t="s">
        <v>299</v>
      </c>
      <c r="I150" s="80" t="s">
        <v>300</v>
      </c>
      <c r="J150" s="80" t="s">
        <v>290</v>
      </c>
      <c r="N150" s="4"/>
      <c r="O150" s="4"/>
    </row>
    <row r="151" spans="1:15" x14ac:dyDescent="0.2">
      <c r="A151" s="88">
        <v>115</v>
      </c>
      <c r="B151" s="80" t="s">
        <v>358</v>
      </c>
      <c r="C151" s="83" t="s">
        <v>294</v>
      </c>
      <c r="D151" s="80" t="s">
        <v>359</v>
      </c>
      <c r="E151" s="80" t="s">
        <v>360</v>
      </c>
      <c r="F151" s="80" t="s">
        <v>126</v>
      </c>
      <c r="G151" s="80" t="s">
        <v>127</v>
      </c>
      <c r="H151" s="80" t="s">
        <v>299</v>
      </c>
      <c r="I151" s="80" t="s">
        <v>300</v>
      </c>
      <c r="J151" s="80" t="s">
        <v>305</v>
      </c>
      <c r="N151" s="4"/>
      <c r="O151" s="4"/>
    </row>
    <row r="152" spans="1:15" x14ac:dyDescent="0.2">
      <c r="A152" s="88">
        <v>116</v>
      </c>
      <c r="B152" s="80" t="s">
        <v>361</v>
      </c>
      <c r="C152" s="83" t="s">
        <v>294</v>
      </c>
      <c r="D152" s="80" t="s">
        <v>362</v>
      </c>
      <c r="E152" s="80" t="s">
        <v>363</v>
      </c>
      <c r="F152" s="80" t="s">
        <v>126</v>
      </c>
      <c r="G152" s="80" t="s">
        <v>127</v>
      </c>
      <c r="H152" s="80" t="s">
        <v>299</v>
      </c>
      <c r="I152" s="80" t="s">
        <v>300</v>
      </c>
      <c r="J152" s="80" t="s">
        <v>345</v>
      </c>
      <c r="N152" s="4"/>
      <c r="O152" s="4"/>
    </row>
    <row r="153" spans="1:15" ht="25.5" x14ac:dyDescent="0.2">
      <c r="A153" s="88">
        <v>117</v>
      </c>
      <c r="B153" s="80" t="s">
        <v>364</v>
      </c>
      <c r="C153" s="83" t="s">
        <v>294</v>
      </c>
      <c r="D153" s="80" t="s">
        <v>365</v>
      </c>
      <c r="E153" s="80" t="s">
        <v>366</v>
      </c>
      <c r="F153" s="80" t="s">
        <v>141</v>
      </c>
      <c r="G153" s="80" t="s">
        <v>306</v>
      </c>
      <c r="H153" s="80" t="s">
        <v>307</v>
      </c>
      <c r="I153" s="80" t="s">
        <v>308</v>
      </c>
      <c r="J153" s="80"/>
      <c r="N153" s="4"/>
      <c r="O153" s="4"/>
    </row>
    <row r="154" spans="1:15" x14ac:dyDescent="0.2">
      <c r="A154" s="88">
        <v>118</v>
      </c>
      <c r="B154" s="80" t="s">
        <v>367</v>
      </c>
      <c r="C154" s="83" t="s">
        <v>294</v>
      </c>
      <c r="D154" s="80" t="s">
        <v>368</v>
      </c>
      <c r="E154" s="80" t="s">
        <v>369</v>
      </c>
      <c r="F154" s="80" t="s">
        <v>126</v>
      </c>
      <c r="G154" s="80" t="s">
        <v>127</v>
      </c>
      <c r="H154" s="80" t="s">
        <v>299</v>
      </c>
      <c r="I154" s="80" t="s">
        <v>300</v>
      </c>
      <c r="J154" s="80" t="s">
        <v>370</v>
      </c>
      <c r="N154" s="4"/>
      <c r="O154" s="4"/>
    </row>
    <row r="155" spans="1:15" ht="25.5" x14ac:dyDescent="0.2">
      <c r="A155" s="88">
        <v>119</v>
      </c>
      <c r="B155" s="80" t="s">
        <v>371</v>
      </c>
      <c r="C155" s="83" t="s">
        <v>294</v>
      </c>
      <c r="D155" s="80" t="s">
        <v>372</v>
      </c>
      <c r="E155" s="80" t="s">
        <v>373</v>
      </c>
      <c r="F155" s="80" t="s">
        <v>319</v>
      </c>
      <c r="G155" s="80" t="s">
        <v>374</v>
      </c>
      <c r="H155" s="80" t="s">
        <v>375</v>
      </c>
      <c r="I155" s="80" t="s">
        <v>376</v>
      </c>
      <c r="J155" s="80"/>
      <c r="N155" s="4"/>
      <c r="O155" s="4"/>
    </row>
    <row r="156" spans="1:15" x14ac:dyDescent="0.2">
      <c r="A156" s="88">
        <v>120</v>
      </c>
      <c r="B156" s="80" t="s">
        <v>377</v>
      </c>
      <c r="C156" s="83" t="s">
        <v>294</v>
      </c>
      <c r="D156" s="80" t="s">
        <v>378</v>
      </c>
      <c r="E156" s="80" t="s">
        <v>304</v>
      </c>
      <c r="F156" s="80" t="s">
        <v>126</v>
      </c>
      <c r="G156" s="80" t="s">
        <v>127</v>
      </c>
      <c r="H156" s="80" t="s">
        <v>299</v>
      </c>
      <c r="I156" s="80" t="s">
        <v>300</v>
      </c>
      <c r="J156" s="80" t="s">
        <v>301</v>
      </c>
      <c r="N156" s="4"/>
      <c r="O156" s="4"/>
    </row>
    <row r="157" spans="1:15" x14ac:dyDescent="0.2">
      <c r="A157" s="88">
        <v>121</v>
      </c>
      <c r="B157" s="80" t="s">
        <v>379</v>
      </c>
      <c r="C157" s="83" t="s">
        <v>294</v>
      </c>
      <c r="D157" s="80" t="s">
        <v>380</v>
      </c>
      <c r="E157" s="80" t="s">
        <v>381</v>
      </c>
      <c r="F157" s="80" t="s">
        <v>126</v>
      </c>
      <c r="G157" s="80" t="s">
        <v>127</v>
      </c>
      <c r="H157" s="80" t="s">
        <v>299</v>
      </c>
      <c r="I157" s="80" t="s">
        <v>300</v>
      </c>
      <c r="J157" s="80" t="s">
        <v>333</v>
      </c>
      <c r="N157" s="4"/>
      <c r="O157" s="4"/>
    </row>
    <row r="158" spans="1:15" ht="25.5" x14ac:dyDescent="0.2">
      <c r="A158" s="88">
        <v>122</v>
      </c>
      <c r="B158" s="80" t="s">
        <v>357</v>
      </c>
      <c r="C158" s="83" t="s">
        <v>294</v>
      </c>
      <c r="D158" s="86" t="s">
        <v>382</v>
      </c>
      <c r="E158" s="86" t="s">
        <v>383</v>
      </c>
      <c r="F158" s="86" t="s">
        <v>326</v>
      </c>
      <c r="G158" s="86" t="s">
        <v>327</v>
      </c>
      <c r="H158" s="86" t="s">
        <v>328</v>
      </c>
      <c r="I158" s="86" t="s">
        <v>329</v>
      </c>
      <c r="J158" s="86" t="s">
        <v>384</v>
      </c>
      <c r="N158" s="4"/>
      <c r="O158" s="4"/>
    </row>
  </sheetData>
  <printOptions gridLines="1"/>
  <pageMargins left="0.5" right="0.5" top="1" bottom="1" header="0.5" footer="0.5"/>
  <pageSetup paperSize="5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opLeftCell="D1" workbookViewId="0">
      <selection activeCell="J8" sqref="J8"/>
    </sheetView>
  </sheetViews>
  <sheetFormatPr defaultRowHeight="12.75" x14ac:dyDescent="0.2"/>
  <cols>
    <col min="2" max="2" width="20.42578125" customWidth="1"/>
    <col min="3" max="3" width="31.42578125" customWidth="1"/>
    <col min="4" max="4" width="13.28515625" customWidth="1"/>
    <col min="5" max="5" width="13.85546875" customWidth="1"/>
    <col min="6" max="7" width="6.5703125" customWidth="1"/>
    <col min="8" max="9" width="21.5703125" customWidth="1"/>
    <col min="10" max="10" width="24.85546875" customWidth="1"/>
    <col min="11" max="11" width="13.85546875" customWidth="1"/>
    <col min="20" max="20" width="20.85546875" customWidth="1"/>
  </cols>
  <sheetData>
    <row r="2" spans="1:11" ht="30" x14ac:dyDescent="0.4">
      <c r="A2" s="8" t="s">
        <v>160</v>
      </c>
    </row>
    <row r="3" spans="1:11" ht="26.25" x14ac:dyDescent="0.4">
      <c r="A3" s="9" t="s">
        <v>161</v>
      </c>
    </row>
    <row r="4" spans="1:11" ht="26.25" x14ac:dyDescent="0.4">
      <c r="A4" s="9" t="s">
        <v>162</v>
      </c>
    </row>
    <row r="6" spans="1:11" ht="23.25" x14ac:dyDescent="0.35">
      <c r="J6" s="10" t="s">
        <v>163</v>
      </c>
    </row>
    <row r="7" spans="1:11" s="13" customFormat="1" ht="23.25" x14ac:dyDescent="0.35">
      <c r="A7" s="11"/>
      <c r="B7" s="12" t="s">
        <v>164</v>
      </c>
      <c r="C7" s="11"/>
      <c r="D7" s="11"/>
      <c r="E7" s="10" t="s">
        <v>165</v>
      </c>
      <c r="F7" s="10"/>
      <c r="G7" s="10"/>
      <c r="H7" s="10" t="s">
        <v>166</v>
      </c>
      <c r="I7" s="10" t="s">
        <v>167</v>
      </c>
      <c r="J7" s="10" t="s">
        <v>168</v>
      </c>
    </row>
    <row r="8" spans="1:11" s="13" customFormat="1" ht="23.25" x14ac:dyDescent="0.35">
      <c r="A8" s="11"/>
      <c r="B8" s="11"/>
      <c r="C8" s="11"/>
      <c r="D8" s="11"/>
      <c r="E8" s="11"/>
      <c r="F8" s="11"/>
      <c r="G8" s="11"/>
      <c r="H8" s="11"/>
      <c r="I8" s="11"/>
    </row>
    <row r="9" spans="1:11" s="13" customFormat="1" ht="23.25" x14ac:dyDescent="0.35">
      <c r="A9" s="11">
        <v>1</v>
      </c>
      <c r="B9" s="11" t="s">
        <v>169</v>
      </c>
      <c r="C9" s="11"/>
      <c r="D9" s="11"/>
      <c r="E9" s="14">
        <f t="shared" ref="E9:E25" si="0">H9/$H$30</f>
        <v>0.11489568000977984</v>
      </c>
      <c r="F9" s="14"/>
      <c r="G9" s="14"/>
      <c r="H9" s="15">
        <v>932338</v>
      </c>
      <c r="I9" s="15">
        <v>163</v>
      </c>
      <c r="J9" s="16">
        <v>0.04</v>
      </c>
    </row>
    <row r="10" spans="1:11" s="13" customFormat="1" ht="23.25" x14ac:dyDescent="0.35">
      <c r="A10" s="11">
        <f>A9+1</f>
        <v>2</v>
      </c>
      <c r="B10" s="11" t="s">
        <v>44</v>
      </c>
      <c r="C10" s="11"/>
      <c r="D10" s="11"/>
      <c r="E10" s="14">
        <f t="shared" si="0"/>
        <v>0.10140698647680096</v>
      </c>
      <c r="F10" s="14"/>
      <c r="G10" s="14"/>
      <c r="H10" s="15">
        <v>822882</v>
      </c>
      <c r="I10" s="15">
        <f>519+937</f>
        <v>1456</v>
      </c>
      <c r="J10" s="16">
        <v>0.05</v>
      </c>
    </row>
    <row r="11" spans="1:11" s="13" customFormat="1" ht="23.25" x14ac:dyDescent="0.35">
      <c r="A11" s="11">
        <f t="shared" ref="A11:A25" si="1">A10+1</f>
        <v>3</v>
      </c>
      <c r="B11" s="11" t="s">
        <v>170</v>
      </c>
      <c r="C11" s="11"/>
      <c r="D11" s="11"/>
      <c r="E11" s="14">
        <f t="shared" si="0"/>
        <v>8.8559725572815981E-2</v>
      </c>
      <c r="F11" s="14"/>
      <c r="G11" s="14"/>
      <c r="H11" s="15">
        <v>718631</v>
      </c>
      <c r="I11" s="15">
        <v>406</v>
      </c>
      <c r="J11" s="16">
        <v>5.7500000000000002E-2</v>
      </c>
    </row>
    <row r="12" spans="1:11" s="13" customFormat="1" ht="23.25" x14ac:dyDescent="0.35">
      <c r="A12" s="11">
        <f t="shared" si="1"/>
        <v>4</v>
      </c>
      <c r="B12" s="11" t="s">
        <v>171</v>
      </c>
      <c r="C12" s="11"/>
      <c r="D12" s="11"/>
      <c r="E12" s="14">
        <f t="shared" si="0"/>
        <v>8.2273086700011142E-2</v>
      </c>
      <c r="F12" s="14"/>
      <c r="G12" s="14"/>
      <c r="H12" s="15">
        <f>667617138.444072/1000</f>
        <v>667617.13844407198</v>
      </c>
      <c r="I12" s="15">
        <v>1570</v>
      </c>
      <c r="J12" s="16">
        <v>0</v>
      </c>
    </row>
    <row r="13" spans="1:11" s="13" customFormat="1" ht="23.25" x14ac:dyDescent="0.35">
      <c r="A13" s="11">
        <f t="shared" si="1"/>
        <v>5</v>
      </c>
      <c r="B13" s="11" t="s">
        <v>2</v>
      </c>
      <c r="C13" s="11"/>
      <c r="D13" s="11"/>
      <c r="E13" s="14">
        <f t="shared" si="0"/>
        <v>4.6963343326783862E-2</v>
      </c>
      <c r="F13" s="14"/>
      <c r="G13" s="14"/>
      <c r="H13" s="15">
        <v>381091</v>
      </c>
      <c r="I13" s="15">
        <v>347</v>
      </c>
      <c r="J13" s="16">
        <v>7.3099999999999998E-2</v>
      </c>
    </row>
    <row r="14" spans="1:11" s="13" customFormat="1" ht="23.25" x14ac:dyDescent="0.35">
      <c r="A14" s="11">
        <f t="shared" si="1"/>
        <v>6</v>
      </c>
      <c r="B14" s="11" t="s">
        <v>172</v>
      </c>
      <c r="C14" s="11"/>
      <c r="D14" s="11"/>
      <c r="E14" s="14">
        <f t="shared" si="0"/>
        <v>3.6324557762702707E-2</v>
      </c>
      <c r="F14" s="14"/>
      <c r="G14" s="14"/>
      <c r="H14" s="15">
        <v>294761</v>
      </c>
      <c r="I14" s="15">
        <v>3</v>
      </c>
      <c r="J14" s="16"/>
    </row>
    <row r="15" spans="1:11" s="13" customFormat="1" ht="23.25" x14ac:dyDescent="0.35">
      <c r="A15" s="11">
        <f t="shared" si="1"/>
        <v>7</v>
      </c>
      <c r="B15" s="11" t="s">
        <v>4</v>
      </c>
      <c r="C15" s="16" t="s">
        <v>173</v>
      </c>
      <c r="D15" s="11"/>
      <c r="E15" s="14">
        <f t="shared" si="0"/>
        <v>3.3571634900244597E-2</v>
      </c>
      <c r="F15" s="14"/>
      <c r="G15" s="14"/>
      <c r="H15" s="15">
        <v>272422</v>
      </c>
      <c r="I15" s="17" t="s">
        <v>174</v>
      </c>
      <c r="J15" s="16">
        <v>5.9900000000000002E-2</v>
      </c>
      <c r="K15" s="16"/>
    </row>
    <row r="16" spans="1:11" s="13" customFormat="1" ht="23.25" x14ac:dyDescent="0.35">
      <c r="A16" s="11">
        <f t="shared" si="1"/>
        <v>8</v>
      </c>
      <c r="B16" s="11" t="s">
        <v>175</v>
      </c>
      <c r="C16" s="11"/>
      <c r="D16" s="11"/>
      <c r="E16" s="14">
        <f t="shared" si="0"/>
        <v>3.1931391232250618E-2</v>
      </c>
      <c r="F16" s="14"/>
      <c r="G16" s="14"/>
      <c r="H16" s="15">
        <v>259112</v>
      </c>
      <c r="I16" s="15">
        <v>605</v>
      </c>
      <c r="J16" s="16">
        <v>0.04</v>
      </c>
    </row>
    <row r="17" spans="1:11" s="13" customFormat="1" ht="23.25" x14ac:dyDescent="0.35">
      <c r="A17" s="11">
        <f t="shared" si="1"/>
        <v>9</v>
      </c>
      <c r="B17" s="11" t="s">
        <v>5</v>
      </c>
      <c r="C17" s="11"/>
      <c r="D17" s="11"/>
      <c r="E17" s="14">
        <f t="shared" si="0"/>
        <v>3.0513954517805333E-2</v>
      </c>
      <c r="F17" s="14"/>
      <c r="G17" s="14"/>
      <c r="H17" s="15">
        <v>247610</v>
      </c>
      <c r="I17" s="15">
        <v>56</v>
      </c>
      <c r="J17" s="16">
        <v>5.7500000000000002E-2</v>
      </c>
    </row>
    <row r="18" spans="1:11" s="13" customFormat="1" ht="23.25" x14ac:dyDescent="0.35">
      <c r="A18" s="11">
        <f t="shared" si="1"/>
        <v>10</v>
      </c>
      <c r="B18" s="11" t="s">
        <v>9</v>
      </c>
      <c r="C18" s="11"/>
      <c r="D18" s="11"/>
      <c r="E18" s="14">
        <f t="shared" si="0"/>
        <v>2.872965038039851E-2</v>
      </c>
      <c r="F18" s="14"/>
      <c r="G18" s="14"/>
      <c r="H18" s="15">
        <v>233131</v>
      </c>
      <c r="I18" s="15">
        <v>223</v>
      </c>
      <c r="J18" s="16">
        <v>5.5E-2</v>
      </c>
    </row>
    <row r="19" spans="1:11" s="13" customFormat="1" ht="23.25" x14ac:dyDescent="0.35">
      <c r="A19" s="11">
        <f t="shared" si="1"/>
        <v>11</v>
      </c>
      <c r="B19" s="11" t="s">
        <v>7</v>
      </c>
      <c r="C19" s="11"/>
      <c r="D19" s="11"/>
      <c r="E19" s="14">
        <f t="shared" si="0"/>
        <v>2.7974349595940577E-2</v>
      </c>
      <c r="F19" s="14"/>
      <c r="G19" s="14"/>
      <c r="H19" s="15">
        <v>227002</v>
      </c>
      <c r="I19" s="15">
        <v>36</v>
      </c>
      <c r="J19" s="18">
        <v>-6.0999999999999997E-4</v>
      </c>
      <c r="K19" s="13" t="s">
        <v>176</v>
      </c>
    </row>
    <row r="20" spans="1:11" s="13" customFormat="1" ht="23.25" x14ac:dyDescent="0.35">
      <c r="A20" s="11">
        <f t="shared" si="1"/>
        <v>12</v>
      </c>
      <c r="B20" s="11" t="s">
        <v>177</v>
      </c>
      <c r="C20" s="11"/>
      <c r="D20" s="11"/>
      <c r="E20" s="14">
        <f t="shared" si="0"/>
        <v>2.4229886496616983E-2</v>
      </c>
      <c r="F20" s="14"/>
      <c r="G20" s="14"/>
      <c r="H20" s="15">
        <v>196617</v>
      </c>
      <c r="I20" s="15">
        <v>708</v>
      </c>
      <c r="J20" s="16">
        <v>3.5000000000000003E-2</v>
      </c>
    </row>
    <row r="21" spans="1:11" s="13" customFormat="1" ht="23.25" x14ac:dyDescent="0.35">
      <c r="A21" s="11">
        <f t="shared" si="1"/>
        <v>13</v>
      </c>
      <c r="B21" s="11" t="s">
        <v>13</v>
      </c>
      <c r="C21" s="11"/>
      <c r="D21" s="11"/>
      <c r="E21" s="14">
        <f t="shared" si="0"/>
        <v>1.5855401244761324E-2</v>
      </c>
      <c r="F21" s="14"/>
      <c r="G21" s="14"/>
      <c r="H21" s="15">
        <v>128661</v>
      </c>
      <c r="I21" s="15">
        <v>366</v>
      </c>
      <c r="J21" s="16">
        <v>1.2999999999999999E-2</v>
      </c>
    </row>
    <row r="22" spans="1:11" s="13" customFormat="1" ht="23.25" x14ac:dyDescent="0.35">
      <c r="A22" s="11">
        <f t="shared" si="1"/>
        <v>14</v>
      </c>
      <c r="B22" s="11" t="s">
        <v>10</v>
      </c>
      <c r="C22" s="11"/>
      <c r="D22" s="11"/>
      <c r="E22" s="14">
        <f t="shared" si="0"/>
        <v>1.5451810109323288E-2</v>
      </c>
      <c r="F22" s="14"/>
      <c r="G22" s="14"/>
      <c r="H22" s="15">
        <v>125386</v>
      </c>
      <c r="I22" s="15">
        <v>163</v>
      </c>
      <c r="J22" s="16">
        <v>1.2999999999999999E-2</v>
      </c>
    </row>
    <row r="23" spans="1:11" s="13" customFormat="1" ht="23.25" x14ac:dyDescent="0.35">
      <c r="A23" s="11">
        <f t="shared" si="1"/>
        <v>15</v>
      </c>
      <c r="B23" s="11" t="s">
        <v>12</v>
      </c>
      <c r="C23" s="11"/>
      <c r="D23" s="11"/>
      <c r="E23" s="14">
        <f t="shared" si="0"/>
        <v>1.4036961307502186E-2</v>
      </c>
      <c r="F23" s="14"/>
      <c r="G23" s="14"/>
      <c r="H23" s="15">
        <v>113905</v>
      </c>
      <c r="I23" s="15">
        <v>15</v>
      </c>
      <c r="J23" s="16">
        <v>4.4999999999999998E-2</v>
      </c>
    </row>
    <row r="24" spans="1:11" s="13" customFormat="1" ht="23.25" x14ac:dyDescent="0.35">
      <c r="A24" s="11">
        <f t="shared" si="1"/>
        <v>16</v>
      </c>
      <c r="B24" s="11" t="s">
        <v>45</v>
      </c>
      <c r="C24" s="11"/>
      <c r="D24" s="11"/>
      <c r="E24" s="14">
        <f t="shared" si="0"/>
        <v>1.3465525553295719E-2</v>
      </c>
      <c r="F24" s="14"/>
      <c r="G24" s="14"/>
      <c r="H24" s="15">
        <v>109268</v>
      </c>
      <c r="I24" s="15">
        <v>130</v>
      </c>
      <c r="J24" s="16">
        <v>5.6500000000000002E-2</v>
      </c>
    </row>
    <row r="25" spans="1:11" s="13" customFormat="1" ht="23.25" x14ac:dyDescent="0.35">
      <c r="A25" s="11">
        <f t="shared" si="1"/>
        <v>17</v>
      </c>
      <c r="B25" s="11" t="s">
        <v>178</v>
      </c>
      <c r="C25" s="11"/>
      <c r="D25" s="11"/>
      <c r="E25" s="14">
        <f t="shared" si="0"/>
        <v>1.2312425628320538E-2</v>
      </c>
      <c r="F25" s="14"/>
      <c r="G25" s="14"/>
      <c r="H25" s="19">
        <v>99911</v>
      </c>
      <c r="I25" s="19">
        <v>10</v>
      </c>
      <c r="J25" s="16">
        <v>3.7499999999999999E-2</v>
      </c>
    </row>
    <row r="26" spans="1:11" s="13" customFormat="1" ht="23.25" x14ac:dyDescent="0.35">
      <c r="A26" s="11"/>
      <c r="B26" s="11" t="s">
        <v>179</v>
      </c>
      <c r="C26" s="11"/>
      <c r="D26" s="11"/>
      <c r="E26" s="14">
        <f>H26/$H$30</f>
        <v>0.71849637081535411</v>
      </c>
      <c r="F26" s="14"/>
      <c r="G26" s="14"/>
      <c r="H26" s="15">
        <f>SUM(H9:H25)</f>
        <v>5830345.1384440716</v>
      </c>
      <c r="I26" s="15">
        <f>SUM(I9:I25)</f>
        <v>6257</v>
      </c>
      <c r="J26" s="16"/>
    </row>
    <row r="27" spans="1:11" s="13" customFormat="1" ht="6.75" customHeight="1" x14ac:dyDescent="0.35">
      <c r="A27" s="11"/>
      <c r="B27" s="11"/>
      <c r="C27" s="11"/>
      <c r="D27" s="11"/>
      <c r="E27" s="11"/>
      <c r="F27" s="11"/>
      <c r="G27" s="11"/>
      <c r="H27" s="15"/>
      <c r="I27" s="15"/>
      <c r="J27" s="16"/>
    </row>
    <row r="28" spans="1:11" s="13" customFormat="1" ht="23.25" x14ac:dyDescent="0.35">
      <c r="B28" s="11" t="s">
        <v>180</v>
      </c>
      <c r="C28" s="11"/>
      <c r="D28" s="11"/>
      <c r="E28" s="14">
        <f>H28/$H$30</f>
        <v>0.28150362918464589</v>
      </c>
      <c r="F28" s="14"/>
      <c r="G28" s="14"/>
      <c r="H28" s="15">
        <f>H30-H26</f>
        <v>2284302.8615559284</v>
      </c>
      <c r="I28" s="15"/>
      <c r="J28" s="16"/>
    </row>
    <row r="29" spans="1:11" s="13" customFormat="1" ht="6" customHeight="1" x14ac:dyDescent="0.35">
      <c r="A29" s="11"/>
      <c r="B29" s="11"/>
      <c r="C29" s="11"/>
      <c r="D29" s="11"/>
      <c r="E29" s="11"/>
      <c r="F29" s="11"/>
      <c r="G29" s="11"/>
      <c r="H29" s="15"/>
      <c r="I29" s="15"/>
      <c r="J29" s="16"/>
    </row>
    <row r="30" spans="1:11" s="13" customFormat="1" ht="24" thickBot="1" x14ac:dyDescent="0.4">
      <c r="A30" s="11"/>
      <c r="B30" s="11" t="s">
        <v>181</v>
      </c>
      <c r="C30" s="11"/>
      <c r="D30" s="11"/>
      <c r="E30" s="14">
        <v>1</v>
      </c>
      <c r="F30" s="14"/>
      <c r="G30" s="14"/>
      <c r="H30" s="20">
        <f>7152270+294761+667617</f>
        <v>8114648</v>
      </c>
      <c r="I30" s="21"/>
      <c r="J30" s="16"/>
    </row>
    <row r="31" spans="1:11" ht="24" thickTop="1" x14ac:dyDescent="0.35">
      <c r="A31" s="11"/>
      <c r="B31" s="11"/>
      <c r="C31" s="11"/>
      <c r="D31" s="11"/>
      <c r="E31" s="11"/>
      <c r="F31" s="11"/>
      <c r="G31" s="11"/>
      <c r="H31" s="11"/>
      <c r="I31" s="1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42" workbookViewId="0">
      <selection activeCell="B51" sqref="B51"/>
    </sheetView>
  </sheetViews>
  <sheetFormatPr defaultRowHeight="12.75" x14ac:dyDescent="0.2"/>
  <cols>
    <col min="1" max="1" width="5.5703125" style="56" customWidth="1"/>
    <col min="2" max="2" width="51.42578125" customWidth="1"/>
    <col min="3" max="3" width="9.42578125" customWidth="1"/>
    <col min="4" max="4" width="13.5703125" style="64" customWidth="1"/>
    <col min="5" max="5" width="13.5703125" style="66" customWidth="1"/>
    <col min="6" max="6" width="12.7109375" style="66" customWidth="1"/>
    <col min="7" max="7" width="8.85546875" style="64" customWidth="1"/>
    <col min="8" max="8" width="12.85546875" style="65" customWidth="1"/>
    <col min="9" max="9" width="15.28515625" style="64" customWidth="1"/>
    <col min="10" max="10" width="13.85546875" customWidth="1"/>
    <col min="11" max="13" width="12.7109375" customWidth="1"/>
    <col min="14" max="14" width="12.7109375" style="1" customWidth="1"/>
    <col min="15" max="16" width="12.7109375" customWidth="1"/>
    <col min="17" max="17" width="11" customWidth="1"/>
    <col min="18" max="19" width="13.85546875" customWidth="1"/>
    <col min="20" max="20" width="21.28515625" customWidth="1"/>
    <col min="21" max="21" width="11.140625" customWidth="1"/>
    <col min="22" max="22" width="21.42578125" customWidth="1"/>
  </cols>
  <sheetData>
    <row r="1" spans="1:22" ht="16.5" thickBot="1" x14ac:dyDescent="0.3">
      <c r="A1" s="22"/>
      <c r="B1" s="23" t="s">
        <v>0</v>
      </c>
      <c r="C1" s="23"/>
      <c r="D1" s="23" t="s">
        <v>182</v>
      </c>
      <c r="E1" s="24" t="s">
        <v>183</v>
      </c>
      <c r="F1" s="24" t="s">
        <v>184</v>
      </c>
      <c r="G1" s="23" t="s">
        <v>185</v>
      </c>
      <c r="H1" s="25" t="s">
        <v>186</v>
      </c>
      <c r="I1" s="23" t="s">
        <v>187</v>
      </c>
      <c r="J1" s="26" t="s">
        <v>188</v>
      </c>
      <c r="K1" s="27">
        <v>1998</v>
      </c>
      <c r="L1" s="28">
        <v>1999</v>
      </c>
      <c r="M1" s="28">
        <v>2000</v>
      </c>
      <c r="N1" s="28">
        <v>2001</v>
      </c>
      <c r="O1" s="28">
        <v>2002</v>
      </c>
      <c r="P1" s="28">
        <v>2003</v>
      </c>
      <c r="Q1" s="28">
        <v>2004</v>
      </c>
      <c r="R1" s="29" t="s">
        <v>189</v>
      </c>
      <c r="S1" s="30"/>
      <c r="T1" s="31" t="s">
        <v>190</v>
      </c>
      <c r="U1" s="32" t="s">
        <v>191</v>
      </c>
      <c r="V1" s="23" t="s">
        <v>192</v>
      </c>
    </row>
    <row r="2" spans="1:22" ht="15.75" x14ac:dyDescent="0.25">
      <c r="A2" s="33">
        <v>1</v>
      </c>
      <c r="B2" s="34" t="s">
        <v>44</v>
      </c>
      <c r="C2" s="34">
        <v>0</v>
      </c>
      <c r="D2" s="35">
        <v>35885</v>
      </c>
      <c r="E2" s="35">
        <v>35886</v>
      </c>
      <c r="F2" s="35">
        <v>37346</v>
      </c>
      <c r="G2" s="36">
        <v>1</v>
      </c>
      <c r="H2" s="37">
        <v>0.14116596367015438</v>
      </c>
      <c r="I2" s="38">
        <v>0.14116596367015438</v>
      </c>
      <c r="J2" s="39">
        <v>-3294328.1766704391</v>
      </c>
      <c r="K2" s="40">
        <v>-631780.79715326568</v>
      </c>
      <c r="L2" s="41">
        <v>-823642.33196828875</v>
      </c>
      <c r="M2" s="41">
        <v>-824714.40210031229</v>
      </c>
      <c r="N2" s="41">
        <v>-822882.41418461734</v>
      </c>
      <c r="O2" s="41">
        <v>-191308.23126395416</v>
      </c>
      <c r="P2" s="41">
        <v>0</v>
      </c>
      <c r="Q2" s="41">
        <v>0</v>
      </c>
      <c r="R2" s="42">
        <v>0</v>
      </c>
      <c r="S2" s="43"/>
      <c r="T2" s="51" t="s">
        <v>195</v>
      </c>
      <c r="U2" s="45">
        <v>753</v>
      </c>
      <c r="V2" s="34" t="s">
        <v>204</v>
      </c>
    </row>
    <row r="3" spans="1:22" ht="15.75" x14ac:dyDescent="0.25">
      <c r="A3" s="33">
        <v>2</v>
      </c>
      <c r="B3" s="34" t="s">
        <v>2</v>
      </c>
      <c r="C3" s="34">
        <v>0</v>
      </c>
      <c r="D3" s="35">
        <v>35885</v>
      </c>
      <c r="E3" s="35">
        <v>35886</v>
      </c>
      <c r="F3" s="35">
        <v>38077</v>
      </c>
      <c r="G3" s="36">
        <v>2</v>
      </c>
      <c r="H3" s="37">
        <v>0.23922317298185192</v>
      </c>
      <c r="I3" s="38">
        <v>9.8057209311697535E-2</v>
      </c>
      <c r="J3" s="46">
        <v>-2288318.0843506148</v>
      </c>
      <c r="K3" s="47">
        <v>-298024.41593818268</v>
      </c>
      <c r="L3" s="48">
        <v>-381186.72903361986</v>
      </c>
      <c r="M3" s="48">
        <v>-382001.83375090873</v>
      </c>
      <c r="N3" s="48">
        <v>-381091.05231573875</v>
      </c>
      <c r="O3" s="48">
        <v>-381008.55638628255</v>
      </c>
      <c r="P3" s="48">
        <v>-380982.66133594466</v>
      </c>
      <c r="Q3" s="48">
        <v>-84022.835589937313</v>
      </c>
      <c r="R3" s="49"/>
      <c r="S3" s="43"/>
      <c r="T3" s="44" t="s">
        <v>197</v>
      </c>
      <c r="U3" s="45" t="s">
        <v>265</v>
      </c>
      <c r="V3" s="34" t="s">
        <v>194</v>
      </c>
    </row>
    <row r="4" spans="1:22" ht="15.75" x14ac:dyDescent="0.25">
      <c r="A4" s="33">
        <v>3</v>
      </c>
      <c r="B4" s="34" t="s">
        <v>170</v>
      </c>
      <c r="C4" s="34">
        <v>0</v>
      </c>
      <c r="D4" s="35">
        <v>36628</v>
      </c>
      <c r="E4" s="35">
        <v>36678</v>
      </c>
      <c r="F4" s="35">
        <v>37710</v>
      </c>
      <c r="G4" s="36">
        <v>1</v>
      </c>
      <c r="H4" s="37">
        <v>0.32655676784809506</v>
      </c>
      <c r="I4" s="38">
        <v>8.7333594866243161E-2</v>
      </c>
      <c r="J4" s="46">
        <v>-2038065.7975744971</v>
      </c>
      <c r="K4" s="47">
        <v>0</v>
      </c>
      <c r="L4" s="48">
        <v>0</v>
      </c>
      <c r="M4" s="48">
        <v>-431474.50096694956</v>
      </c>
      <c r="N4" s="48">
        <v>-718631.13394936279</v>
      </c>
      <c r="O4" s="48">
        <v>-718611.50048000179</v>
      </c>
      <c r="P4" s="48">
        <v>-169348.66217818327</v>
      </c>
      <c r="Q4" s="48">
        <v>0</v>
      </c>
      <c r="R4" s="49">
        <v>0</v>
      </c>
      <c r="S4" s="43"/>
      <c r="T4" s="44" t="s">
        <v>197</v>
      </c>
      <c r="U4" s="45" t="s">
        <v>273</v>
      </c>
      <c r="V4" s="34" t="s">
        <v>196</v>
      </c>
    </row>
    <row r="5" spans="1:22" ht="15.75" x14ac:dyDescent="0.25">
      <c r="A5" s="33">
        <v>4</v>
      </c>
      <c r="B5" s="34" t="s">
        <v>3</v>
      </c>
      <c r="C5" s="34">
        <v>0</v>
      </c>
      <c r="D5" s="35">
        <v>36628</v>
      </c>
      <c r="E5" s="35">
        <v>36708</v>
      </c>
      <c r="F5" s="35">
        <v>37345</v>
      </c>
      <c r="G5" s="36">
        <v>2</v>
      </c>
      <c r="H5" s="37">
        <v>0.39656398507953217</v>
      </c>
      <c r="I5" s="38">
        <v>7.0007217231437102E-2</v>
      </c>
      <c r="J5" s="46">
        <v>-1633727.7223190251</v>
      </c>
      <c r="K5" s="47">
        <v>0</v>
      </c>
      <c r="L5" s="48">
        <v>0</v>
      </c>
      <c r="M5" s="48">
        <v>-478741.78671853064</v>
      </c>
      <c r="N5" s="48">
        <v>-932337.82737040881</v>
      </c>
      <c r="O5" s="48">
        <v>-222648.1082300854</v>
      </c>
      <c r="P5" s="48">
        <v>0</v>
      </c>
      <c r="Q5" s="48">
        <v>0</v>
      </c>
      <c r="R5" s="49">
        <v>0</v>
      </c>
      <c r="S5" s="43"/>
      <c r="T5" s="44" t="s">
        <v>195</v>
      </c>
      <c r="U5" s="45" t="s">
        <v>267</v>
      </c>
      <c r="V5" s="34" t="s">
        <v>204</v>
      </c>
    </row>
    <row r="6" spans="1:22" ht="15.75" x14ac:dyDescent="0.25">
      <c r="A6" s="33">
        <v>5</v>
      </c>
      <c r="B6" s="34" t="s">
        <v>4</v>
      </c>
      <c r="C6" s="34">
        <v>0</v>
      </c>
      <c r="D6" s="35">
        <v>35895</v>
      </c>
      <c r="E6" s="35">
        <v>36161</v>
      </c>
      <c r="F6" s="35">
        <v>37437</v>
      </c>
      <c r="G6" s="36">
        <v>1</v>
      </c>
      <c r="H6" s="37">
        <v>0.43715366101311992</v>
      </c>
      <c r="I6" s="38">
        <v>4.0589675933587727E-2</v>
      </c>
      <c r="J6" s="46">
        <v>-947223.46402407298</v>
      </c>
      <c r="K6" s="47">
        <v>0</v>
      </c>
      <c r="L6" s="48">
        <v>-268133.45188594109</v>
      </c>
      <c r="M6" s="48">
        <v>-273097.08972243662</v>
      </c>
      <c r="N6" s="48">
        <v>-272421.72194243025</v>
      </c>
      <c r="O6" s="48">
        <v>-133571.20047326508</v>
      </c>
      <c r="P6" s="48">
        <v>0</v>
      </c>
      <c r="Q6" s="48">
        <v>0</v>
      </c>
      <c r="R6" s="49">
        <v>0</v>
      </c>
      <c r="S6" s="43"/>
      <c r="T6" s="44" t="s">
        <v>197</v>
      </c>
      <c r="U6" s="45" t="s">
        <v>250</v>
      </c>
      <c r="V6" s="34" t="s">
        <v>194</v>
      </c>
    </row>
    <row r="7" spans="1:22" ht="15.75" x14ac:dyDescent="0.25">
      <c r="A7" s="33">
        <v>6</v>
      </c>
      <c r="B7" s="34" t="s">
        <v>5</v>
      </c>
      <c r="C7" s="34">
        <v>0</v>
      </c>
      <c r="D7" s="35">
        <v>36151</v>
      </c>
      <c r="E7" s="35">
        <v>36586</v>
      </c>
      <c r="F7" s="35">
        <v>37559</v>
      </c>
      <c r="G7" s="36">
        <v>1</v>
      </c>
      <c r="H7" s="37">
        <v>0.47408671533092112</v>
      </c>
      <c r="I7" s="38">
        <v>3.6933054317801174E-2</v>
      </c>
      <c r="J7" s="46">
        <v>-861890.48922531388</v>
      </c>
      <c r="K7" s="47">
        <v>0</v>
      </c>
      <c r="L7" s="48">
        <v>-159871.40801674762</v>
      </c>
      <c r="M7" s="48">
        <v>-246341.67095307805</v>
      </c>
      <c r="N7" s="48">
        <v>-247609.73664599823</v>
      </c>
      <c r="O7" s="48">
        <v>-208067.67360948992</v>
      </c>
      <c r="P7" s="48">
        <v>0</v>
      </c>
      <c r="Q7" s="48">
        <v>0</v>
      </c>
      <c r="R7" s="49">
        <v>0</v>
      </c>
      <c r="S7" s="43"/>
      <c r="T7" s="44" t="s">
        <v>197</v>
      </c>
      <c r="U7" s="45" t="s">
        <v>236</v>
      </c>
      <c r="V7" s="34" t="s">
        <v>199</v>
      </c>
    </row>
    <row r="8" spans="1:22" ht="15.75" x14ac:dyDescent="0.25">
      <c r="A8" s="33">
        <v>7</v>
      </c>
      <c r="B8" s="34" t="s">
        <v>202</v>
      </c>
      <c r="C8" s="34">
        <v>0</v>
      </c>
      <c r="D8" s="35">
        <v>36628</v>
      </c>
      <c r="E8" s="35">
        <v>36708</v>
      </c>
      <c r="F8" s="35">
        <v>38168</v>
      </c>
      <c r="G8" s="36">
        <v>2</v>
      </c>
      <c r="H8" s="37">
        <v>0.50780206412607198</v>
      </c>
      <c r="I8" s="38">
        <v>3.371534879515084E-2</v>
      </c>
      <c r="J8" s="46">
        <v>-786800.30677692103</v>
      </c>
      <c r="K8" s="47">
        <v>0</v>
      </c>
      <c r="L8" s="48">
        <v>0</v>
      </c>
      <c r="M8" s="48">
        <v>-103840.51607199739</v>
      </c>
      <c r="N8" s="48">
        <v>-196616.69569390547</v>
      </c>
      <c r="O8" s="48">
        <v>-196615.84149741841</v>
      </c>
      <c r="P8" s="48">
        <v>-196637.23933905631</v>
      </c>
      <c r="Q8" s="48">
        <v>-93090.014174543569</v>
      </c>
      <c r="R8" s="49">
        <v>0</v>
      </c>
      <c r="S8" s="43"/>
      <c r="T8" s="44" t="s">
        <v>193</v>
      </c>
      <c r="U8" s="45">
        <v>501</v>
      </c>
      <c r="V8" s="34" t="s">
        <v>199</v>
      </c>
    </row>
    <row r="9" spans="1:22" ht="15.75" x14ac:dyDescent="0.25">
      <c r="A9" s="33">
        <v>8</v>
      </c>
      <c r="B9" s="34" t="s">
        <v>7</v>
      </c>
      <c r="C9" s="34">
        <v>0</v>
      </c>
      <c r="D9" s="35">
        <v>36059</v>
      </c>
      <c r="E9" s="35">
        <v>36100</v>
      </c>
      <c r="F9" s="35">
        <v>37346</v>
      </c>
      <c r="G9" s="36">
        <v>2</v>
      </c>
      <c r="H9" s="37">
        <v>0.54079617500347321</v>
      </c>
      <c r="I9" s="38">
        <v>3.299411087740127E-2</v>
      </c>
      <c r="J9" s="46">
        <v>-769969.09383612161</v>
      </c>
      <c r="K9" s="47">
        <v>-35207.204322611593</v>
      </c>
      <c r="L9" s="48">
        <v>-227180.42047265806</v>
      </c>
      <c r="M9" s="48">
        <v>-227540.28940923893</v>
      </c>
      <c r="N9" s="48">
        <v>-227001.92767549408</v>
      </c>
      <c r="O9" s="48">
        <v>-53039.251956118824</v>
      </c>
      <c r="P9" s="48">
        <v>0</v>
      </c>
      <c r="Q9" s="48">
        <v>0</v>
      </c>
      <c r="R9" s="49">
        <v>0</v>
      </c>
      <c r="S9" s="43"/>
      <c r="T9" s="44" t="s">
        <v>197</v>
      </c>
      <c r="U9" s="45" t="s">
        <v>198</v>
      </c>
      <c r="V9" s="34" t="s">
        <v>199</v>
      </c>
    </row>
    <row r="10" spans="1:22" ht="15.75" x14ac:dyDescent="0.25">
      <c r="A10" s="33">
        <v>9</v>
      </c>
      <c r="B10" s="34" t="s">
        <v>8</v>
      </c>
      <c r="C10" s="34" t="s">
        <v>205</v>
      </c>
      <c r="D10" s="35">
        <v>36231</v>
      </c>
      <c r="E10" s="35">
        <v>36281</v>
      </c>
      <c r="F10" s="35">
        <v>37437</v>
      </c>
      <c r="G10" s="36">
        <v>1</v>
      </c>
      <c r="H10" s="37">
        <v>0.57138906165247294</v>
      </c>
      <c r="I10" s="38">
        <v>3.0592886648999704E-2</v>
      </c>
      <c r="J10" s="46">
        <v>-713932.77723072271</v>
      </c>
      <c r="K10" s="47">
        <v>0</v>
      </c>
      <c r="L10" s="48">
        <v>-149444.31631166453</v>
      </c>
      <c r="M10" s="48">
        <v>-225205.89960673993</v>
      </c>
      <c r="N10" s="48">
        <v>-224891.18912163062</v>
      </c>
      <c r="O10" s="48">
        <v>-114391.37219068759</v>
      </c>
      <c r="P10" s="48">
        <v>0</v>
      </c>
      <c r="Q10" s="48">
        <v>0</v>
      </c>
      <c r="R10" s="49">
        <v>0</v>
      </c>
      <c r="S10" s="43"/>
      <c r="T10" s="44" t="s">
        <v>193</v>
      </c>
      <c r="U10" s="45">
        <v>898</v>
      </c>
      <c r="V10" s="34" t="s">
        <v>201</v>
      </c>
    </row>
    <row r="11" spans="1:22" ht="15.75" x14ac:dyDescent="0.25">
      <c r="A11" s="33">
        <v>10</v>
      </c>
      <c r="B11" s="34" t="s">
        <v>9</v>
      </c>
      <c r="C11" s="34">
        <v>0</v>
      </c>
      <c r="D11" s="35">
        <v>36628</v>
      </c>
      <c r="E11" s="35">
        <v>36708</v>
      </c>
      <c r="F11" s="35">
        <v>37710</v>
      </c>
      <c r="G11" s="36">
        <v>1</v>
      </c>
      <c r="H11" s="37">
        <v>0.59888415634754655</v>
      </c>
      <c r="I11" s="38">
        <v>2.7495094695073635E-2</v>
      </c>
      <c r="J11" s="46">
        <v>-641640.96513976599</v>
      </c>
      <c r="K11" s="47">
        <v>0</v>
      </c>
      <c r="L11" s="48">
        <v>0</v>
      </c>
      <c r="M11" s="48">
        <v>-121130.59955952126</v>
      </c>
      <c r="N11" s="48">
        <v>-233131.0910327906</v>
      </c>
      <c r="O11" s="48">
        <v>-233098.29921914532</v>
      </c>
      <c r="P11" s="48">
        <v>-54280.975328308778</v>
      </c>
      <c r="Q11" s="48">
        <v>0</v>
      </c>
      <c r="R11" s="49">
        <v>0</v>
      </c>
      <c r="S11" s="43"/>
      <c r="T11" s="44" t="s">
        <v>197</v>
      </c>
      <c r="U11" s="45" t="s">
        <v>227</v>
      </c>
      <c r="V11" s="34" t="s">
        <v>201</v>
      </c>
    </row>
    <row r="12" spans="1:22" ht="15.75" x14ac:dyDescent="0.25">
      <c r="A12" s="33">
        <v>11</v>
      </c>
      <c r="B12" s="34" t="s">
        <v>45</v>
      </c>
      <c r="C12" s="34">
        <v>0</v>
      </c>
      <c r="D12" s="35">
        <v>36003</v>
      </c>
      <c r="E12" s="35">
        <v>36039</v>
      </c>
      <c r="F12" s="35">
        <v>37864</v>
      </c>
      <c r="G12" s="36">
        <v>1</v>
      </c>
      <c r="H12" s="37">
        <v>0.622276984185545</v>
      </c>
      <c r="I12" s="38">
        <v>2.3392827837998405E-2</v>
      </c>
      <c r="J12" s="46">
        <v>-545908.16281171143</v>
      </c>
      <c r="K12" s="47">
        <v>-35249.395303025987</v>
      </c>
      <c r="L12" s="48">
        <v>-109298.61082513368</v>
      </c>
      <c r="M12" s="48">
        <v>-109553.3687802374</v>
      </c>
      <c r="N12" s="48">
        <v>-109268.38175599423</v>
      </c>
      <c r="O12" s="48">
        <v>-109251.7663961387</v>
      </c>
      <c r="P12" s="48">
        <v>-73286.639751181501</v>
      </c>
      <c r="Q12" s="48">
        <v>0</v>
      </c>
      <c r="R12" s="49">
        <v>0</v>
      </c>
      <c r="S12" s="43"/>
      <c r="T12" s="44" t="s">
        <v>197</v>
      </c>
      <c r="U12" s="45" t="s">
        <v>242</v>
      </c>
      <c r="V12" s="34" t="s">
        <v>204</v>
      </c>
    </row>
    <row r="13" spans="1:22" ht="15.75" x14ac:dyDescent="0.25">
      <c r="A13" s="33">
        <v>12</v>
      </c>
      <c r="B13" s="34" t="s">
        <v>10</v>
      </c>
      <c r="C13" s="34">
        <v>0</v>
      </c>
      <c r="D13" s="35">
        <v>36341</v>
      </c>
      <c r="E13" s="35">
        <v>36342</v>
      </c>
      <c r="F13" s="35">
        <v>37072</v>
      </c>
      <c r="G13" s="36">
        <v>2</v>
      </c>
      <c r="H13" s="37">
        <v>0.64442013952328525</v>
      </c>
      <c r="I13" s="38">
        <v>2.2143155337740264E-2</v>
      </c>
      <c r="J13" s="46">
        <v>-516745.10379820946</v>
      </c>
      <c r="K13" s="47">
        <v>0</v>
      </c>
      <c r="L13" s="48">
        <v>-132668.0277494363</v>
      </c>
      <c r="M13" s="48">
        <v>-258690.99322762305</v>
      </c>
      <c r="N13" s="48">
        <v>-125386.08282115018</v>
      </c>
      <c r="O13" s="48">
        <v>0</v>
      </c>
      <c r="P13" s="48">
        <v>0</v>
      </c>
      <c r="Q13" s="48">
        <v>0</v>
      </c>
      <c r="R13" s="49">
        <v>0</v>
      </c>
      <c r="S13" s="43"/>
      <c r="T13" s="44" t="s">
        <v>197</v>
      </c>
      <c r="U13" s="45" t="s">
        <v>238</v>
      </c>
      <c r="V13" s="34" t="s">
        <v>194</v>
      </c>
    </row>
    <row r="14" spans="1:22" ht="15.75" x14ac:dyDescent="0.25">
      <c r="A14" s="33">
        <v>13</v>
      </c>
      <c r="B14" s="34" t="s">
        <v>207</v>
      </c>
      <c r="C14" s="34">
        <v>0</v>
      </c>
      <c r="D14" s="35">
        <v>36628</v>
      </c>
      <c r="E14" s="35">
        <v>36708</v>
      </c>
      <c r="F14" s="35">
        <v>37345</v>
      </c>
      <c r="G14" s="36">
        <v>2</v>
      </c>
      <c r="H14" s="37">
        <v>0.66391849461134822</v>
      </c>
      <c r="I14" s="38">
        <v>1.9498355088063E-2</v>
      </c>
      <c r="J14" s="46">
        <v>-455024.56042038021</v>
      </c>
      <c r="K14" s="47">
        <v>0</v>
      </c>
      <c r="L14" s="48">
        <v>0</v>
      </c>
      <c r="M14" s="48">
        <v>-137823.65044132477</v>
      </c>
      <c r="N14" s="48">
        <v>-259111.63465368329</v>
      </c>
      <c r="O14" s="48">
        <v>-58089.275325372248</v>
      </c>
      <c r="P14" s="48">
        <v>0</v>
      </c>
      <c r="Q14" s="48">
        <v>0</v>
      </c>
      <c r="R14" s="49">
        <v>0</v>
      </c>
      <c r="S14" s="43"/>
      <c r="T14" s="44" t="s">
        <v>197</v>
      </c>
      <c r="U14" s="45" t="s">
        <v>226</v>
      </c>
      <c r="V14" s="34" t="s">
        <v>194</v>
      </c>
    </row>
    <row r="15" spans="1:22" ht="15.75" x14ac:dyDescent="0.25">
      <c r="A15" s="33">
        <v>14</v>
      </c>
      <c r="B15" s="34" t="s">
        <v>12</v>
      </c>
      <c r="C15" s="34">
        <v>0</v>
      </c>
      <c r="D15" s="35">
        <v>36152</v>
      </c>
      <c r="E15" s="35">
        <v>36770</v>
      </c>
      <c r="F15" s="35">
        <v>37680</v>
      </c>
      <c r="G15" s="36">
        <v>1</v>
      </c>
      <c r="H15" s="37">
        <v>0.68238094523452519</v>
      </c>
      <c r="I15" s="38">
        <v>1.8462450623176984E-2</v>
      </c>
      <c r="J15" s="46">
        <v>-430850.11228650459</v>
      </c>
      <c r="K15" s="47">
        <v>0</v>
      </c>
      <c r="L15" s="48">
        <v>-81809.274599393932</v>
      </c>
      <c r="M15" s="48">
        <v>-103978.89120261036</v>
      </c>
      <c r="N15" s="48">
        <v>-113905.154411347</v>
      </c>
      <c r="O15" s="48">
        <v>-113887.5293621997</v>
      </c>
      <c r="P15" s="48">
        <v>-17269.262710953626</v>
      </c>
      <c r="Q15" s="48">
        <v>0</v>
      </c>
      <c r="R15" s="49">
        <v>0</v>
      </c>
      <c r="S15" s="43"/>
      <c r="T15" s="44" t="s">
        <v>197</v>
      </c>
      <c r="U15" s="45" t="s">
        <v>215</v>
      </c>
      <c r="V15" s="34" t="s">
        <v>204</v>
      </c>
    </row>
    <row r="16" spans="1:22" ht="15.75" x14ac:dyDescent="0.25">
      <c r="A16" s="33">
        <v>15</v>
      </c>
      <c r="B16" s="34" t="s">
        <v>13</v>
      </c>
      <c r="C16" s="34">
        <v>0</v>
      </c>
      <c r="D16" s="35">
        <v>36628</v>
      </c>
      <c r="E16" s="35">
        <v>36708</v>
      </c>
      <c r="F16" s="35">
        <v>37710</v>
      </c>
      <c r="G16" s="36">
        <v>1</v>
      </c>
      <c r="H16" s="37">
        <v>0.69754062783907778</v>
      </c>
      <c r="I16" s="38">
        <v>1.5159682604552636E-2</v>
      </c>
      <c r="J16" s="46">
        <v>-353774.86367924744</v>
      </c>
      <c r="K16" s="47">
        <v>0</v>
      </c>
      <c r="L16" s="48">
        <v>0</v>
      </c>
      <c r="M16" s="48">
        <v>-67947.271141976729</v>
      </c>
      <c r="N16" s="48">
        <v>-128661.01095532792</v>
      </c>
      <c r="O16" s="48">
        <v>-128668.60538515435</v>
      </c>
      <c r="P16" s="48">
        <v>-28497.976196788342</v>
      </c>
      <c r="Q16" s="48">
        <v>0</v>
      </c>
      <c r="R16" s="49">
        <v>0</v>
      </c>
      <c r="S16" s="43"/>
      <c r="T16" s="44" t="s">
        <v>197</v>
      </c>
      <c r="U16" s="45" t="s">
        <v>206</v>
      </c>
      <c r="V16" s="34" t="s">
        <v>194</v>
      </c>
    </row>
    <row r="17" spans="1:22" ht="15.75" x14ac:dyDescent="0.25">
      <c r="A17" s="33">
        <v>16</v>
      </c>
      <c r="B17" s="34" t="s">
        <v>14</v>
      </c>
      <c r="C17" s="34" t="s">
        <v>205</v>
      </c>
      <c r="D17" s="35">
        <v>36130</v>
      </c>
      <c r="E17" s="35">
        <v>36161</v>
      </c>
      <c r="F17" s="35">
        <v>37590</v>
      </c>
      <c r="G17" s="36">
        <v>1</v>
      </c>
      <c r="H17" s="37">
        <v>0.71194847741786171</v>
      </c>
      <c r="I17" s="38">
        <v>1.4407849578783914E-2</v>
      </c>
      <c r="J17" s="46">
        <v>-336229.66612207633</v>
      </c>
      <c r="K17" s="47">
        <v>-5789.2596667114112</v>
      </c>
      <c r="L17" s="48">
        <v>-84190.302352949395</v>
      </c>
      <c r="M17" s="48">
        <v>-84583.622860344331</v>
      </c>
      <c r="N17" s="48">
        <v>-84340.219986447555</v>
      </c>
      <c r="O17" s="48">
        <v>-77326.261255623642</v>
      </c>
      <c r="P17" s="48">
        <v>0</v>
      </c>
      <c r="Q17" s="48">
        <v>0</v>
      </c>
      <c r="R17" s="49">
        <v>0</v>
      </c>
      <c r="S17" s="43"/>
      <c r="T17" s="44" t="s">
        <v>197</v>
      </c>
      <c r="U17" s="45" t="s">
        <v>275</v>
      </c>
      <c r="V17" s="34" t="s">
        <v>194</v>
      </c>
    </row>
    <row r="18" spans="1:22" ht="15.75" x14ac:dyDescent="0.25">
      <c r="A18" s="33">
        <v>17</v>
      </c>
      <c r="B18" s="34" t="s">
        <v>15</v>
      </c>
      <c r="C18" s="34">
        <v>0</v>
      </c>
      <c r="D18" s="35">
        <v>36628</v>
      </c>
      <c r="E18" s="35">
        <v>36708</v>
      </c>
      <c r="F18" s="35">
        <v>37955</v>
      </c>
      <c r="G18" s="36">
        <v>1</v>
      </c>
      <c r="H18" s="37">
        <v>0.72603101550305926</v>
      </c>
      <c r="I18" s="38">
        <v>1.4082538085197603E-2</v>
      </c>
      <c r="J18" s="46">
        <v>-328638.01448273216</v>
      </c>
      <c r="K18" s="47">
        <v>0</v>
      </c>
      <c r="L18" s="48">
        <v>0</v>
      </c>
      <c r="M18" s="48">
        <v>-49216.947570047043</v>
      </c>
      <c r="N18" s="48">
        <v>-95814.137670761134</v>
      </c>
      <c r="O18" s="48">
        <v>-95811.741544300938</v>
      </c>
      <c r="P18" s="48">
        <v>-87795.187697623085</v>
      </c>
      <c r="Q18" s="48">
        <v>0</v>
      </c>
      <c r="R18" s="49">
        <v>0</v>
      </c>
      <c r="S18" s="43"/>
      <c r="T18" s="44" t="s">
        <v>197</v>
      </c>
      <c r="U18" s="45" t="s">
        <v>214</v>
      </c>
      <c r="V18" s="34" t="s">
        <v>204</v>
      </c>
    </row>
    <row r="19" spans="1:22" ht="15.75" x14ac:dyDescent="0.25">
      <c r="A19" s="33">
        <v>18</v>
      </c>
      <c r="B19" s="34" t="s">
        <v>212</v>
      </c>
      <c r="C19" s="34">
        <v>0</v>
      </c>
      <c r="D19" s="35">
        <v>36628</v>
      </c>
      <c r="E19" s="35">
        <v>36708</v>
      </c>
      <c r="F19" s="35">
        <v>38168</v>
      </c>
      <c r="G19" s="36">
        <v>2</v>
      </c>
      <c r="H19" s="37">
        <v>0.73891784618440504</v>
      </c>
      <c r="I19" s="38">
        <v>1.2886830681345813E-2</v>
      </c>
      <c r="J19" s="46">
        <v>-300734.31525416794</v>
      </c>
      <c r="K19" s="47">
        <v>0</v>
      </c>
      <c r="L19" s="48">
        <v>0</v>
      </c>
      <c r="M19" s="48">
        <v>-35952.26071362706</v>
      </c>
      <c r="N19" s="48">
        <v>-75130.091275676139</v>
      </c>
      <c r="O19" s="48">
        <v>-75129.365965127217</v>
      </c>
      <c r="P19" s="48">
        <v>-75130.378747614799</v>
      </c>
      <c r="Q19" s="48">
        <v>-39392.218552122635</v>
      </c>
      <c r="R19" s="49">
        <v>0</v>
      </c>
      <c r="S19" s="43"/>
      <c r="T19" s="44" t="s">
        <v>197</v>
      </c>
      <c r="U19" s="45" t="s">
        <v>253</v>
      </c>
      <c r="V19" s="34" t="s">
        <v>199</v>
      </c>
    </row>
    <row r="20" spans="1:22" ht="15.75" x14ac:dyDescent="0.25">
      <c r="A20" s="33">
        <v>19</v>
      </c>
      <c r="B20" s="34" t="s">
        <v>17</v>
      </c>
      <c r="C20" s="34">
        <v>0</v>
      </c>
      <c r="D20" s="35">
        <v>36628</v>
      </c>
      <c r="E20" s="35">
        <v>36708</v>
      </c>
      <c r="F20" s="35">
        <v>37894</v>
      </c>
      <c r="G20" s="36">
        <v>2</v>
      </c>
      <c r="H20" s="37">
        <v>0.75160324520617772</v>
      </c>
      <c r="I20" s="38">
        <v>1.2685399021772636E-2</v>
      </c>
      <c r="J20" s="46">
        <v>-296033.59296564292</v>
      </c>
      <c r="K20" s="47">
        <v>0</v>
      </c>
      <c r="L20" s="48">
        <v>0</v>
      </c>
      <c r="M20" s="48">
        <v>-47775.420220646221</v>
      </c>
      <c r="N20" s="48">
        <v>-89987.455332346974</v>
      </c>
      <c r="O20" s="48">
        <v>-89997.119931845242</v>
      </c>
      <c r="P20" s="48">
        <v>-68273.597480804572</v>
      </c>
      <c r="Q20" s="48">
        <v>0</v>
      </c>
      <c r="R20" s="49">
        <v>0</v>
      </c>
      <c r="S20" s="43"/>
      <c r="T20" s="44" t="s">
        <v>193</v>
      </c>
      <c r="U20" s="45">
        <v>1006</v>
      </c>
      <c r="V20" s="34" t="s">
        <v>199</v>
      </c>
    </row>
    <row r="21" spans="1:22" ht="15.75" x14ac:dyDescent="0.25">
      <c r="A21" s="33">
        <v>20</v>
      </c>
      <c r="B21" s="34" t="s">
        <v>18</v>
      </c>
      <c r="C21" s="34">
        <v>0</v>
      </c>
      <c r="D21" s="35">
        <v>36340</v>
      </c>
      <c r="E21" s="35">
        <v>36923</v>
      </c>
      <c r="F21" s="35">
        <v>38533</v>
      </c>
      <c r="G21" s="36">
        <v>1</v>
      </c>
      <c r="H21" s="37">
        <v>0.76373818347798972</v>
      </c>
      <c r="I21" s="38">
        <v>1.213493827181197E-2</v>
      </c>
      <c r="J21" s="46">
        <v>-283187.73188411683</v>
      </c>
      <c r="K21" s="47">
        <v>0</v>
      </c>
      <c r="L21" s="48">
        <v>-18853.859713370693</v>
      </c>
      <c r="M21" s="48">
        <v>-48667.949140936646</v>
      </c>
      <c r="N21" s="48">
        <v>-49585.58348408735</v>
      </c>
      <c r="O21" s="48">
        <v>-47623.562303465747</v>
      </c>
      <c r="P21" s="48">
        <v>-47578.484011978187</v>
      </c>
      <c r="Q21" s="48">
        <v>-47731.830769497537</v>
      </c>
      <c r="R21" s="49">
        <v>-23146.462460780673</v>
      </c>
      <c r="S21" s="43"/>
      <c r="T21" s="44" t="s">
        <v>195</v>
      </c>
      <c r="U21" s="45">
        <v>2405</v>
      </c>
      <c r="V21" s="34" t="s">
        <v>196</v>
      </c>
    </row>
    <row r="22" spans="1:22" ht="15.75" x14ac:dyDescent="0.25">
      <c r="A22" s="33">
        <v>21</v>
      </c>
      <c r="B22" s="34" t="s">
        <v>19</v>
      </c>
      <c r="C22" s="34">
        <v>0</v>
      </c>
      <c r="D22" s="35">
        <v>36628</v>
      </c>
      <c r="E22" s="35">
        <v>36708</v>
      </c>
      <c r="F22" s="35">
        <v>37802</v>
      </c>
      <c r="G22" s="36">
        <v>2</v>
      </c>
      <c r="H22" s="37">
        <v>0.7756059080605433</v>
      </c>
      <c r="I22" s="38">
        <v>1.1867724582553607E-2</v>
      </c>
      <c r="J22" s="46">
        <v>-276951.88322180934</v>
      </c>
      <c r="K22" s="47">
        <v>0</v>
      </c>
      <c r="L22" s="48">
        <v>0</v>
      </c>
      <c r="M22" s="48">
        <v>-49971.861500416693</v>
      </c>
      <c r="N22" s="48">
        <v>-92326.300554190355</v>
      </c>
      <c r="O22" s="48">
        <v>-92330.906256159404</v>
      </c>
      <c r="P22" s="48">
        <v>-42322.814911042908</v>
      </c>
      <c r="Q22" s="48">
        <v>0</v>
      </c>
      <c r="R22" s="49">
        <v>0</v>
      </c>
      <c r="S22" s="43"/>
      <c r="T22" s="44" t="s">
        <v>197</v>
      </c>
      <c r="U22" s="45" t="s">
        <v>234</v>
      </c>
      <c r="V22" s="34" t="s">
        <v>194</v>
      </c>
    </row>
    <row r="23" spans="1:22" ht="15.75" x14ac:dyDescent="0.25">
      <c r="A23" s="33">
        <v>22</v>
      </c>
      <c r="B23" s="34" t="s">
        <v>216</v>
      </c>
      <c r="C23" s="34">
        <v>0</v>
      </c>
      <c r="D23" s="35">
        <v>36628</v>
      </c>
      <c r="E23" s="35">
        <v>36708</v>
      </c>
      <c r="F23" s="35">
        <v>37710</v>
      </c>
      <c r="G23" s="36">
        <v>2</v>
      </c>
      <c r="H23" s="37">
        <v>0.78734682938450462</v>
      </c>
      <c r="I23" s="38">
        <v>1.1740921323961357E-2</v>
      </c>
      <c r="J23" s="46">
        <v>-273992.73119384499</v>
      </c>
      <c r="K23" s="47">
        <v>0</v>
      </c>
      <c r="L23" s="48">
        <v>0</v>
      </c>
      <c r="M23" s="48">
        <v>-50582.219669398641</v>
      </c>
      <c r="N23" s="48">
        <v>-99911.322014054604</v>
      </c>
      <c r="O23" s="48">
        <v>-99913.070246806572</v>
      </c>
      <c r="P23" s="48">
        <v>-23586.119263585177</v>
      </c>
      <c r="Q23" s="48">
        <v>0</v>
      </c>
      <c r="R23" s="49">
        <v>0</v>
      </c>
      <c r="S23" s="43"/>
      <c r="T23" s="44" t="s">
        <v>197</v>
      </c>
      <c r="U23" s="45" t="s">
        <v>276</v>
      </c>
      <c r="V23" s="34" t="s">
        <v>204</v>
      </c>
    </row>
    <row r="24" spans="1:22" ht="15.75" x14ac:dyDescent="0.25">
      <c r="A24" s="33">
        <v>23</v>
      </c>
      <c r="B24" s="34" t="s">
        <v>21</v>
      </c>
      <c r="C24" s="34" t="s">
        <v>205</v>
      </c>
      <c r="D24" s="35">
        <v>36082</v>
      </c>
      <c r="E24" s="35">
        <v>36130</v>
      </c>
      <c r="F24" s="35">
        <v>37955</v>
      </c>
      <c r="G24" s="36">
        <v>2</v>
      </c>
      <c r="H24" s="37">
        <v>0.79777780476889104</v>
      </c>
      <c r="I24" s="38">
        <v>1.0430975384386369E-2</v>
      </c>
      <c r="J24" s="46">
        <v>-243423.09736383636</v>
      </c>
      <c r="K24" s="47">
        <v>-3677.13566276862</v>
      </c>
      <c r="L24" s="48">
        <v>-48680.099467512962</v>
      </c>
      <c r="M24" s="48">
        <v>-48818.607401516558</v>
      </c>
      <c r="N24" s="48">
        <v>-48688.801827518095</v>
      </c>
      <c r="O24" s="48">
        <v>-48684.756947896189</v>
      </c>
      <c r="P24" s="48">
        <v>-44873.69605662395</v>
      </c>
      <c r="Q24" s="48">
        <v>0</v>
      </c>
      <c r="R24" s="49">
        <v>0</v>
      </c>
      <c r="S24" s="43"/>
      <c r="T24" s="44" t="s">
        <v>193</v>
      </c>
      <c r="U24" s="45">
        <v>2356</v>
      </c>
      <c r="V24" s="34" t="s">
        <v>194</v>
      </c>
    </row>
    <row r="25" spans="1:22" ht="15.75" x14ac:dyDescent="0.25">
      <c r="A25" s="33">
        <v>24</v>
      </c>
      <c r="B25" s="34" t="s">
        <v>218</v>
      </c>
      <c r="C25" s="34">
        <v>0</v>
      </c>
      <c r="D25" s="35">
        <v>36628</v>
      </c>
      <c r="E25" s="35">
        <v>36708</v>
      </c>
      <c r="F25" s="35">
        <v>37710</v>
      </c>
      <c r="G25" s="36">
        <v>1</v>
      </c>
      <c r="H25" s="37">
        <v>0.80817390635290998</v>
      </c>
      <c r="I25" s="38">
        <v>1.0396101584018895E-2</v>
      </c>
      <c r="J25" s="46">
        <v>-242609.26278083032</v>
      </c>
      <c r="K25" s="47">
        <v>0</v>
      </c>
      <c r="L25" s="48">
        <v>0</v>
      </c>
      <c r="M25" s="48">
        <v>-43080.2036977221</v>
      </c>
      <c r="N25" s="48">
        <v>-88535.740479583328</v>
      </c>
      <c r="O25" s="48">
        <v>-88531.457597825283</v>
      </c>
      <c r="P25" s="48">
        <v>-22461.861005699571</v>
      </c>
      <c r="Q25" s="48">
        <v>0</v>
      </c>
      <c r="R25" s="49">
        <v>0</v>
      </c>
      <c r="S25" s="43"/>
      <c r="T25" s="44" t="s">
        <v>197</v>
      </c>
      <c r="U25" s="45" t="s">
        <v>256</v>
      </c>
      <c r="V25" s="34" t="s">
        <v>196</v>
      </c>
    </row>
    <row r="26" spans="1:22" ht="15.75" x14ac:dyDescent="0.25">
      <c r="A26" s="33">
        <v>25</v>
      </c>
      <c r="B26" s="34" t="s">
        <v>23</v>
      </c>
      <c r="C26" s="34">
        <v>0</v>
      </c>
      <c r="D26" s="35">
        <v>36117</v>
      </c>
      <c r="E26" s="35">
        <v>36434</v>
      </c>
      <c r="F26" s="35">
        <v>37955</v>
      </c>
      <c r="G26" s="36">
        <v>1</v>
      </c>
      <c r="H26" s="37">
        <v>0.81816886890694218</v>
      </c>
      <c r="I26" s="38">
        <v>9.9949625540321895E-3</v>
      </c>
      <c r="J26" s="46">
        <v>-233248.05718360006</v>
      </c>
      <c r="K26" s="47">
        <v>0</v>
      </c>
      <c r="L26" s="48">
        <v>-8968.1173690999985</v>
      </c>
      <c r="M26" s="48">
        <v>-50471.580852600004</v>
      </c>
      <c r="N26" s="48">
        <v>-59477.031221999998</v>
      </c>
      <c r="O26" s="48">
        <v>-59478.873096199997</v>
      </c>
      <c r="P26" s="48">
        <v>-54852.454643699995</v>
      </c>
      <c r="Q26" s="48">
        <v>0</v>
      </c>
      <c r="R26" s="49">
        <v>0</v>
      </c>
      <c r="S26" s="43"/>
      <c r="T26" s="44" t="s">
        <v>195</v>
      </c>
      <c r="U26" s="45">
        <v>1431</v>
      </c>
      <c r="V26" s="34" t="s">
        <v>204</v>
      </c>
    </row>
    <row r="27" spans="1:22" ht="15.75" x14ac:dyDescent="0.25">
      <c r="A27" s="33">
        <v>26</v>
      </c>
      <c r="B27" s="34" t="s">
        <v>24</v>
      </c>
      <c r="C27" s="34">
        <v>0</v>
      </c>
      <c r="D27" s="35">
        <v>36188</v>
      </c>
      <c r="E27" s="35">
        <v>36251</v>
      </c>
      <c r="F27" s="35">
        <v>38077</v>
      </c>
      <c r="G27" s="36">
        <v>2</v>
      </c>
      <c r="H27" s="37">
        <v>0.82666355344474673</v>
      </c>
      <c r="I27" s="38">
        <v>8.4946845378045827E-3</v>
      </c>
      <c r="J27" s="46">
        <v>-198236.72716324072</v>
      </c>
      <c r="K27" s="47">
        <v>0</v>
      </c>
      <c r="L27" s="48">
        <v>-30603.284121951478</v>
      </c>
      <c r="M27" s="48">
        <v>-39705.828716677119</v>
      </c>
      <c r="N27" s="48">
        <v>-39588.698987023417</v>
      </c>
      <c r="O27" s="48">
        <v>-39584.83671169194</v>
      </c>
      <c r="P27" s="48">
        <v>-39597.887924267459</v>
      </c>
      <c r="Q27" s="48">
        <v>-9156.1907016293171</v>
      </c>
      <c r="R27" s="49">
        <v>0</v>
      </c>
      <c r="S27" s="43"/>
      <c r="T27" s="44" t="s">
        <v>195</v>
      </c>
      <c r="U27" s="45">
        <v>742</v>
      </c>
      <c r="V27" s="34" t="s">
        <v>204</v>
      </c>
    </row>
    <row r="28" spans="1:22" ht="15.75" x14ac:dyDescent="0.25">
      <c r="A28" s="33">
        <v>27</v>
      </c>
      <c r="B28" s="34" t="s">
        <v>25</v>
      </c>
      <c r="C28" s="34">
        <v>0</v>
      </c>
      <c r="D28" s="35">
        <v>36628</v>
      </c>
      <c r="E28" s="35">
        <v>36708</v>
      </c>
      <c r="F28" s="35">
        <v>37437</v>
      </c>
      <c r="G28" s="36">
        <v>2</v>
      </c>
      <c r="H28" s="37">
        <v>0.8341841574672515</v>
      </c>
      <c r="I28" s="38">
        <v>7.5206040225047743E-3</v>
      </c>
      <c r="J28" s="46">
        <v>-175505.03742395079</v>
      </c>
      <c r="K28" s="47">
        <v>0</v>
      </c>
      <c r="L28" s="48">
        <v>0</v>
      </c>
      <c r="M28" s="48">
        <v>-44513.038941568564</v>
      </c>
      <c r="N28" s="48">
        <v>-87885.267964694824</v>
      </c>
      <c r="O28" s="48">
        <v>-43106.730517687429</v>
      </c>
      <c r="P28" s="48">
        <v>0</v>
      </c>
      <c r="Q28" s="48">
        <v>0</v>
      </c>
      <c r="R28" s="49">
        <v>0</v>
      </c>
      <c r="S28" s="43"/>
      <c r="T28" s="44" t="s">
        <v>195</v>
      </c>
      <c r="U28" s="45">
        <v>952</v>
      </c>
      <c r="V28" s="34" t="s">
        <v>204</v>
      </c>
    </row>
    <row r="29" spans="1:22" ht="15.75" x14ac:dyDescent="0.25">
      <c r="A29" s="33">
        <v>28</v>
      </c>
      <c r="B29" s="34" t="s">
        <v>26</v>
      </c>
      <c r="C29" s="34">
        <v>0</v>
      </c>
      <c r="D29" s="35">
        <v>36628</v>
      </c>
      <c r="E29" s="35">
        <v>36708</v>
      </c>
      <c r="F29" s="35">
        <v>37832</v>
      </c>
      <c r="G29" s="36">
        <v>1</v>
      </c>
      <c r="H29" s="37">
        <v>0.8413572635387323</v>
      </c>
      <c r="I29" s="38">
        <v>7.1731060714808337E-3</v>
      </c>
      <c r="J29" s="46">
        <v>-167395.63015869624</v>
      </c>
      <c r="K29" s="47">
        <v>0</v>
      </c>
      <c r="L29" s="48">
        <v>0</v>
      </c>
      <c r="M29" s="48">
        <v>-27279.66866887642</v>
      </c>
      <c r="N29" s="48">
        <v>-54286.669541425646</v>
      </c>
      <c r="O29" s="48">
        <v>-54276.082384691457</v>
      </c>
      <c r="P29" s="48">
        <v>-31553.209563702716</v>
      </c>
      <c r="Q29" s="48">
        <v>0</v>
      </c>
      <c r="R29" s="49">
        <v>0</v>
      </c>
      <c r="S29" s="43"/>
      <c r="T29" s="44" t="s">
        <v>193</v>
      </c>
      <c r="U29" s="45">
        <v>663</v>
      </c>
      <c r="V29" s="34" t="s">
        <v>194</v>
      </c>
    </row>
    <row r="30" spans="1:22" ht="15.75" x14ac:dyDescent="0.25">
      <c r="A30" s="33">
        <v>29</v>
      </c>
      <c r="B30" s="34" t="s">
        <v>27</v>
      </c>
      <c r="C30" s="34">
        <v>0</v>
      </c>
      <c r="D30" s="35">
        <v>36628</v>
      </c>
      <c r="E30" s="35">
        <v>36708</v>
      </c>
      <c r="F30" s="35">
        <v>37710</v>
      </c>
      <c r="G30" s="36">
        <v>2</v>
      </c>
      <c r="H30" s="37">
        <v>0.84831350949657269</v>
      </c>
      <c r="I30" s="38">
        <v>6.9562459578404387E-3</v>
      </c>
      <c r="J30" s="46">
        <v>-162334.86080475495</v>
      </c>
      <c r="K30" s="47">
        <v>0</v>
      </c>
      <c r="L30" s="48">
        <v>0</v>
      </c>
      <c r="M30" s="48">
        <v>-30150.380335702772</v>
      </c>
      <c r="N30" s="48">
        <v>-59036.529903264243</v>
      </c>
      <c r="O30" s="48">
        <v>-59024.448889064312</v>
      </c>
      <c r="P30" s="48">
        <v>-14123.501676723641</v>
      </c>
      <c r="Q30" s="48">
        <v>0</v>
      </c>
      <c r="R30" s="49">
        <v>0</v>
      </c>
      <c r="S30" s="43"/>
      <c r="T30" s="44" t="s">
        <v>197</v>
      </c>
      <c r="U30" s="45" t="s">
        <v>221</v>
      </c>
      <c r="V30" s="34" t="s">
        <v>204</v>
      </c>
    </row>
    <row r="31" spans="1:22" ht="15.75" x14ac:dyDescent="0.25">
      <c r="A31" s="33">
        <v>30</v>
      </c>
      <c r="B31" s="34" t="s">
        <v>28</v>
      </c>
      <c r="C31" s="34">
        <v>0</v>
      </c>
      <c r="D31" s="35">
        <v>36150</v>
      </c>
      <c r="E31" s="35">
        <v>36192</v>
      </c>
      <c r="F31" s="35">
        <v>38168</v>
      </c>
      <c r="G31" s="36">
        <v>1</v>
      </c>
      <c r="H31" s="37">
        <v>0.85500785575713856</v>
      </c>
      <c r="I31" s="38">
        <v>6.694346260565899E-3</v>
      </c>
      <c r="J31" s="46">
        <v>-156223.02244257767</v>
      </c>
      <c r="K31" s="47">
        <v>0</v>
      </c>
      <c r="L31" s="48">
        <v>-26705.922494599989</v>
      </c>
      <c r="M31" s="48">
        <v>-28956.377593156463</v>
      </c>
      <c r="N31" s="48">
        <v>-28882.58852179423</v>
      </c>
      <c r="O31" s="48">
        <v>-28883.295688192808</v>
      </c>
      <c r="P31" s="48">
        <v>-28885.135382839071</v>
      </c>
      <c r="Q31" s="48">
        <v>-13909.702761995137</v>
      </c>
      <c r="R31" s="49">
        <v>0</v>
      </c>
      <c r="S31" s="43"/>
      <c r="T31" s="44" t="s">
        <v>193</v>
      </c>
      <c r="U31" s="45">
        <v>968</v>
      </c>
      <c r="V31" s="34" t="s">
        <v>194</v>
      </c>
    </row>
    <row r="32" spans="1:22" ht="15.75" x14ac:dyDescent="0.25">
      <c r="A32" s="33">
        <v>31</v>
      </c>
      <c r="B32" s="34" t="s">
        <v>29</v>
      </c>
      <c r="C32" s="34">
        <v>0</v>
      </c>
      <c r="D32" s="35">
        <v>36433</v>
      </c>
      <c r="E32" s="35">
        <v>36434</v>
      </c>
      <c r="F32" s="35">
        <v>37437</v>
      </c>
      <c r="G32" s="36">
        <v>1</v>
      </c>
      <c r="H32" s="37">
        <v>0.86143298243811117</v>
      </c>
      <c r="I32" s="38">
        <v>6.4251266809725602E-3</v>
      </c>
      <c r="J32" s="46">
        <v>-149940.36319733626</v>
      </c>
      <c r="K32" s="47">
        <v>0</v>
      </c>
      <c r="L32" s="48">
        <v>-13593.004191721157</v>
      </c>
      <c r="M32" s="48">
        <v>-55366.204341838042</v>
      </c>
      <c r="N32" s="48">
        <v>-55215.361761995046</v>
      </c>
      <c r="O32" s="48">
        <v>-25765.792901782028</v>
      </c>
      <c r="P32" s="48">
        <v>0</v>
      </c>
      <c r="Q32" s="48">
        <v>0</v>
      </c>
      <c r="R32" s="49">
        <v>0</v>
      </c>
      <c r="S32" s="43"/>
      <c r="T32" s="44" t="s">
        <v>197</v>
      </c>
      <c r="U32" s="45" t="s">
        <v>270</v>
      </c>
      <c r="V32" s="34" t="s">
        <v>194</v>
      </c>
    </row>
    <row r="33" spans="1:22" ht="15.75" x14ac:dyDescent="0.25">
      <c r="A33" s="33">
        <v>32</v>
      </c>
      <c r="B33" s="34" t="s">
        <v>30</v>
      </c>
      <c r="C33" s="34">
        <v>0</v>
      </c>
      <c r="D33" s="35">
        <v>36628</v>
      </c>
      <c r="E33" s="35">
        <v>36708</v>
      </c>
      <c r="F33" s="35">
        <v>37802</v>
      </c>
      <c r="G33" s="36">
        <v>1</v>
      </c>
      <c r="H33" s="37">
        <v>0.86757400903215631</v>
      </c>
      <c r="I33" s="38">
        <v>6.1410265940451316E-3</v>
      </c>
      <c r="J33" s="46">
        <v>-143310.44407925199</v>
      </c>
      <c r="K33" s="47">
        <v>0</v>
      </c>
      <c r="L33" s="48">
        <v>0</v>
      </c>
      <c r="M33" s="48">
        <v>-24171.121849140814</v>
      </c>
      <c r="N33" s="48">
        <v>-47772.702584802879</v>
      </c>
      <c r="O33" s="48">
        <v>-47773.168234049663</v>
      </c>
      <c r="P33" s="48">
        <v>-23593.45141125864</v>
      </c>
      <c r="Q33" s="48">
        <v>0</v>
      </c>
      <c r="R33" s="49">
        <v>0</v>
      </c>
      <c r="S33" s="43"/>
      <c r="T33" s="44" t="s">
        <v>197</v>
      </c>
      <c r="U33" s="45" t="s">
        <v>251</v>
      </c>
      <c r="V33" s="34" t="s">
        <v>210</v>
      </c>
    </row>
    <row r="34" spans="1:22" ht="15.75" x14ac:dyDescent="0.25">
      <c r="A34" s="33">
        <v>33</v>
      </c>
      <c r="B34" s="34" t="s">
        <v>31</v>
      </c>
      <c r="C34" s="34">
        <v>0</v>
      </c>
      <c r="D34" s="35">
        <v>36628</v>
      </c>
      <c r="E34" s="35">
        <v>36708</v>
      </c>
      <c r="F34" s="35">
        <v>38229</v>
      </c>
      <c r="G34" s="36">
        <v>1</v>
      </c>
      <c r="H34" s="37">
        <v>0.87358472266318898</v>
      </c>
      <c r="I34" s="38">
        <v>6.0107136310326966E-3</v>
      </c>
      <c r="J34" s="46">
        <v>-140269.38761864256</v>
      </c>
      <c r="K34" s="47">
        <v>0</v>
      </c>
      <c r="L34" s="48">
        <v>0</v>
      </c>
      <c r="M34" s="48">
        <v>-32857.495845059108</v>
      </c>
      <c r="N34" s="48">
        <v>-64538.012945574563</v>
      </c>
      <c r="O34" s="48">
        <v>-24049.138015547327</v>
      </c>
      <c r="P34" s="48">
        <v>-11247.453394896902</v>
      </c>
      <c r="Q34" s="48">
        <v>-7577.2874175646684</v>
      </c>
      <c r="R34" s="49">
        <v>0</v>
      </c>
      <c r="S34" s="43"/>
      <c r="T34" s="44" t="s">
        <v>197</v>
      </c>
      <c r="U34" s="45" t="s">
        <v>246</v>
      </c>
      <c r="V34" s="34" t="s">
        <v>196</v>
      </c>
    </row>
    <row r="35" spans="1:22" ht="15.75" x14ac:dyDescent="0.25">
      <c r="A35" s="33">
        <v>34</v>
      </c>
      <c r="B35" s="34" t="s">
        <v>32</v>
      </c>
      <c r="C35" s="34">
        <v>0</v>
      </c>
      <c r="D35" s="35">
        <v>36628</v>
      </c>
      <c r="E35" s="35">
        <v>36708</v>
      </c>
      <c r="F35" s="35">
        <v>38321</v>
      </c>
      <c r="G35" s="36">
        <v>1</v>
      </c>
      <c r="H35" s="37">
        <v>0.87941886009273784</v>
      </c>
      <c r="I35" s="38">
        <v>5.8341374295488198E-3</v>
      </c>
      <c r="J35" s="46">
        <v>-136148.70625357243</v>
      </c>
      <c r="K35" s="47">
        <v>0</v>
      </c>
      <c r="L35" s="48">
        <v>0</v>
      </c>
      <c r="M35" s="48">
        <v>-17843.913404315412</v>
      </c>
      <c r="N35" s="48">
        <v>-31307.803258643573</v>
      </c>
      <c r="O35" s="48">
        <v>-31305.639593768512</v>
      </c>
      <c r="P35" s="48">
        <v>-31301.831376253249</v>
      </c>
      <c r="Q35" s="48">
        <v>-24389.518620591694</v>
      </c>
      <c r="R35" s="49">
        <v>0</v>
      </c>
      <c r="S35" s="43"/>
      <c r="T35" s="44" t="s">
        <v>197</v>
      </c>
      <c r="U35" s="45" t="s">
        <v>262</v>
      </c>
      <c r="V35" s="34" t="s">
        <v>204</v>
      </c>
    </row>
    <row r="36" spans="1:22" ht="15.75" x14ac:dyDescent="0.25">
      <c r="A36" s="33">
        <v>35</v>
      </c>
      <c r="B36" s="34" t="s">
        <v>33</v>
      </c>
      <c r="C36" s="34">
        <v>0</v>
      </c>
      <c r="D36" s="35">
        <v>36068</v>
      </c>
      <c r="E36" s="35">
        <v>36100</v>
      </c>
      <c r="F36" s="35">
        <v>37802</v>
      </c>
      <c r="G36" s="36">
        <v>2</v>
      </c>
      <c r="H36" s="37">
        <v>0.88447496725796559</v>
      </c>
      <c r="I36" s="38">
        <v>5.0561071652277401E-3</v>
      </c>
      <c r="J36" s="46">
        <v>-117992.15523080507</v>
      </c>
      <c r="K36" s="47">
        <v>-4082.399626591658</v>
      </c>
      <c r="L36" s="48">
        <v>-25368.180977131717</v>
      </c>
      <c r="M36" s="48">
        <v>-25434.681444659876</v>
      </c>
      <c r="N36" s="48">
        <v>-25367.610705654133</v>
      </c>
      <c r="O36" s="48">
        <v>-25368.368871065482</v>
      </c>
      <c r="P36" s="48">
        <v>-12370.913605702186</v>
      </c>
      <c r="Q36" s="48">
        <v>0</v>
      </c>
      <c r="R36" s="49">
        <v>0</v>
      </c>
      <c r="S36" s="43"/>
      <c r="T36" s="44" t="s">
        <v>193</v>
      </c>
      <c r="U36" s="45">
        <v>1029</v>
      </c>
      <c r="V36" s="34" t="s">
        <v>199</v>
      </c>
    </row>
    <row r="37" spans="1:22" ht="15.75" x14ac:dyDescent="0.25">
      <c r="A37" s="33">
        <v>36</v>
      </c>
      <c r="B37" s="34" t="s">
        <v>34</v>
      </c>
      <c r="C37" s="34">
        <v>0</v>
      </c>
      <c r="D37" s="35">
        <v>36628</v>
      </c>
      <c r="E37" s="35">
        <v>36708</v>
      </c>
      <c r="F37" s="35">
        <v>37710</v>
      </c>
      <c r="G37" s="36">
        <v>2</v>
      </c>
      <c r="H37" s="37">
        <v>0.88948878344278648</v>
      </c>
      <c r="I37" s="38">
        <v>5.0138161848208608E-3</v>
      </c>
      <c r="J37" s="46">
        <v>-117005.22917050534</v>
      </c>
      <c r="K37" s="47">
        <v>0</v>
      </c>
      <c r="L37" s="48">
        <v>0</v>
      </c>
      <c r="M37" s="48">
        <v>-19763.663097509176</v>
      </c>
      <c r="N37" s="48">
        <v>-43360.049675748502</v>
      </c>
      <c r="O37" s="48">
        <v>-43363.786729511296</v>
      </c>
      <c r="P37" s="48">
        <v>-10517.729667736385</v>
      </c>
      <c r="Q37" s="48">
        <v>0</v>
      </c>
      <c r="R37" s="49">
        <v>0</v>
      </c>
      <c r="S37" s="43"/>
      <c r="T37" s="44" t="s">
        <v>193</v>
      </c>
      <c r="U37" s="45">
        <v>500</v>
      </c>
      <c r="V37" s="34" t="s">
        <v>199</v>
      </c>
    </row>
    <row r="38" spans="1:22" ht="15.75" x14ac:dyDescent="0.25">
      <c r="A38" s="33">
        <v>37</v>
      </c>
      <c r="B38" s="34" t="s">
        <v>35</v>
      </c>
      <c r="C38" s="34">
        <v>0</v>
      </c>
      <c r="D38" s="35">
        <v>36628</v>
      </c>
      <c r="E38" s="35">
        <v>36708</v>
      </c>
      <c r="F38" s="35">
        <v>37345</v>
      </c>
      <c r="G38" s="36">
        <v>2</v>
      </c>
      <c r="H38" s="37">
        <v>0.89442417129992202</v>
      </c>
      <c r="I38" s="38">
        <v>4.9353878571355859E-3</v>
      </c>
      <c r="J38" s="46">
        <v>-115174.98168714991</v>
      </c>
      <c r="K38" s="47">
        <v>0</v>
      </c>
      <c r="L38" s="48">
        <v>0</v>
      </c>
      <c r="M38" s="48">
        <v>-34532.637380174863</v>
      </c>
      <c r="N38" s="48">
        <v>-66299.741216001537</v>
      </c>
      <c r="O38" s="48">
        <v>-14342.603090973496</v>
      </c>
      <c r="P38" s="48">
        <v>0</v>
      </c>
      <c r="Q38" s="48">
        <v>0</v>
      </c>
      <c r="R38" s="49">
        <v>0</v>
      </c>
      <c r="S38" s="43"/>
      <c r="T38" s="44" t="s">
        <v>197</v>
      </c>
      <c r="U38" s="45" t="s">
        <v>259</v>
      </c>
      <c r="V38" s="34" t="s">
        <v>199</v>
      </c>
    </row>
    <row r="39" spans="1:22" ht="15.75" x14ac:dyDescent="0.25">
      <c r="A39" s="33">
        <v>38</v>
      </c>
      <c r="B39" s="34" t="s">
        <v>230</v>
      </c>
      <c r="C39" s="34">
        <v>0</v>
      </c>
      <c r="D39" s="35">
        <v>36628</v>
      </c>
      <c r="E39" s="35">
        <v>36708</v>
      </c>
      <c r="F39" s="35">
        <v>38107</v>
      </c>
      <c r="G39" s="36">
        <v>2</v>
      </c>
      <c r="H39" s="37">
        <v>0.89935416481221753</v>
      </c>
      <c r="I39" s="38">
        <v>4.9299935122955468E-3</v>
      </c>
      <c r="J39" s="46">
        <v>-115049.09622765814</v>
      </c>
      <c r="K39" s="47">
        <v>0</v>
      </c>
      <c r="L39" s="48">
        <v>0</v>
      </c>
      <c r="M39" s="48">
        <v>-16582.539114684972</v>
      </c>
      <c r="N39" s="48">
        <v>-29967.217249059606</v>
      </c>
      <c r="O39" s="48">
        <v>-29968.793103303229</v>
      </c>
      <c r="P39" s="48">
        <v>-29967.061007986747</v>
      </c>
      <c r="Q39" s="48">
        <v>-8563.4857526235755</v>
      </c>
      <c r="R39" s="49">
        <v>0</v>
      </c>
      <c r="S39" s="43"/>
      <c r="T39" s="44" t="s">
        <v>195</v>
      </c>
      <c r="U39" s="45">
        <v>2013</v>
      </c>
      <c r="V39" s="34" t="s">
        <v>204</v>
      </c>
    </row>
    <row r="40" spans="1:22" ht="15.75" x14ac:dyDescent="0.25">
      <c r="A40" s="33">
        <v>39</v>
      </c>
      <c r="B40" s="34" t="s">
        <v>37</v>
      </c>
      <c r="C40" s="34">
        <v>0</v>
      </c>
      <c r="D40" s="35">
        <v>36146</v>
      </c>
      <c r="E40" s="35">
        <v>36192</v>
      </c>
      <c r="F40" s="35">
        <v>38017</v>
      </c>
      <c r="G40" s="36">
        <v>2</v>
      </c>
      <c r="H40" s="37">
        <v>0.90402780851512643</v>
      </c>
      <c r="I40" s="38">
        <v>4.6736437029088491E-3</v>
      </c>
      <c r="J40" s="46">
        <v>-109066.77316485569</v>
      </c>
      <c r="K40" s="47">
        <v>0</v>
      </c>
      <c r="L40" s="48">
        <v>-19418.878544004303</v>
      </c>
      <c r="M40" s="48">
        <v>-22050.559596794617</v>
      </c>
      <c r="N40" s="48">
        <v>-21987.377628333066</v>
      </c>
      <c r="O40" s="48">
        <v>-21985.575172424698</v>
      </c>
      <c r="P40" s="48">
        <v>-21983.832549305207</v>
      </c>
      <c r="Q40" s="48">
        <v>-1640.5496739938051</v>
      </c>
      <c r="R40" s="49">
        <v>0</v>
      </c>
      <c r="S40" s="43"/>
      <c r="T40" s="44" t="s">
        <v>193</v>
      </c>
      <c r="U40" s="45" t="s">
        <v>243</v>
      </c>
      <c r="V40" s="34" t="s">
        <v>194</v>
      </c>
    </row>
    <row r="41" spans="1:22" ht="15.75" x14ac:dyDescent="0.25">
      <c r="A41" s="33">
        <v>40</v>
      </c>
      <c r="B41" s="34" t="s">
        <v>38</v>
      </c>
      <c r="C41" s="34">
        <v>0</v>
      </c>
      <c r="D41" s="35">
        <v>36628</v>
      </c>
      <c r="E41" s="35">
        <v>36708</v>
      </c>
      <c r="F41" s="35">
        <v>38016</v>
      </c>
      <c r="G41" s="36">
        <v>1</v>
      </c>
      <c r="H41" s="37">
        <v>0.90851617568464582</v>
      </c>
      <c r="I41" s="38">
        <v>4.488367169519363E-3</v>
      </c>
      <c r="J41" s="46">
        <v>-104743.05597019987</v>
      </c>
      <c r="K41" s="47">
        <v>0</v>
      </c>
      <c r="L41" s="48">
        <v>0</v>
      </c>
      <c r="M41" s="48">
        <v>-15168.090500380815</v>
      </c>
      <c r="N41" s="48">
        <v>-29083.41187393263</v>
      </c>
      <c r="O41" s="48">
        <v>-29083.908184471831</v>
      </c>
      <c r="P41" s="48">
        <v>-29083.341808411344</v>
      </c>
      <c r="Q41" s="48">
        <v>-2324.3036030032317</v>
      </c>
      <c r="R41" s="49">
        <v>0</v>
      </c>
      <c r="S41" s="43"/>
      <c r="T41" s="44" t="s">
        <v>197</v>
      </c>
      <c r="U41" s="45" t="s">
        <v>219</v>
      </c>
      <c r="V41" s="34" t="s">
        <v>220</v>
      </c>
    </row>
    <row r="42" spans="1:22" ht="15.75" x14ac:dyDescent="0.25">
      <c r="A42" s="33">
        <v>41</v>
      </c>
      <c r="B42" s="34" t="s">
        <v>46</v>
      </c>
      <c r="C42" s="34">
        <v>0</v>
      </c>
      <c r="D42" s="35">
        <v>36628</v>
      </c>
      <c r="E42" s="35">
        <v>36708</v>
      </c>
      <c r="F42" s="35">
        <v>37924</v>
      </c>
      <c r="G42" s="36">
        <v>1</v>
      </c>
      <c r="H42" s="37">
        <v>0.9128963565258883</v>
      </c>
      <c r="I42" s="38">
        <v>4.3801808412425106E-3</v>
      </c>
      <c r="J42" s="46">
        <v>-102218.35907934231</v>
      </c>
      <c r="K42" s="47">
        <v>0</v>
      </c>
      <c r="L42" s="48">
        <v>0</v>
      </c>
      <c r="M42" s="48">
        <v>-20642.03592023372</v>
      </c>
      <c r="N42" s="48">
        <v>-28644.272331819215</v>
      </c>
      <c r="O42" s="48">
        <v>-28662.894859823769</v>
      </c>
      <c r="P42" s="48">
        <v>-24269.155967465609</v>
      </c>
      <c r="Q42" s="48">
        <v>0</v>
      </c>
      <c r="R42" s="49">
        <v>0</v>
      </c>
      <c r="S42" s="43"/>
      <c r="T42" s="44" t="s">
        <v>197</v>
      </c>
      <c r="U42" s="45" t="s">
        <v>223</v>
      </c>
      <c r="V42" s="34" t="s">
        <v>204</v>
      </c>
    </row>
    <row r="43" spans="1:22" ht="15.75" x14ac:dyDescent="0.25">
      <c r="A43" s="33">
        <v>42</v>
      </c>
      <c r="B43" s="34" t="s">
        <v>39</v>
      </c>
      <c r="C43" s="34">
        <v>0</v>
      </c>
      <c r="D43" s="35">
        <v>36147</v>
      </c>
      <c r="E43" s="35">
        <v>36192</v>
      </c>
      <c r="F43" s="35">
        <v>37652</v>
      </c>
      <c r="G43" s="36">
        <v>1</v>
      </c>
      <c r="H43" s="37">
        <v>0.91667264086467437</v>
      </c>
      <c r="I43" s="38">
        <v>3.7762843387861194E-3</v>
      </c>
      <c r="J43" s="46">
        <v>-88125.491279542563</v>
      </c>
      <c r="K43" s="47">
        <v>0</v>
      </c>
      <c r="L43" s="48">
        <v>-20638.807906340466</v>
      </c>
      <c r="M43" s="48">
        <v>-22006.772997450269</v>
      </c>
      <c r="N43" s="48">
        <v>-21977.802425948197</v>
      </c>
      <c r="O43" s="48">
        <v>-21998.321494285436</v>
      </c>
      <c r="P43" s="48">
        <v>-1503.7864555181998</v>
      </c>
      <c r="Q43" s="48">
        <v>0</v>
      </c>
      <c r="R43" s="49">
        <v>0</v>
      </c>
      <c r="S43" s="43"/>
      <c r="T43" s="44" t="s">
        <v>197</v>
      </c>
      <c r="U43" s="45" t="s">
        <v>237</v>
      </c>
      <c r="V43" s="34" t="s">
        <v>204</v>
      </c>
    </row>
    <row r="44" spans="1:22" ht="15.75" x14ac:dyDescent="0.25">
      <c r="A44" s="33">
        <v>43</v>
      </c>
      <c r="B44" s="34" t="s">
        <v>40</v>
      </c>
      <c r="C44" s="34">
        <v>0</v>
      </c>
      <c r="D44" s="35">
        <v>36628</v>
      </c>
      <c r="E44" s="35">
        <v>36708</v>
      </c>
      <c r="F44" s="35">
        <v>37863</v>
      </c>
      <c r="G44" s="36">
        <v>1</v>
      </c>
      <c r="H44" s="37">
        <v>0.92027847847493216</v>
      </c>
      <c r="I44" s="38">
        <v>3.6058376102577451E-3</v>
      </c>
      <c r="J44" s="46">
        <v>-84147.850736356617</v>
      </c>
      <c r="K44" s="47">
        <v>0</v>
      </c>
      <c r="L44" s="48">
        <v>0</v>
      </c>
      <c r="M44" s="48">
        <v>-13531.629310222672</v>
      </c>
      <c r="N44" s="48">
        <v>-26529.622774154359</v>
      </c>
      <c r="O44" s="48">
        <v>-26532.102157233003</v>
      </c>
      <c r="P44" s="48">
        <v>-17554.496494746581</v>
      </c>
      <c r="Q44" s="48">
        <v>0</v>
      </c>
      <c r="R44" s="49">
        <v>0</v>
      </c>
      <c r="S44" s="43"/>
      <c r="T44" s="44" t="s">
        <v>197</v>
      </c>
      <c r="U44" s="45" t="s">
        <v>235</v>
      </c>
      <c r="V44" s="34" t="s">
        <v>196</v>
      </c>
    </row>
    <row r="45" spans="1:22" ht="15.75" x14ac:dyDescent="0.25">
      <c r="A45" s="33">
        <v>44</v>
      </c>
      <c r="B45" s="34" t="s">
        <v>41</v>
      </c>
      <c r="C45" s="34">
        <v>0</v>
      </c>
      <c r="D45" s="35">
        <v>35956</v>
      </c>
      <c r="E45" s="35">
        <v>35947</v>
      </c>
      <c r="F45" s="35">
        <v>38138</v>
      </c>
      <c r="G45" s="36">
        <v>1</v>
      </c>
      <c r="H45" s="37">
        <v>0.92379113475759655</v>
      </c>
      <c r="I45" s="38">
        <v>3.5126562826644238E-3</v>
      </c>
      <c r="J45" s="46">
        <v>-81973.318965033206</v>
      </c>
      <c r="K45" s="47">
        <v>-9092.4995566261805</v>
      </c>
      <c r="L45" s="48">
        <v>-13678.917039528564</v>
      </c>
      <c r="M45" s="48">
        <v>-13604.045149058418</v>
      </c>
      <c r="N45" s="48">
        <v>-13635.968350773741</v>
      </c>
      <c r="O45" s="48">
        <v>-13666.236196617261</v>
      </c>
      <c r="P45" s="48">
        <v>-13678.880577395288</v>
      </c>
      <c r="Q45" s="48">
        <v>-4616.7720950337798</v>
      </c>
      <c r="R45" s="49">
        <v>0</v>
      </c>
      <c r="S45" s="43"/>
      <c r="T45" s="44" t="s">
        <v>197</v>
      </c>
      <c r="U45" s="45" t="s">
        <v>232</v>
      </c>
      <c r="V45" s="34" t="s">
        <v>199</v>
      </c>
    </row>
    <row r="46" spans="1:22" ht="15.75" x14ac:dyDescent="0.25">
      <c r="A46" s="33">
        <v>45</v>
      </c>
      <c r="B46" s="34" t="s">
        <v>42</v>
      </c>
      <c r="C46" s="34">
        <v>0</v>
      </c>
      <c r="D46" s="35">
        <v>36054</v>
      </c>
      <c r="E46" s="35">
        <v>36039</v>
      </c>
      <c r="F46" s="35">
        <v>37864</v>
      </c>
      <c r="G46" s="36">
        <v>1</v>
      </c>
      <c r="H46" s="37">
        <v>0.92723097953353639</v>
      </c>
      <c r="I46" s="38">
        <v>3.4398447759398819E-3</v>
      </c>
      <c r="J46" s="46">
        <v>-80274.148768816842</v>
      </c>
      <c r="K46" s="47">
        <v>-5166.9730752802607</v>
      </c>
      <c r="L46" s="48">
        <v>-16056.724023747895</v>
      </c>
      <c r="M46" s="48">
        <v>-16084.308428163673</v>
      </c>
      <c r="N46" s="48">
        <v>-16043.517331293391</v>
      </c>
      <c r="O46" s="48">
        <v>-16045.150790583313</v>
      </c>
      <c r="P46" s="48">
        <v>-10877.475119748306</v>
      </c>
      <c r="Q46" s="48">
        <v>0</v>
      </c>
      <c r="R46" s="49">
        <v>0</v>
      </c>
      <c r="S46" s="43"/>
      <c r="T46" s="44" t="s">
        <v>195</v>
      </c>
      <c r="U46" s="45">
        <v>1162</v>
      </c>
      <c r="V46" s="34" t="s">
        <v>196</v>
      </c>
    </row>
    <row r="47" spans="1:22" ht="15.75" x14ac:dyDescent="0.25">
      <c r="A47" s="33">
        <v>46</v>
      </c>
      <c r="B47" s="34" t="s">
        <v>43</v>
      </c>
      <c r="C47" s="34">
        <v>0</v>
      </c>
      <c r="D47" s="35">
        <v>36628</v>
      </c>
      <c r="E47" s="35">
        <v>36708</v>
      </c>
      <c r="F47" s="35">
        <v>37710</v>
      </c>
      <c r="G47" s="36">
        <v>2</v>
      </c>
      <c r="H47" s="37">
        <v>0.93066383953775444</v>
      </c>
      <c r="I47" s="38">
        <v>3.4328600042180463E-3</v>
      </c>
      <c r="J47" s="46">
        <v>-80111.148214769564</v>
      </c>
      <c r="K47" s="47">
        <v>0</v>
      </c>
      <c r="L47" s="48">
        <v>0</v>
      </c>
      <c r="M47" s="48">
        <v>-15168.090500380815</v>
      </c>
      <c r="N47" s="48">
        <v>-29083.41187393263</v>
      </c>
      <c r="O47" s="48">
        <v>-29083.908184471831</v>
      </c>
      <c r="P47" s="48">
        <v>-6775.7376559842833</v>
      </c>
      <c r="Q47" s="48">
        <v>0</v>
      </c>
      <c r="R47" s="49">
        <v>0</v>
      </c>
      <c r="S47" s="43"/>
      <c r="T47" s="44" t="s">
        <v>195</v>
      </c>
      <c r="U47" s="45" t="s">
        <v>264</v>
      </c>
      <c r="V47" s="34" t="s">
        <v>204</v>
      </c>
    </row>
    <row r="48" spans="1:22" ht="15.75" x14ac:dyDescent="0.25">
      <c r="A48" s="33">
        <v>47</v>
      </c>
      <c r="B48" s="34" t="s">
        <v>47</v>
      </c>
      <c r="C48" s="34" t="s">
        <v>205</v>
      </c>
      <c r="D48" s="35">
        <v>36372</v>
      </c>
      <c r="E48" s="35">
        <v>36373</v>
      </c>
      <c r="F48" s="35">
        <v>37467</v>
      </c>
      <c r="G48" s="36">
        <v>1</v>
      </c>
      <c r="H48" s="37">
        <v>0.93394617678687275</v>
      </c>
      <c r="I48" s="38">
        <v>3.28233724911829E-3</v>
      </c>
      <c r="J48" s="46">
        <v>-76598.464700534969</v>
      </c>
      <c r="K48" s="47">
        <v>0</v>
      </c>
      <c r="L48" s="48">
        <v>-10812.431412203947</v>
      </c>
      <c r="M48" s="48">
        <v>-25574.033464619817</v>
      </c>
      <c r="N48" s="48">
        <v>-25501.992794475267</v>
      </c>
      <c r="O48" s="48">
        <v>-14710.007029235943</v>
      </c>
      <c r="P48" s="48">
        <v>0</v>
      </c>
      <c r="Q48" s="48">
        <v>0</v>
      </c>
      <c r="R48" s="49">
        <v>0</v>
      </c>
      <c r="S48" s="43"/>
      <c r="T48" s="44" t="s">
        <v>197</v>
      </c>
      <c r="U48" s="45" t="s">
        <v>225</v>
      </c>
      <c r="V48" s="34" t="s">
        <v>199</v>
      </c>
    </row>
    <row r="49" spans="1:22" ht="15.75" x14ac:dyDescent="0.25">
      <c r="A49" s="33">
        <v>48</v>
      </c>
      <c r="B49" s="34" t="s">
        <v>48</v>
      </c>
      <c r="C49" s="34">
        <v>0</v>
      </c>
      <c r="D49" s="35">
        <v>36628</v>
      </c>
      <c r="E49" s="35">
        <v>36708</v>
      </c>
      <c r="F49" s="35">
        <v>37620</v>
      </c>
      <c r="G49" s="36">
        <v>1</v>
      </c>
      <c r="H49" s="37">
        <v>0.93692946301141555</v>
      </c>
      <c r="I49" s="38">
        <v>2.9832862245427849E-3</v>
      </c>
      <c r="J49" s="46">
        <v>-69619.642108262051</v>
      </c>
      <c r="K49" s="47">
        <v>0</v>
      </c>
      <c r="L49" s="48">
        <v>0</v>
      </c>
      <c r="M49" s="48">
        <v>-13301.616614159226</v>
      </c>
      <c r="N49" s="48">
        <v>-28162.248490122383</v>
      </c>
      <c r="O49" s="48">
        <v>-28155.777003980431</v>
      </c>
      <c r="P49" s="48">
        <v>0</v>
      </c>
      <c r="Q49" s="48">
        <v>0</v>
      </c>
      <c r="R49" s="49">
        <v>0</v>
      </c>
      <c r="S49" s="43"/>
      <c r="T49" s="44" t="s">
        <v>197</v>
      </c>
      <c r="U49" s="45" t="s">
        <v>274</v>
      </c>
      <c r="V49" s="34" t="s">
        <v>196</v>
      </c>
    </row>
    <row r="50" spans="1:22" ht="15.75" x14ac:dyDescent="0.25">
      <c r="A50" s="33">
        <v>49</v>
      </c>
      <c r="B50" s="34" t="s">
        <v>49</v>
      </c>
      <c r="C50" s="34">
        <v>0</v>
      </c>
      <c r="D50" s="35">
        <v>36628</v>
      </c>
      <c r="E50" s="35">
        <v>36708</v>
      </c>
      <c r="F50" s="35">
        <v>37863</v>
      </c>
      <c r="G50" s="36">
        <v>2</v>
      </c>
      <c r="H50" s="37">
        <v>0.9398838068870834</v>
      </c>
      <c r="I50" s="38">
        <v>2.9543438756678146E-3</v>
      </c>
      <c r="J50" s="46">
        <v>-68944.227207113334</v>
      </c>
      <c r="K50" s="47">
        <v>0</v>
      </c>
      <c r="L50" s="48">
        <v>0</v>
      </c>
      <c r="M50" s="48">
        <v>-11173.691941548394</v>
      </c>
      <c r="N50" s="48">
        <v>-21651.33014980219</v>
      </c>
      <c r="O50" s="48">
        <v>-21652.013173394032</v>
      </c>
      <c r="P50" s="48">
        <v>-14467.191942368718</v>
      </c>
      <c r="Q50" s="48">
        <v>0</v>
      </c>
      <c r="R50" s="49">
        <v>0</v>
      </c>
      <c r="S50" s="43"/>
      <c r="T50" s="44" t="s">
        <v>197</v>
      </c>
      <c r="U50" s="45" t="s">
        <v>255</v>
      </c>
      <c r="V50" s="34" t="s">
        <v>199</v>
      </c>
    </row>
    <row r="51" spans="1:22" ht="15.75" x14ac:dyDescent="0.25">
      <c r="A51" s="33">
        <v>50</v>
      </c>
      <c r="B51" s="34" t="s">
        <v>50</v>
      </c>
      <c r="C51" s="34">
        <v>0</v>
      </c>
      <c r="D51" s="35">
        <v>36628</v>
      </c>
      <c r="E51" s="35">
        <v>36708</v>
      </c>
      <c r="F51" s="35">
        <v>37437</v>
      </c>
      <c r="G51" s="36">
        <v>1</v>
      </c>
      <c r="H51" s="37">
        <v>0.94280814820155467</v>
      </c>
      <c r="I51" s="38">
        <v>2.9243413144712711E-3</v>
      </c>
      <c r="J51" s="46">
        <v>-68244.070596041027</v>
      </c>
      <c r="K51" s="47">
        <v>0</v>
      </c>
      <c r="L51" s="48">
        <v>0</v>
      </c>
      <c r="M51" s="48">
        <v>-17731.219220624193</v>
      </c>
      <c r="N51" s="48">
        <v>-34145.646923955814</v>
      </c>
      <c r="O51" s="48">
        <v>-16367.204451461001</v>
      </c>
      <c r="P51" s="48">
        <v>0</v>
      </c>
      <c r="Q51" s="48">
        <v>0</v>
      </c>
      <c r="R51" s="49">
        <v>0</v>
      </c>
      <c r="S51" s="43"/>
      <c r="T51" s="44" t="s">
        <v>197</v>
      </c>
      <c r="U51" s="45" t="s">
        <v>229</v>
      </c>
      <c r="V51" s="34" t="s">
        <v>204</v>
      </c>
    </row>
    <row r="52" spans="1:22" ht="15.75" x14ac:dyDescent="0.25">
      <c r="A52" s="33">
        <v>51</v>
      </c>
      <c r="B52" s="34" t="s">
        <v>51</v>
      </c>
      <c r="C52" s="34">
        <v>0</v>
      </c>
      <c r="D52" s="35">
        <v>36628</v>
      </c>
      <c r="E52" s="35">
        <v>36708</v>
      </c>
      <c r="F52" s="35">
        <v>37345</v>
      </c>
      <c r="G52" s="36">
        <v>2</v>
      </c>
      <c r="H52" s="37">
        <v>0.94564020252390812</v>
      </c>
      <c r="I52" s="38">
        <v>2.8320543223534691E-3</v>
      </c>
      <c r="J52" s="46">
        <v>-66090.409539440909</v>
      </c>
      <c r="K52" s="47">
        <v>0</v>
      </c>
      <c r="L52" s="48">
        <v>0</v>
      </c>
      <c r="M52" s="48">
        <v>-20992.840226843575</v>
      </c>
      <c r="N52" s="48">
        <v>-37117.834438305596</v>
      </c>
      <c r="O52" s="48">
        <v>-7979.7348742917366</v>
      </c>
      <c r="P52" s="48">
        <v>0</v>
      </c>
      <c r="Q52" s="48">
        <v>0</v>
      </c>
      <c r="R52" s="49">
        <v>0</v>
      </c>
      <c r="S52" s="43"/>
      <c r="T52" s="44" t="s">
        <v>197</v>
      </c>
      <c r="U52" s="45" t="s">
        <v>245</v>
      </c>
      <c r="V52" s="34" t="s">
        <v>199</v>
      </c>
    </row>
    <row r="53" spans="1:22" ht="15.75" x14ac:dyDescent="0.25">
      <c r="A53" s="33">
        <v>52</v>
      </c>
      <c r="B53" s="34" t="s">
        <v>240</v>
      </c>
      <c r="C53" s="34">
        <v>0</v>
      </c>
      <c r="D53" s="35">
        <v>36326</v>
      </c>
      <c r="E53" s="35">
        <v>36526</v>
      </c>
      <c r="F53" s="35">
        <v>38199</v>
      </c>
      <c r="G53" s="36">
        <v>1</v>
      </c>
      <c r="H53" s="37">
        <v>0.94825866213126786</v>
      </c>
      <c r="I53" s="38">
        <v>2.6184596073597767E-3</v>
      </c>
      <c r="J53" s="46">
        <v>-61105.843361465108</v>
      </c>
      <c r="K53" s="47">
        <v>0</v>
      </c>
      <c r="L53" s="48">
        <v>-4335.8123080416162</v>
      </c>
      <c r="M53" s="48">
        <v>-12499.678919376864</v>
      </c>
      <c r="N53" s="48">
        <v>-12470.724733615401</v>
      </c>
      <c r="O53" s="48">
        <v>-12460.364340484402</v>
      </c>
      <c r="P53" s="48">
        <v>-12460.043119230526</v>
      </c>
      <c r="Q53" s="48">
        <v>-6879.219940716298</v>
      </c>
      <c r="R53" s="49">
        <v>0</v>
      </c>
      <c r="S53" s="43"/>
      <c r="T53" s="44" t="s">
        <v>193</v>
      </c>
      <c r="U53" s="45">
        <v>496</v>
      </c>
      <c r="V53" s="34" t="s">
        <v>201</v>
      </c>
    </row>
    <row r="54" spans="1:22" ht="15.75" x14ac:dyDescent="0.25">
      <c r="A54" s="33">
        <v>53</v>
      </c>
      <c r="B54" s="34" t="s">
        <v>241</v>
      </c>
      <c r="C54" s="34">
        <v>0</v>
      </c>
      <c r="D54" s="35">
        <v>36628</v>
      </c>
      <c r="E54" s="35">
        <v>36708</v>
      </c>
      <c r="F54" s="35">
        <v>37620</v>
      </c>
      <c r="G54" s="36">
        <v>2</v>
      </c>
      <c r="H54" s="37">
        <v>0.95079587649869768</v>
      </c>
      <c r="I54" s="38">
        <v>2.5372143674297844E-3</v>
      </c>
      <c r="J54" s="46">
        <v>-59209.858832594495</v>
      </c>
      <c r="K54" s="47">
        <v>0</v>
      </c>
      <c r="L54" s="48">
        <v>0</v>
      </c>
      <c r="M54" s="48">
        <v>-12810.805835803716</v>
      </c>
      <c r="N54" s="48">
        <v>-23199.468557668581</v>
      </c>
      <c r="O54" s="48">
        <v>-23199.584439122213</v>
      </c>
      <c r="P54" s="48">
        <v>0</v>
      </c>
      <c r="Q54" s="48">
        <v>0</v>
      </c>
      <c r="R54" s="49">
        <v>0</v>
      </c>
      <c r="S54" s="43"/>
      <c r="T54" s="44" t="s">
        <v>197</v>
      </c>
      <c r="U54" s="45" t="s">
        <v>247</v>
      </c>
      <c r="V54" s="34" t="s">
        <v>194</v>
      </c>
    </row>
    <row r="55" spans="1:22" ht="15.75" x14ac:dyDescent="0.25">
      <c r="A55" s="33">
        <v>54</v>
      </c>
      <c r="B55" s="34" t="s">
        <v>53</v>
      </c>
      <c r="C55" s="34">
        <v>0</v>
      </c>
      <c r="D55" s="35">
        <v>36557</v>
      </c>
      <c r="E55" s="35">
        <v>36617</v>
      </c>
      <c r="F55" s="35">
        <v>37437</v>
      </c>
      <c r="G55" s="36">
        <v>1</v>
      </c>
      <c r="H55" s="37">
        <v>0.95329603128018536</v>
      </c>
      <c r="I55" s="38">
        <v>2.5001547814876364E-3</v>
      </c>
      <c r="J55" s="46">
        <v>-58345.015530350458</v>
      </c>
      <c r="K55" s="47">
        <v>0</v>
      </c>
      <c r="L55" s="48">
        <v>0</v>
      </c>
      <c r="M55" s="48">
        <v>-19862.899364469919</v>
      </c>
      <c r="N55" s="48">
        <v>-25953.505645720823</v>
      </c>
      <c r="O55" s="48">
        <v>-12528.610520159715</v>
      </c>
      <c r="P55" s="48">
        <v>0</v>
      </c>
      <c r="Q55" s="48">
        <v>0</v>
      </c>
      <c r="R55" s="49">
        <v>0</v>
      </c>
      <c r="S55" s="43"/>
      <c r="T55" s="44" t="s">
        <v>193</v>
      </c>
      <c r="U55" s="45">
        <v>673</v>
      </c>
      <c r="V55" s="34" t="s">
        <v>194</v>
      </c>
    </row>
    <row r="56" spans="1:22" ht="15.75" x14ac:dyDescent="0.25">
      <c r="A56" s="33">
        <v>55</v>
      </c>
      <c r="B56" s="34" t="s">
        <v>54</v>
      </c>
      <c r="C56" s="34">
        <v>0</v>
      </c>
      <c r="D56" s="35">
        <v>36628</v>
      </c>
      <c r="E56" s="35">
        <v>36708</v>
      </c>
      <c r="F56" s="35">
        <v>36980</v>
      </c>
      <c r="G56" s="36">
        <v>1</v>
      </c>
      <c r="H56" s="37">
        <v>0.9556852024321244</v>
      </c>
      <c r="I56" s="38">
        <v>2.3891711519390081E-3</v>
      </c>
      <c r="J56" s="46">
        <v>-55755.039246651562</v>
      </c>
      <c r="K56" s="47">
        <v>0</v>
      </c>
      <c r="L56" s="48">
        <v>0</v>
      </c>
      <c r="M56" s="48">
        <v>-37135.105084347138</v>
      </c>
      <c r="N56" s="48">
        <v>-18619.934162304424</v>
      </c>
      <c r="O56" s="48">
        <v>0</v>
      </c>
      <c r="P56" s="48">
        <v>0</v>
      </c>
      <c r="Q56" s="48">
        <v>0</v>
      </c>
      <c r="R56" s="49">
        <v>0</v>
      </c>
      <c r="S56" s="43"/>
      <c r="T56" s="44" t="s">
        <v>197</v>
      </c>
      <c r="U56" s="45" t="s">
        <v>213</v>
      </c>
      <c r="V56" s="34" t="s">
        <v>196</v>
      </c>
    </row>
    <row r="57" spans="1:22" ht="15.75" x14ac:dyDescent="0.25">
      <c r="A57" s="33">
        <v>56</v>
      </c>
      <c r="B57" s="34" t="s">
        <v>55</v>
      </c>
      <c r="C57" s="34">
        <v>0</v>
      </c>
      <c r="D57" s="35">
        <v>36628</v>
      </c>
      <c r="E57" s="35">
        <v>36708</v>
      </c>
      <c r="F57" s="35">
        <v>37985</v>
      </c>
      <c r="G57" s="36">
        <v>1</v>
      </c>
      <c r="H57" s="37">
        <v>0.95784451758412992</v>
      </c>
      <c r="I57" s="38">
        <v>2.1593151520055242E-3</v>
      </c>
      <c r="J57" s="46">
        <v>-50390.990594478273</v>
      </c>
      <c r="K57" s="47">
        <v>0</v>
      </c>
      <c r="L57" s="48">
        <v>0</v>
      </c>
      <c r="M57" s="48">
        <v>-7363.1942503190003</v>
      </c>
      <c r="N57" s="48">
        <v>-14340.514647837639</v>
      </c>
      <c r="O57" s="48">
        <v>-14341.90541890163</v>
      </c>
      <c r="P57" s="48">
        <v>-14345.376277420008</v>
      </c>
      <c r="Q57" s="48">
        <v>0</v>
      </c>
      <c r="R57" s="49">
        <v>0</v>
      </c>
      <c r="S57" s="43"/>
      <c r="T57" s="44" t="s">
        <v>197</v>
      </c>
      <c r="U57" s="45" t="s">
        <v>248</v>
      </c>
      <c r="V57" s="34" t="s">
        <v>199</v>
      </c>
    </row>
    <row r="58" spans="1:22" ht="15.75" x14ac:dyDescent="0.25">
      <c r="A58" s="33">
        <v>57</v>
      </c>
      <c r="B58" s="34" t="s">
        <v>56</v>
      </c>
      <c r="C58" s="34">
        <v>0</v>
      </c>
      <c r="D58" s="35">
        <v>36119</v>
      </c>
      <c r="E58" s="35">
        <v>36617</v>
      </c>
      <c r="F58" s="35">
        <v>40268</v>
      </c>
      <c r="G58" s="36">
        <v>1</v>
      </c>
      <c r="H58" s="37">
        <v>0.95983435187178623</v>
      </c>
      <c r="I58" s="38">
        <v>1.989834287656356E-3</v>
      </c>
      <c r="J58" s="46">
        <v>-46435.89</v>
      </c>
      <c r="K58" s="47">
        <v>0</v>
      </c>
      <c r="L58" s="48">
        <v>0</v>
      </c>
      <c r="M58" s="48">
        <v>-3933.39</v>
      </c>
      <c r="N58" s="48">
        <v>-4646.68</v>
      </c>
      <c r="O58" s="48">
        <v>-4641.93</v>
      </c>
      <c r="P58" s="48">
        <v>-4641.12</v>
      </c>
      <c r="Q58" s="48">
        <v>-4650.9399999999996</v>
      </c>
      <c r="R58" s="49">
        <v>-23921.83</v>
      </c>
      <c r="S58" s="43"/>
      <c r="T58" s="44" t="s">
        <v>197</v>
      </c>
      <c r="U58" s="45" t="s">
        <v>208</v>
      </c>
      <c r="V58" s="34" t="s">
        <v>204</v>
      </c>
    </row>
    <row r="59" spans="1:22" ht="15.75" x14ac:dyDescent="0.25">
      <c r="A59" s="33">
        <v>58</v>
      </c>
      <c r="B59" s="34" t="s">
        <v>57</v>
      </c>
      <c r="C59" s="34">
        <v>0</v>
      </c>
      <c r="D59" s="35">
        <v>36628</v>
      </c>
      <c r="E59" s="35">
        <v>36708</v>
      </c>
      <c r="F59" s="35">
        <v>37802</v>
      </c>
      <c r="G59" s="36">
        <v>2</v>
      </c>
      <c r="H59" s="37">
        <v>0.96177578878722003</v>
      </c>
      <c r="I59" s="38">
        <v>1.9414369154338194E-3</v>
      </c>
      <c r="J59" s="46">
        <v>-45306.46175225293</v>
      </c>
      <c r="K59" s="47">
        <v>0</v>
      </c>
      <c r="L59" s="48">
        <v>0</v>
      </c>
      <c r="M59" s="48">
        <v>-7563.0015747555963</v>
      </c>
      <c r="N59" s="48">
        <v>-15109.888378280755</v>
      </c>
      <c r="O59" s="48">
        <v>-15100.980688167128</v>
      </c>
      <c r="P59" s="48">
        <v>-7532.5911110494562</v>
      </c>
      <c r="Q59" s="48">
        <v>0</v>
      </c>
      <c r="R59" s="49">
        <v>0</v>
      </c>
      <c r="S59" s="43"/>
      <c r="T59" s="44" t="s">
        <v>195</v>
      </c>
      <c r="U59" s="45">
        <v>2364</v>
      </c>
      <c r="V59" s="34" t="s">
        <v>204</v>
      </c>
    </row>
    <row r="60" spans="1:22" ht="15.75" x14ac:dyDescent="0.25">
      <c r="A60" s="33">
        <v>59</v>
      </c>
      <c r="B60" s="34" t="s">
        <v>58</v>
      </c>
      <c r="C60" s="34">
        <v>0</v>
      </c>
      <c r="D60" s="35">
        <v>36628</v>
      </c>
      <c r="E60" s="35">
        <v>36708</v>
      </c>
      <c r="F60" s="35">
        <v>37832</v>
      </c>
      <c r="G60" s="36">
        <v>1</v>
      </c>
      <c r="H60" s="37">
        <v>0.96368842738369731</v>
      </c>
      <c r="I60" s="38">
        <v>1.9126385964772514E-3</v>
      </c>
      <c r="J60" s="46">
        <v>-44634.408014136294</v>
      </c>
      <c r="K60" s="47">
        <v>0</v>
      </c>
      <c r="L60" s="48">
        <v>0</v>
      </c>
      <c r="M60" s="48">
        <v>-7300.186831263507</v>
      </c>
      <c r="N60" s="48">
        <v>-14439.381765836764</v>
      </c>
      <c r="O60" s="48">
        <v>-14438.670575877593</v>
      </c>
      <c r="P60" s="48">
        <v>-8456.1688411584328</v>
      </c>
      <c r="Q60" s="48">
        <v>0</v>
      </c>
      <c r="R60" s="49">
        <v>0</v>
      </c>
      <c r="S60" s="43"/>
      <c r="T60" s="44" t="s">
        <v>197</v>
      </c>
      <c r="U60" s="45" t="s">
        <v>260</v>
      </c>
      <c r="V60" s="34" t="s">
        <v>194</v>
      </c>
    </row>
    <row r="61" spans="1:22" ht="15.75" x14ac:dyDescent="0.25">
      <c r="A61" s="33">
        <v>60</v>
      </c>
      <c r="B61" s="34" t="s">
        <v>59</v>
      </c>
      <c r="C61" s="34">
        <v>0</v>
      </c>
      <c r="D61" s="35">
        <v>36628</v>
      </c>
      <c r="E61" s="35">
        <v>36708</v>
      </c>
      <c r="F61" s="35">
        <v>37863</v>
      </c>
      <c r="G61" s="36">
        <v>1</v>
      </c>
      <c r="H61" s="37">
        <v>0.96550543243274001</v>
      </c>
      <c r="I61" s="38">
        <v>1.8170050490427293E-3</v>
      </c>
      <c r="J61" s="46">
        <v>-42402.649863959028</v>
      </c>
      <c r="K61" s="47">
        <v>0</v>
      </c>
      <c r="L61" s="48">
        <v>0</v>
      </c>
      <c r="M61" s="48">
        <v>-6865.0489686265</v>
      </c>
      <c r="N61" s="48">
        <v>-13326.876081368162</v>
      </c>
      <c r="O61" s="48">
        <v>-13329.080339147749</v>
      </c>
      <c r="P61" s="48">
        <v>-8881.6444748166305</v>
      </c>
      <c r="Q61" s="48">
        <v>0</v>
      </c>
      <c r="R61" s="49">
        <v>0</v>
      </c>
      <c r="S61" s="43"/>
      <c r="T61" s="44" t="s">
        <v>197</v>
      </c>
      <c r="U61" s="45" t="s">
        <v>231</v>
      </c>
      <c r="V61" s="34" t="s">
        <v>204</v>
      </c>
    </row>
    <row r="62" spans="1:22" ht="15.75" x14ac:dyDescent="0.25">
      <c r="A62" s="33">
        <v>61</v>
      </c>
      <c r="B62" s="34" t="s">
        <v>60</v>
      </c>
      <c r="C62" s="34">
        <v>0</v>
      </c>
      <c r="D62" s="35">
        <v>36628</v>
      </c>
      <c r="E62" s="35">
        <v>36708</v>
      </c>
      <c r="F62" s="35">
        <v>37345</v>
      </c>
      <c r="G62" s="36">
        <v>2</v>
      </c>
      <c r="H62" s="37">
        <v>0.96723686419394606</v>
      </c>
      <c r="I62" s="38">
        <v>1.7314317612060997E-3</v>
      </c>
      <c r="J62" s="46">
        <v>-40405.663579437671</v>
      </c>
      <c r="K62" s="47">
        <v>0</v>
      </c>
      <c r="L62" s="48">
        <v>0</v>
      </c>
      <c r="M62" s="48">
        <v>-11438.200233895801</v>
      </c>
      <c r="N62" s="48">
        <v>-23351.081567641693</v>
      </c>
      <c r="O62" s="48">
        <v>-5616.3817779001756</v>
      </c>
      <c r="P62" s="48">
        <v>0</v>
      </c>
      <c r="Q62" s="48">
        <v>0</v>
      </c>
      <c r="R62" s="49">
        <v>0</v>
      </c>
      <c r="S62" s="43"/>
      <c r="T62" s="44" t="s">
        <v>193</v>
      </c>
      <c r="U62" s="45">
        <v>1955</v>
      </c>
      <c r="V62" s="34" t="s">
        <v>199</v>
      </c>
    </row>
    <row r="63" spans="1:22" ht="15.75" x14ac:dyDescent="0.25">
      <c r="A63" s="33">
        <v>62</v>
      </c>
      <c r="B63" s="34" t="s">
        <v>61</v>
      </c>
      <c r="C63" s="34">
        <v>0</v>
      </c>
      <c r="D63" s="35">
        <v>36628</v>
      </c>
      <c r="E63" s="35">
        <v>36708</v>
      </c>
      <c r="F63" s="35">
        <v>38045</v>
      </c>
      <c r="G63" s="36">
        <v>1</v>
      </c>
      <c r="H63" s="37">
        <v>0.96879368992487114</v>
      </c>
      <c r="I63" s="38">
        <v>1.5568257309250602E-3</v>
      </c>
      <c r="J63" s="46">
        <v>-36330.959235581642</v>
      </c>
      <c r="K63" s="47">
        <v>0</v>
      </c>
      <c r="L63" s="48">
        <v>0</v>
      </c>
      <c r="M63" s="48">
        <v>-5047.1373765456683</v>
      </c>
      <c r="N63" s="48">
        <v>-9875.9141817859309</v>
      </c>
      <c r="O63" s="48">
        <v>-9878.9973606437634</v>
      </c>
      <c r="P63" s="48">
        <v>-9886.0909862498283</v>
      </c>
      <c r="Q63" s="48">
        <v>-1642.8193303564399</v>
      </c>
      <c r="R63" s="49">
        <v>0</v>
      </c>
      <c r="S63" s="43"/>
      <c r="T63" s="44" t="s">
        <v>197</v>
      </c>
      <c r="U63" s="45" t="s">
        <v>228</v>
      </c>
      <c r="V63" s="34" t="s">
        <v>204</v>
      </c>
    </row>
    <row r="64" spans="1:22" ht="15.75" x14ac:dyDescent="0.25">
      <c r="A64" s="33">
        <v>63</v>
      </c>
      <c r="B64" s="34" t="s">
        <v>62</v>
      </c>
      <c r="C64" s="34">
        <v>0</v>
      </c>
      <c r="D64" s="35">
        <v>36628</v>
      </c>
      <c r="E64" s="35">
        <v>36708</v>
      </c>
      <c r="F64" s="35">
        <v>37924</v>
      </c>
      <c r="G64" s="36">
        <v>1</v>
      </c>
      <c r="H64" s="37">
        <v>0.97033286311635636</v>
      </c>
      <c r="I64" s="38">
        <v>1.5391731914852018E-3</v>
      </c>
      <c r="J64" s="46">
        <v>-35919.009665341102</v>
      </c>
      <c r="K64" s="47">
        <v>0</v>
      </c>
      <c r="L64" s="48">
        <v>0</v>
      </c>
      <c r="M64" s="48">
        <v>-5513.2527380156471</v>
      </c>
      <c r="N64" s="48">
        <v>-10708.28663816665</v>
      </c>
      <c r="O64" s="48">
        <v>-10707.305366028431</v>
      </c>
      <c r="P64" s="48">
        <v>-8990.1649231303782</v>
      </c>
      <c r="Q64" s="48">
        <v>0</v>
      </c>
      <c r="R64" s="49">
        <v>0</v>
      </c>
      <c r="S64" s="43"/>
      <c r="T64" s="44" t="s">
        <v>193</v>
      </c>
      <c r="U64" s="45">
        <v>1618</v>
      </c>
      <c r="V64" s="34" t="s">
        <v>201</v>
      </c>
    </row>
    <row r="65" spans="1:22" ht="15.75" x14ac:dyDescent="0.25">
      <c r="A65" s="33">
        <v>64</v>
      </c>
      <c r="B65" s="34" t="s">
        <v>63</v>
      </c>
      <c r="C65" s="34">
        <v>0</v>
      </c>
      <c r="D65" s="35">
        <v>35956</v>
      </c>
      <c r="E65" s="35">
        <v>35916</v>
      </c>
      <c r="F65" s="35">
        <v>37741</v>
      </c>
      <c r="G65" s="36">
        <v>1</v>
      </c>
      <c r="H65" s="37">
        <v>0.97183225803324824</v>
      </c>
      <c r="I65" s="38">
        <v>1.4993949168919008E-3</v>
      </c>
      <c r="J65" s="46">
        <v>-34990.721518502549</v>
      </c>
      <c r="K65" s="47">
        <v>-4714.9083902055281</v>
      </c>
      <c r="L65" s="48">
        <v>-7000.0392568927118</v>
      </c>
      <c r="M65" s="48">
        <v>-7007.1761482690372</v>
      </c>
      <c r="N65" s="48">
        <v>-6999.7562026298401</v>
      </c>
      <c r="O65" s="48">
        <v>-6991.6041061940114</v>
      </c>
      <c r="P65" s="48">
        <v>-2277.237414311408</v>
      </c>
      <c r="Q65" s="48">
        <v>0</v>
      </c>
      <c r="R65" s="49">
        <v>0</v>
      </c>
      <c r="S65" s="43"/>
      <c r="T65" s="44" t="s">
        <v>197</v>
      </c>
      <c r="U65" s="45" t="s">
        <v>222</v>
      </c>
      <c r="V65" s="34" t="s">
        <v>201</v>
      </c>
    </row>
    <row r="66" spans="1:22" ht="15.75" x14ac:dyDescent="0.25">
      <c r="A66" s="33">
        <v>65</v>
      </c>
      <c r="B66" s="50" t="s">
        <v>252</v>
      </c>
      <c r="C66" s="34">
        <v>0</v>
      </c>
      <c r="D66" s="35">
        <v>36082</v>
      </c>
      <c r="E66" s="35">
        <v>36130</v>
      </c>
      <c r="F66" s="35">
        <v>37955</v>
      </c>
      <c r="G66" s="36">
        <v>2</v>
      </c>
      <c r="H66" s="37">
        <v>0.973319190086266</v>
      </c>
      <c r="I66" s="38">
        <v>1.4869320530177881E-3</v>
      </c>
      <c r="J66" s="46">
        <v>-34699.881130670612</v>
      </c>
      <c r="K66" s="47">
        <v>-529.62031665701602</v>
      </c>
      <c r="L66" s="48">
        <v>-6937.2869108340683</v>
      </c>
      <c r="M66" s="48">
        <v>-6954.3347517619559</v>
      </c>
      <c r="N66" s="48">
        <v>-6935.468505455844</v>
      </c>
      <c r="O66" s="48">
        <v>-6936.2825237623038</v>
      </c>
      <c r="P66" s="48">
        <v>-6406.888122199417</v>
      </c>
      <c r="Q66" s="48">
        <v>0</v>
      </c>
      <c r="R66" s="49">
        <v>0</v>
      </c>
      <c r="S66" s="43"/>
      <c r="T66" s="44" t="s">
        <v>195</v>
      </c>
      <c r="U66" s="45">
        <v>2419</v>
      </c>
      <c r="V66" s="34" t="s">
        <v>204</v>
      </c>
    </row>
    <row r="67" spans="1:22" ht="15.75" x14ac:dyDescent="0.25">
      <c r="A67" s="33">
        <v>66</v>
      </c>
      <c r="B67" s="77" t="s">
        <v>64</v>
      </c>
      <c r="C67" s="77" t="s">
        <v>205</v>
      </c>
      <c r="D67" s="78">
        <v>36150</v>
      </c>
      <c r="E67" s="78">
        <v>36192</v>
      </c>
      <c r="F67" s="78">
        <v>37652</v>
      </c>
      <c r="G67" s="36">
        <v>1</v>
      </c>
      <c r="H67" s="37">
        <v>0.97478279390552047</v>
      </c>
      <c r="I67" s="38">
        <v>1.4636038192544327E-3</v>
      </c>
      <c r="J67" s="46">
        <v>-34155.480371446916</v>
      </c>
      <c r="K67" s="47">
        <v>0</v>
      </c>
      <c r="L67" s="48">
        <v>-7839.010452093411</v>
      </c>
      <c r="M67" s="48">
        <v>-8549.1125648183643</v>
      </c>
      <c r="N67" s="48">
        <v>-8527.8476108559844</v>
      </c>
      <c r="O67" s="48">
        <v>-8527.0310187240866</v>
      </c>
      <c r="P67" s="48">
        <v>-712.47872495506408</v>
      </c>
      <c r="Q67" s="48">
        <v>0</v>
      </c>
      <c r="R67" s="49">
        <v>0</v>
      </c>
      <c r="S67" s="43"/>
      <c r="T67" s="44" t="s">
        <v>197</v>
      </c>
      <c r="U67" s="45" t="s">
        <v>257</v>
      </c>
      <c r="V67" s="34" t="s">
        <v>194</v>
      </c>
    </row>
    <row r="68" spans="1:22" ht="15.75" x14ac:dyDescent="0.25">
      <c r="A68" s="33">
        <v>67</v>
      </c>
      <c r="B68" s="34" t="s">
        <v>65</v>
      </c>
      <c r="C68" s="34">
        <v>0</v>
      </c>
      <c r="D68" s="35">
        <v>36628</v>
      </c>
      <c r="E68" s="35">
        <v>36708</v>
      </c>
      <c r="F68" s="35">
        <v>37710</v>
      </c>
      <c r="G68" s="36">
        <v>1</v>
      </c>
      <c r="H68" s="37">
        <v>0.97622393852896805</v>
      </c>
      <c r="I68" s="38">
        <v>1.4411446234475285E-3</v>
      </c>
      <c r="J68" s="46">
        <v>-33631.359969839898</v>
      </c>
      <c r="K68" s="47">
        <v>0</v>
      </c>
      <c r="L68" s="48">
        <v>0</v>
      </c>
      <c r="M68" s="48">
        <v>-6298.8082677715192</v>
      </c>
      <c r="N68" s="48">
        <v>-12221.965258105904</v>
      </c>
      <c r="O68" s="48">
        <v>-12223.058913387973</v>
      </c>
      <c r="P68" s="48">
        <v>-2887.5275305744999</v>
      </c>
      <c r="Q68" s="48">
        <v>0</v>
      </c>
      <c r="R68" s="49">
        <v>0</v>
      </c>
      <c r="S68" s="43"/>
      <c r="T68" s="44" t="s">
        <v>197</v>
      </c>
      <c r="U68" s="45" t="s">
        <v>258</v>
      </c>
      <c r="V68" s="34" t="s">
        <v>204</v>
      </c>
    </row>
    <row r="69" spans="1:22" ht="15.75" x14ac:dyDescent="0.25">
      <c r="A69" s="33">
        <v>68</v>
      </c>
      <c r="B69" s="34" t="s">
        <v>66</v>
      </c>
      <c r="C69" s="34">
        <v>0</v>
      </c>
      <c r="D69" s="35">
        <v>36628</v>
      </c>
      <c r="E69" s="35">
        <v>36708</v>
      </c>
      <c r="F69" s="35">
        <v>38076</v>
      </c>
      <c r="G69" s="36">
        <v>2</v>
      </c>
      <c r="H69" s="37">
        <v>0.97766441571393903</v>
      </c>
      <c r="I69" s="38">
        <v>1.440477184970928E-3</v>
      </c>
      <c r="J69" s="46">
        <v>-33615.784250859957</v>
      </c>
      <c r="K69" s="47">
        <v>0</v>
      </c>
      <c r="L69" s="48">
        <v>0</v>
      </c>
      <c r="M69" s="48">
        <v>-4505.2353211292602</v>
      </c>
      <c r="N69" s="48">
        <v>-8955.0517646144053</v>
      </c>
      <c r="O69" s="48">
        <v>-8955.0963098465218</v>
      </c>
      <c r="P69" s="48">
        <v>-8955.8785092608832</v>
      </c>
      <c r="Q69" s="48">
        <v>-2244.5223460088878</v>
      </c>
      <c r="R69" s="49">
        <v>0</v>
      </c>
      <c r="S69" s="43"/>
      <c r="T69" s="44" t="s">
        <v>195</v>
      </c>
      <c r="U69" s="45">
        <v>755</v>
      </c>
      <c r="V69" s="34" t="s">
        <v>204</v>
      </c>
    </row>
    <row r="70" spans="1:22" ht="15.75" x14ac:dyDescent="0.25">
      <c r="A70" s="33">
        <v>69</v>
      </c>
      <c r="B70" s="34" t="s">
        <v>67</v>
      </c>
      <c r="C70" s="34">
        <v>0</v>
      </c>
      <c r="D70" s="35">
        <v>36628</v>
      </c>
      <c r="E70" s="35">
        <v>36708</v>
      </c>
      <c r="F70" s="35">
        <v>37863</v>
      </c>
      <c r="G70" s="36">
        <v>1</v>
      </c>
      <c r="H70" s="37">
        <v>0.9791015925964458</v>
      </c>
      <c r="I70" s="38">
        <v>1.4371768825067266E-3</v>
      </c>
      <c r="J70" s="46">
        <v>-33538.766539814838</v>
      </c>
      <c r="K70" s="47">
        <v>0</v>
      </c>
      <c r="L70" s="48">
        <v>0</v>
      </c>
      <c r="M70" s="48">
        <v>-5366.0131432010639</v>
      </c>
      <c r="N70" s="48">
        <v>-10574.335148999773</v>
      </c>
      <c r="O70" s="48">
        <v>-10574.492535088917</v>
      </c>
      <c r="P70" s="48">
        <v>-7023.9257125250879</v>
      </c>
      <c r="Q70" s="48">
        <v>0</v>
      </c>
      <c r="R70" s="49">
        <v>0</v>
      </c>
      <c r="S70" s="43"/>
      <c r="T70" s="44" t="s">
        <v>193</v>
      </c>
      <c r="U70" s="45">
        <v>920</v>
      </c>
      <c r="V70" s="34" t="s">
        <v>194</v>
      </c>
    </row>
    <row r="71" spans="1:22" ht="15.75" x14ac:dyDescent="0.25">
      <c r="A71" s="33">
        <v>70</v>
      </c>
      <c r="B71" s="34" t="s">
        <v>68</v>
      </c>
      <c r="C71" s="34">
        <v>0</v>
      </c>
      <c r="D71" s="35">
        <v>36628</v>
      </c>
      <c r="E71" s="35">
        <v>36708</v>
      </c>
      <c r="F71" s="35">
        <v>37710</v>
      </c>
      <c r="G71" s="36">
        <v>2</v>
      </c>
      <c r="H71" s="37">
        <v>0.98053002295324321</v>
      </c>
      <c r="I71" s="38">
        <v>1.4284303567974564E-3</v>
      </c>
      <c r="J71" s="46">
        <v>-33334.652705694403</v>
      </c>
      <c r="K71" s="47">
        <v>0</v>
      </c>
      <c r="L71" s="48">
        <v>0</v>
      </c>
      <c r="M71" s="48">
        <v>-6488.2818370585446</v>
      </c>
      <c r="N71" s="48">
        <v>-12057.044805071029</v>
      </c>
      <c r="O71" s="48">
        <v>-12040.088228707584</v>
      </c>
      <c r="P71" s="48">
        <v>-2749.2378348572402</v>
      </c>
      <c r="Q71" s="48">
        <v>0</v>
      </c>
      <c r="R71" s="49">
        <v>0</v>
      </c>
      <c r="S71" s="43"/>
      <c r="T71" s="44" t="s">
        <v>197</v>
      </c>
      <c r="U71" s="45" t="s">
        <v>209</v>
      </c>
      <c r="V71" s="34" t="s">
        <v>210</v>
      </c>
    </row>
    <row r="72" spans="1:22" ht="15.75" x14ac:dyDescent="0.25">
      <c r="A72" s="33">
        <v>71</v>
      </c>
      <c r="B72" s="34" t="s">
        <v>69</v>
      </c>
      <c r="C72" s="34" t="s">
        <v>205</v>
      </c>
      <c r="D72" s="35">
        <v>36111</v>
      </c>
      <c r="E72" s="35">
        <v>36130</v>
      </c>
      <c r="F72" s="35">
        <v>37590</v>
      </c>
      <c r="G72" s="36">
        <v>1</v>
      </c>
      <c r="H72" s="37">
        <v>0.98193050771603163</v>
      </c>
      <c r="I72" s="38">
        <v>1.4004847627883848E-3</v>
      </c>
      <c r="J72" s="46">
        <v>-32682.498635659595</v>
      </c>
      <c r="K72" s="47">
        <v>-848.06975738039205</v>
      </c>
      <c r="L72" s="48">
        <v>-8190.5442246530602</v>
      </c>
      <c r="M72" s="48">
        <v>-8169.0751555104589</v>
      </c>
      <c r="N72" s="48">
        <v>-8153.2335368768354</v>
      </c>
      <c r="O72" s="48">
        <v>-7321.5759612388392</v>
      </c>
      <c r="P72" s="48">
        <v>0</v>
      </c>
      <c r="Q72" s="48">
        <v>0</v>
      </c>
      <c r="R72" s="49">
        <v>0</v>
      </c>
      <c r="S72" s="43"/>
      <c r="T72" s="44" t="s">
        <v>197</v>
      </c>
      <c r="U72" s="45" t="s">
        <v>249</v>
      </c>
      <c r="V72" s="34" t="s">
        <v>204</v>
      </c>
    </row>
    <row r="73" spans="1:22" ht="15.75" x14ac:dyDescent="0.25">
      <c r="A73" s="33">
        <v>72</v>
      </c>
      <c r="B73" s="34" t="s">
        <v>92</v>
      </c>
      <c r="C73" s="34">
        <v>0</v>
      </c>
      <c r="D73" s="35">
        <v>36628</v>
      </c>
      <c r="E73" s="35">
        <v>36708</v>
      </c>
      <c r="F73" s="35">
        <v>37802</v>
      </c>
      <c r="G73" s="36">
        <v>1</v>
      </c>
      <c r="H73" s="37">
        <v>0.98332310352529528</v>
      </c>
      <c r="I73" s="38">
        <v>1.3925958092636183E-3</v>
      </c>
      <c r="J73" s="46">
        <v>-32498.397587464955</v>
      </c>
      <c r="K73" s="47">
        <v>0</v>
      </c>
      <c r="L73" s="48">
        <v>0</v>
      </c>
      <c r="M73" s="48">
        <v>-5308.8222681173729</v>
      </c>
      <c r="N73" s="48">
        <v>-10840.897321213311</v>
      </c>
      <c r="O73" s="48">
        <v>-10839.784653764751</v>
      </c>
      <c r="P73" s="48">
        <v>-5508.8933443695123</v>
      </c>
      <c r="Q73" s="48">
        <v>0</v>
      </c>
      <c r="R73" s="49">
        <v>0</v>
      </c>
      <c r="S73" s="43"/>
      <c r="T73" s="44" t="s">
        <v>197</v>
      </c>
      <c r="U73" s="45" t="s">
        <v>200</v>
      </c>
      <c r="V73" s="34" t="s">
        <v>196</v>
      </c>
    </row>
    <row r="74" spans="1:22" ht="15.75" x14ac:dyDescent="0.25">
      <c r="A74" s="33">
        <v>73</v>
      </c>
      <c r="B74" s="34" t="s">
        <v>93</v>
      </c>
      <c r="C74" s="34">
        <v>0</v>
      </c>
      <c r="D74" s="35">
        <v>36628</v>
      </c>
      <c r="E74" s="35">
        <v>36708</v>
      </c>
      <c r="F74" s="35">
        <v>38351</v>
      </c>
      <c r="G74" s="36">
        <v>2</v>
      </c>
      <c r="H74" s="37">
        <v>0.98466891557417302</v>
      </c>
      <c r="I74" s="38">
        <v>1.3458120488777771E-3</v>
      </c>
      <c r="J74" s="46">
        <v>-31406.625491396589</v>
      </c>
      <c r="K74" s="47">
        <v>0</v>
      </c>
      <c r="L74" s="48">
        <v>0</v>
      </c>
      <c r="M74" s="48">
        <v>-3391.1359834489003</v>
      </c>
      <c r="N74" s="48">
        <v>-7001.8647438245644</v>
      </c>
      <c r="O74" s="48">
        <v>-7000.3115682207836</v>
      </c>
      <c r="P74" s="48">
        <v>-6997.2870069714154</v>
      </c>
      <c r="Q74" s="48">
        <v>-7016.0261889309204</v>
      </c>
      <c r="R74" s="49">
        <v>0</v>
      </c>
      <c r="S74" s="43"/>
      <c r="T74" s="44" t="s">
        <v>193</v>
      </c>
      <c r="U74" s="45">
        <v>956</v>
      </c>
      <c r="V74" s="34" t="s">
        <v>194</v>
      </c>
    </row>
    <row r="75" spans="1:22" ht="15.75" x14ac:dyDescent="0.25">
      <c r="A75" s="33">
        <v>74</v>
      </c>
      <c r="B75" s="34" t="s">
        <v>94</v>
      </c>
      <c r="C75" s="34">
        <v>0</v>
      </c>
      <c r="D75" s="35">
        <v>36798</v>
      </c>
      <c r="E75" s="35">
        <v>36800</v>
      </c>
      <c r="F75" s="35">
        <v>37194</v>
      </c>
      <c r="G75" s="36">
        <v>2</v>
      </c>
      <c r="H75" s="37">
        <v>0.98596104790690953</v>
      </c>
      <c r="I75" s="38">
        <v>1.2921323327365348E-3</v>
      </c>
      <c r="J75" s="46">
        <v>-30153.925500533613</v>
      </c>
      <c r="K75" s="47">
        <v>0</v>
      </c>
      <c r="L75" s="48">
        <v>0</v>
      </c>
      <c r="M75" s="48">
        <v>-6848.2676711846525</v>
      </c>
      <c r="N75" s="48">
        <v>-23305.657829348947</v>
      </c>
      <c r="O75" s="48">
        <v>0</v>
      </c>
      <c r="P75" s="48">
        <v>0</v>
      </c>
      <c r="Q75" s="48">
        <v>0</v>
      </c>
      <c r="R75" s="49">
        <v>0</v>
      </c>
      <c r="S75" s="43"/>
      <c r="T75" s="44" t="s">
        <v>193</v>
      </c>
      <c r="U75" s="45">
        <v>1860</v>
      </c>
      <c r="V75" s="34" t="s">
        <v>194</v>
      </c>
    </row>
    <row r="76" spans="1:22" ht="15.75" x14ac:dyDescent="0.25">
      <c r="A76" s="33">
        <v>75</v>
      </c>
      <c r="B76" s="34" t="s">
        <v>70</v>
      </c>
      <c r="C76" s="34">
        <v>0</v>
      </c>
      <c r="D76" s="35">
        <v>36628</v>
      </c>
      <c r="E76" s="35">
        <v>36708</v>
      </c>
      <c r="F76" s="35">
        <v>37802</v>
      </c>
      <c r="G76" s="36">
        <v>1</v>
      </c>
      <c r="H76" s="37">
        <v>0.98725222680392866</v>
      </c>
      <c r="I76" s="38">
        <v>1.2911788970190964E-3</v>
      </c>
      <c r="J76" s="46">
        <v>-30131.675589386898</v>
      </c>
      <c r="K76" s="47">
        <v>0</v>
      </c>
      <c r="L76" s="48">
        <v>0</v>
      </c>
      <c r="M76" s="48">
        <v>-5231.63499327922</v>
      </c>
      <c r="N76" s="48">
        <v>-10050.917870960191</v>
      </c>
      <c r="O76" s="48">
        <v>-10047.202375878865</v>
      </c>
      <c r="P76" s="48">
        <v>-4801.9203492686283</v>
      </c>
      <c r="Q76" s="48">
        <v>0</v>
      </c>
      <c r="R76" s="49">
        <v>0</v>
      </c>
      <c r="S76" s="43"/>
      <c r="T76" s="44" t="s">
        <v>197</v>
      </c>
      <c r="U76" s="45" t="s">
        <v>211</v>
      </c>
      <c r="V76" s="34" t="s">
        <v>194</v>
      </c>
    </row>
    <row r="77" spans="1:22" ht="15.75" x14ac:dyDescent="0.25">
      <c r="A77" s="33">
        <v>76</v>
      </c>
      <c r="B77" s="34" t="s">
        <v>71</v>
      </c>
      <c r="C77" s="34">
        <v>0</v>
      </c>
      <c r="D77" s="35">
        <v>36403</v>
      </c>
      <c r="E77" s="35">
        <v>36434</v>
      </c>
      <c r="F77" s="35">
        <v>37467</v>
      </c>
      <c r="G77" s="36">
        <v>2</v>
      </c>
      <c r="H77" s="37">
        <v>0.9885235244168904</v>
      </c>
      <c r="I77" s="38">
        <v>1.27129761296173E-3</v>
      </c>
      <c r="J77" s="46">
        <v>-29667.714783568252</v>
      </c>
      <c r="K77" s="47">
        <v>0</v>
      </c>
      <c r="L77" s="48">
        <v>-2515.3112340909361</v>
      </c>
      <c r="M77" s="48">
        <v>-10548.006551338469</v>
      </c>
      <c r="N77" s="48">
        <v>-10523.36966152379</v>
      </c>
      <c r="O77" s="48">
        <v>-6081.0273366150668</v>
      </c>
      <c r="P77" s="48">
        <v>0</v>
      </c>
      <c r="Q77" s="48">
        <v>0</v>
      </c>
      <c r="R77" s="49">
        <v>0</v>
      </c>
      <c r="S77" s="43"/>
      <c r="T77" s="44" t="s">
        <v>193</v>
      </c>
      <c r="U77" s="45">
        <v>903</v>
      </c>
      <c r="V77" s="34" t="s">
        <v>199</v>
      </c>
    </row>
    <row r="78" spans="1:22" ht="15.75" x14ac:dyDescent="0.25">
      <c r="A78" s="33">
        <v>77</v>
      </c>
      <c r="B78" s="34" t="s">
        <v>72</v>
      </c>
      <c r="C78" s="34" t="s">
        <v>205</v>
      </c>
      <c r="D78" s="35">
        <v>36341</v>
      </c>
      <c r="E78" s="35">
        <v>36342</v>
      </c>
      <c r="F78" s="35">
        <v>37437</v>
      </c>
      <c r="G78" s="36">
        <v>1</v>
      </c>
      <c r="H78" s="37">
        <v>0.9895307022204376</v>
      </c>
      <c r="I78" s="38">
        <v>1.0071778035471931E-3</v>
      </c>
      <c r="J78" s="46">
        <v>-23504.066638154192</v>
      </c>
      <c r="K78" s="47">
        <v>0</v>
      </c>
      <c r="L78" s="48">
        <v>-3866.7938962631233</v>
      </c>
      <c r="M78" s="48">
        <v>-7844.4946019379877</v>
      </c>
      <c r="N78" s="48">
        <v>-7823.5934305071542</v>
      </c>
      <c r="O78" s="48">
        <v>-3969.1847094459276</v>
      </c>
      <c r="P78" s="48">
        <v>0</v>
      </c>
      <c r="Q78" s="48">
        <v>0</v>
      </c>
      <c r="R78" s="49">
        <v>0</v>
      </c>
      <c r="S78" s="43"/>
      <c r="T78" s="44" t="s">
        <v>197</v>
      </c>
      <c r="U78" s="45" t="s">
        <v>244</v>
      </c>
      <c r="V78" s="34" t="s">
        <v>201</v>
      </c>
    </row>
    <row r="79" spans="1:22" ht="15.75" x14ac:dyDescent="0.25">
      <c r="A79" s="33">
        <v>78</v>
      </c>
      <c r="B79" s="34" t="s">
        <v>73</v>
      </c>
      <c r="C79" s="34">
        <v>0</v>
      </c>
      <c r="D79" s="35">
        <v>36628</v>
      </c>
      <c r="E79" s="35">
        <v>36708</v>
      </c>
      <c r="F79" s="35">
        <v>37802</v>
      </c>
      <c r="G79" s="36">
        <v>1</v>
      </c>
      <c r="H79" s="37">
        <v>0.99050572735546216</v>
      </c>
      <c r="I79" s="38">
        <v>9.7502513502451601E-4</v>
      </c>
      <c r="J79" s="46">
        <v>-22753.733915481087</v>
      </c>
      <c r="K79" s="47">
        <v>0</v>
      </c>
      <c r="L79" s="48">
        <v>0</v>
      </c>
      <c r="M79" s="48">
        <v>-3896.88680893124</v>
      </c>
      <c r="N79" s="48">
        <v>-7588.3785826410485</v>
      </c>
      <c r="O79" s="48">
        <v>-7588.6786717916402</v>
      </c>
      <c r="P79" s="48">
        <v>-3679.7898521171564</v>
      </c>
      <c r="Q79" s="48">
        <v>0</v>
      </c>
      <c r="R79" s="49">
        <v>0</v>
      </c>
      <c r="S79" s="43"/>
      <c r="T79" s="44" t="s">
        <v>193</v>
      </c>
      <c r="U79" s="45">
        <v>1981</v>
      </c>
      <c r="V79" s="34" t="s">
        <v>199</v>
      </c>
    </row>
    <row r="80" spans="1:22" ht="15.75" x14ac:dyDescent="0.25">
      <c r="A80" s="33">
        <v>79</v>
      </c>
      <c r="B80" s="34" t="s">
        <v>74</v>
      </c>
      <c r="C80" s="34" t="s">
        <v>205</v>
      </c>
      <c r="D80" s="35">
        <v>36339</v>
      </c>
      <c r="E80" s="35">
        <v>37043</v>
      </c>
      <c r="F80" s="35">
        <v>37256</v>
      </c>
      <c r="G80" s="36">
        <v>1</v>
      </c>
      <c r="H80" s="37">
        <v>0.99145273661471678</v>
      </c>
      <c r="I80" s="38">
        <v>9.4700925925465698E-4</v>
      </c>
      <c r="J80" s="46">
        <v>-22099.939710821411</v>
      </c>
      <c r="K80" s="47">
        <v>0</v>
      </c>
      <c r="L80" s="48">
        <v>0</v>
      </c>
      <c r="M80" s="48">
        <v>-16294.768226448919</v>
      </c>
      <c r="N80" s="48">
        <v>-5805.1714843724912</v>
      </c>
      <c r="O80" s="48">
        <v>0</v>
      </c>
      <c r="P80" s="48">
        <v>0</v>
      </c>
      <c r="Q80" s="48">
        <v>0</v>
      </c>
      <c r="R80" s="49">
        <v>0</v>
      </c>
      <c r="S80" s="43"/>
      <c r="T80" s="44" t="s">
        <v>195</v>
      </c>
      <c r="U80" s="45">
        <v>2048</v>
      </c>
      <c r="V80" s="34" t="s">
        <v>204</v>
      </c>
    </row>
    <row r="81" spans="1:22" ht="15.75" x14ac:dyDescent="0.25">
      <c r="A81" s="33">
        <v>80</v>
      </c>
      <c r="B81" s="34" t="s">
        <v>261</v>
      </c>
      <c r="C81" s="34">
        <v>0</v>
      </c>
      <c r="D81" s="35">
        <v>36628</v>
      </c>
      <c r="E81" s="35">
        <v>36708</v>
      </c>
      <c r="F81" s="35">
        <v>37924</v>
      </c>
      <c r="G81" s="36">
        <v>2</v>
      </c>
      <c r="H81" s="37">
        <v>0.9923009241575077</v>
      </c>
      <c r="I81" s="38">
        <v>8.4818754279092844E-4</v>
      </c>
      <c r="J81" s="46">
        <v>-19793.780658388103</v>
      </c>
      <c r="K81" s="47">
        <v>0</v>
      </c>
      <c r="L81" s="48">
        <v>0</v>
      </c>
      <c r="M81" s="48">
        <v>-2953.9799292898724</v>
      </c>
      <c r="N81" s="48">
        <v>-5941.703413252977</v>
      </c>
      <c r="O81" s="48">
        <v>-5941.0806602505481</v>
      </c>
      <c r="P81" s="48">
        <v>-4957.0166555947035</v>
      </c>
      <c r="Q81" s="48">
        <v>0</v>
      </c>
      <c r="R81" s="49">
        <v>0</v>
      </c>
      <c r="S81" s="43"/>
      <c r="T81" s="44" t="s">
        <v>197</v>
      </c>
      <c r="U81" s="45" t="s">
        <v>268</v>
      </c>
      <c r="V81" s="34" t="s">
        <v>199</v>
      </c>
    </row>
    <row r="82" spans="1:22" ht="15.75" x14ac:dyDescent="0.25">
      <c r="A82" s="33">
        <v>81</v>
      </c>
      <c r="B82" s="34" t="s">
        <v>75</v>
      </c>
      <c r="C82" s="34">
        <v>0</v>
      </c>
      <c r="D82" s="35">
        <v>36628</v>
      </c>
      <c r="E82" s="35">
        <v>36708</v>
      </c>
      <c r="F82" s="35">
        <v>37924</v>
      </c>
      <c r="G82" s="36">
        <v>1</v>
      </c>
      <c r="H82" s="37">
        <v>0.99301380980236043</v>
      </c>
      <c r="I82" s="38">
        <v>7.1288564485272451E-4</v>
      </c>
      <c r="J82" s="46">
        <v>-16636.299611637383</v>
      </c>
      <c r="K82" s="47">
        <v>0</v>
      </c>
      <c r="L82" s="48">
        <v>0</v>
      </c>
      <c r="M82" s="48">
        <v>-2594.9796533519361</v>
      </c>
      <c r="N82" s="48">
        <v>-4951.5147456339319</v>
      </c>
      <c r="O82" s="48">
        <v>-4951.2043253132761</v>
      </c>
      <c r="P82" s="48">
        <v>-4138.6008873382443</v>
      </c>
      <c r="Q82" s="48">
        <v>0</v>
      </c>
      <c r="R82" s="49">
        <v>0</v>
      </c>
      <c r="S82" s="43"/>
      <c r="T82" s="44" t="s">
        <v>197</v>
      </c>
      <c r="U82" s="45" t="s">
        <v>266</v>
      </c>
      <c r="V82" s="34" t="s">
        <v>194</v>
      </c>
    </row>
    <row r="83" spans="1:22" ht="15.75" x14ac:dyDescent="0.25">
      <c r="A83" s="33">
        <v>82</v>
      </c>
      <c r="B83" s="34" t="s">
        <v>91</v>
      </c>
      <c r="C83" s="34">
        <v>0</v>
      </c>
      <c r="D83" s="35">
        <v>36762</v>
      </c>
      <c r="E83" s="35">
        <v>36770</v>
      </c>
      <c r="F83" s="35">
        <v>38533</v>
      </c>
      <c r="G83" s="36">
        <v>2</v>
      </c>
      <c r="H83" s="37">
        <v>0.99372464626038559</v>
      </c>
      <c r="I83" s="38">
        <v>7.1083645802512332E-4</v>
      </c>
      <c r="J83" s="46">
        <v>-16588.478637445602</v>
      </c>
      <c r="K83" s="47">
        <v>0</v>
      </c>
      <c r="L83" s="48">
        <v>0</v>
      </c>
      <c r="M83" s="48">
        <v>-1220.9773825073</v>
      </c>
      <c r="N83" s="48">
        <v>-3438.2505055358115</v>
      </c>
      <c r="O83" s="48">
        <v>-3436.3317396046714</v>
      </c>
      <c r="P83" s="48">
        <v>-3437.4584562685595</v>
      </c>
      <c r="Q83" s="48">
        <v>-3444.369671229656</v>
      </c>
      <c r="R83" s="49">
        <v>-1611.0908822996039</v>
      </c>
      <c r="S83" s="43"/>
      <c r="T83" s="44" t="s">
        <v>195</v>
      </c>
      <c r="U83" s="45">
        <v>3341</v>
      </c>
      <c r="V83" s="34" t="s">
        <v>204</v>
      </c>
    </row>
    <row r="84" spans="1:22" ht="15.75" x14ac:dyDescent="0.25">
      <c r="A84" s="33">
        <v>83</v>
      </c>
      <c r="B84" s="34" t="s">
        <v>76</v>
      </c>
      <c r="C84" s="34">
        <v>0</v>
      </c>
      <c r="D84" s="35">
        <v>36628</v>
      </c>
      <c r="E84" s="35">
        <v>36708</v>
      </c>
      <c r="F84" s="35">
        <v>37985</v>
      </c>
      <c r="G84" s="36">
        <v>1</v>
      </c>
      <c r="H84" s="37">
        <v>0.99443337550268274</v>
      </c>
      <c r="I84" s="38">
        <v>7.0872924229710096E-4</v>
      </c>
      <c r="J84" s="46">
        <v>-16539.303468257032</v>
      </c>
      <c r="K84" s="47">
        <v>0</v>
      </c>
      <c r="L84" s="48">
        <v>0</v>
      </c>
      <c r="M84" s="48">
        <v>-2437.5820163109042</v>
      </c>
      <c r="N84" s="48">
        <v>-4713.6996227788604</v>
      </c>
      <c r="O84" s="48">
        <v>-4700.4872723481085</v>
      </c>
      <c r="P84" s="48">
        <v>-4687.5345568191597</v>
      </c>
      <c r="Q84" s="48">
        <v>0</v>
      </c>
      <c r="R84" s="49">
        <v>0</v>
      </c>
      <c r="S84" s="43"/>
      <c r="T84" s="44" t="s">
        <v>197</v>
      </c>
      <c r="U84" s="45" t="s">
        <v>263</v>
      </c>
      <c r="V84" s="34" t="s">
        <v>194</v>
      </c>
    </row>
    <row r="85" spans="1:22" ht="15.75" x14ac:dyDescent="0.25">
      <c r="A85" s="33">
        <v>84</v>
      </c>
      <c r="B85" s="34" t="s">
        <v>77</v>
      </c>
      <c r="C85" s="34">
        <v>0</v>
      </c>
      <c r="D85" s="35">
        <v>36628</v>
      </c>
      <c r="E85" s="35">
        <v>36708</v>
      </c>
      <c r="F85" s="35">
        <v>37832</v>
      </c>
      <c r="G85" s="36">
        <v>1</v>
      </c>
      <c r="H85" s="37">
        <v>0.99511716353147217</v>
      </c>
      <c r="I85" s="38">
        <v>6.837880287894224E-4</v>
      </c>
      <c r="J85" s="46">
        <v>-15957.261308217076</v>
      </c>
      <c r="K85" s="47">
        <v>0</v>
      </c>
      <c r="L85" s="48">
        <v>0</v>
      </c>
      <c r="M85" s="48">
        <v>-2669.6317894604917</v>
      </c>
      <c r="N85" s="48">
        <v>-5164.8805180103664</v>
      </c>
      <c r="O85" s="48">
        <v>-5165.1212608148526</v>
      </c>
      <c r="P85" s="48">
        <v>-2957.6277399313599</v>
      </c>
      <c r="Q85" s="48">
        <v>0</v>
      </c>
      <c r="R85" s="49">
        <v>0</v>
      </c>
      <c r="S85" s="43"/>
      <c r="T85" s="44" t="s">
        <v>193</v>
      </c>
      <c r="U85" s="45">
        <v>2047</v>
      </c>
      <c r="V85" s="34" t="s">
        <v>194</v>
      </c>
    </row>
    <row r="86" spans="1:22" ht="15.75" x14ac:dyDescent="0.25">
      <c r="A86" s="33">
        <v>85</v>
      </c>
      <c r="B86" s="34" t="s">
        <v>78</v>
      </c>
      <c r="C86" s="34" t="s">
        <v>205</v>
      </c>
      <c r="D86" s="35">
        <v>36054</v>
      </c>
      <c r="E86" s="35">
        <v>36069</v>
      </c>
      <c r="F86" s="35">
        <v>37894</v>
      </c>
      <c r="G86" s="36">
        <v>1</v>
      </c>
      <c r="H86" s="37">
        <v>0.99576765085051577</v>
      </c>
      <c r="I86" s="38">
        <v>6.5048731904357351E-4</v>
      </c>
      <c r="J86" s="46">
        <v>-15180.137251066833</v>
      </c>
      <c r="K86" s="47">
        <v>-757.57943033657602</v>
      </c>
      <c r="L86" s="48">
        <v>-3042.5175449808485</v>
      </c>
      <c r="M86" s="48">
        <v>-3038.429551657664</v>
      </c>
      <c r="N86" s="48">
        <v>-3033.4343942445885</v>
      </c>
      <c r="O86" s="48">
        <v>-3033.6573384267685</v>
      </c>
      <c r="P86" s="48">
        <v>-2274.5189914203961</v>
      </c>
      <c r="Q86" s="48">
        <v>0</v>
      </c>
      <c r="R86" s="49">
        <v>0</v>
      </c>
      <c r="S86" s="43"/>
      <c r="T86" s="44" t="s">
        <v>193</v>
      </c>
      <c r="U86" s="45">
        <v>703</v>
      </c>
      <c r="V86" s="34" t="s">
        <v>194</v>
      </c>
    </row>
    <row r="87" spans="1:22" ht="15.75" x14ac:dyDescent="0.25">
      <c r="A87" s="33">
        <v>86</v>
      </c>
      <c r="B87" s="34" t="s">
        <v>79</v>
      </c>
      <c r="C87" s="34" t="s">
        <v>205</v>
      </c>
      <c r="D87" s="35">
        <v>36433</v>
      </c>
      <c r="E87" s="35">
        <v>36465</v>
      </c>
      <c r="F87" s="35">
        <v>37498</v>
      </c>
      <c r="G87" s="36">
        <v>2</v>
      </c>
      <c r="H87" s="37">
        <v>0.99629979645023115</v>
      </c>
      <c r="I87" s="38">
        <v>5.3214559971541885E-4</v>
      </c>
      <c r="J87" s="46">
        <v>-12418.448453551198</v>
      </c>
      <c r="K87" s="47">
        <v>0</v>
      </c>
      <c r="L87" s="48">
        <v>-763.91013876131592</v>
      </c>
      <c r="M87" s="48">
        <v>-4441.9760742565632</v>
      </c>
      <c r="N87" s="48">
        <v>-4435.7252069264596</v>
      </c>
      <c r="O87" s="48">
        <v>-2776.8370336068519</v>
      </c>
      <c r="P87" s="48">
        <v>0</v>
      </c>
      <c r="Q87" s="48">
        <v>0</v>
      </c>
      <c r="R87" s="49">
        <v>0</v>
      </c>
      <c r="S87" s="43"/>
      <c r="T87" s="44" t="s">
        <v>193</v>
      </c>
      <c r="U87" s="45">
        <v>936</v>
      </c>
      <c r="V87" s="34" t="s">
        <v>194</v>
      </c>
    </row>
    <row r="88" spans="1:22" ht="15.75" x14ac:dyDescent="0.25">
      <c r="A88" s="33">
        <v>87</v>
      </c>
      <c r="B88" s="34" t="s">
        <v>80</v>
      </c>
      <c r="C88" s="34">
        <v>0</v>
      </c>
      <c r="D88" s="35">
        <v>36762</v>
      </c>
      <c r="E88" s="35">
        <v>36800</v>
      </c>
      <c r="F88" s="35">
        <v>38138</v>
      </c>
      <c r="G88" s="36">
        <v>2</v>
      </c>
      <c r="H88" s="37">
        <v>0.99681404796415518</v>
      </c>
      <c r="I88" s="38">
        <v>5.142515139240888E-4</v>
      </c>
      <c r="J88" s="46">
        <v>-12000.862022052201</v>
      </c>
      <c r="K88" s="47">
        <v>0</v>
      </c>
      <c r="L88" s="48">
        <v>0</v>
      </c>
      <c r="M88" s="48">
        <v>-802.36316971591191</v>
      </c>
      <c r="N88" s="48">
        <v>-3271.9356110593762</v>
      </c>
      <c r="O88" s="48">
        <v>-3278.2549049219037</v>
      </c>
      <c r="P88" s="48">
        <v>-3281.9733628431322</v>
      </c>
      <c r="Q88" s="48">
        <v>-1366.3349735118759</v>
      </c>
      <c r="R88" s="49">
        <v>0</v>
      </c>
      <c r="S88" s="43"/>
      <c r="T88" s="44" t="s">
        <v>197</v>
      </c>
      <c r="U88" s="45" t="s">
        <v>217</v>
      </c>
      <c r="V88" s="34" t="s">
        <v>204</v>
      </c>
    </row>
    <row r="89" spans="1:22" ht="15.75" x14ac:dyDescent="0.25">
      <c r="A89" s="33">
        <v>88</v>
      </c>
      <c r="B89" s="34" t="s">
        <v>81</v>
      </c>
      <c r="C89" s="34">
        <v>0</v>
      </c>
      <c r="D89" s="35">
        <v>36628</v>
      </c>
      <c r="E89" s="35">
        <v>36708</v>
      </c>
      <c r="F89" s="35">
        <v>37832</v>
      </c>
      <c r="G89" s="36">
        <v>1</v>
      </c>
      <c r="H89" s="37">
        <v>0.99732801581079067</v>
      </c>
      <c r="I89" s="38">
        <v>5.1396784663545797E-4</v>
      </c>
      <c r="J89" s="46">
        <v>-11994.242202958132</v>
      </c>
      <c r="K89" s="47">
        <v>0</v>
      </c>
      <c r="L89" s="48">
        <v>0</v>
      </c>
      <c r="M89" s="48">
        <v>-2060.8300310799405</v>
      </c>
      <c r="N89" s="48">
        <v>-3910.525675900024</v>
      </c>
      <c r="O89" s="48">
        <v>-3910.9489604664232</v>
      </c>
      <c r="P89" s="48">
        <v>-2111.9375355117436</v>
      </c>
      <c r="Q89" s="48">
        <v>0</v>
      </c>
      <c r="R89" s="49">
        <v>0</v>
      </c>
      <c r="S89" s="43"/>
      <c r="T89" s="44" t="s">
        <v>197</v>
      </c>
      <c r="U89" s="45" t="s">
        <v>203</v>
      </c>
      <c r="V89" s="34" t="s">
        <v>204</v>
      </c>
    </row>
    <row r="90" spans="1:22" ht="15.75" x14ac:dyDescent="0.25">
      <c r="A90" s="33">
        <v>89</v>
      </c>
      <c r="B90" s="34" t="s">
        <v>269</v>
      </c>
      <c r="C90" s="34">
        <v>0</v>
      </c>
      <c r="D90" s="35">
        <v>36628</v>
      </c>
      <c r="E90" s="35">
        <v>36708</v>
      </c>
      <c r="F90" s="35">
        <v>37376</v>
      </c>
      <c r="G90" s="36">
        <v>1</v>
      </c>
      <c r="H90" s="37">
        <v>0.99776713792747784</v>
      </c>
      <c r="I90" s="38">
        <v>4.3912211668713295E-4</v>
      </c>
      <c r="J90" s="46">
        <v>-10247.600231609034</v>
      </c>
      <c r="K90" s="47">
        <v>0</v>
      </c>
      <c r="L90" s="48">
        <v>0</v>
      </c>
      <c r="M90" s="48">
        <v>-3268.2464147132359</v>
      </c>
      <c r="N90" s="48">
        <v>-5506.7185864550202</v>
      </c>
      <c r="O90" s="48">
        <v>-1472.6352304407801</v>
      </c>
      <c r="P90" s="48">
        <v>0</v>
      </c>
      <c r="Q90" s="48">
        <v>0</v>
      </c>
      <c r="R90" s="49">
        <v>0</v>
      </c>
      <c r="S90" s="43"/>
      <c r="T90" s="44" t="s">
        <v>197</v>
      </c>
      <c r="U90" s="45" t="s">
        <v>233</v>
      </c>
      <c r="V90" s="34" t="s">
        <v>199</v>
      </c>
    </row>
    <row r="91" spans="1:22" ht="15.75" x14ac:dyDescent="0.25">
      <c r="A91" s="33">
        <v>90</v>
      </c>
      <c r="B91" s="34" t="s">
        <v>83</v>
      </c>
      <c r="C91" s="34">
        <v>0</v>
      </c>
      <c r="D91" s="35">
        <v>36628</v>
      </c>
      <c r="E91" s="35">
        <v>36708</v>
      </c>
      <c r="F91" s="35">
        <v>37802</v>
      </c>
      <c r="G91" s="36">
        <v>1</v>
      </c>
      <c r="H91" s="37">
        <v>0.99818667685319351</v>
      </c>
      <c r="I91" s="38">
        <v>4.1953892571570814E-4</v>
      </c>
      <c r="J91" s="46">
        <v>-9790.5958933889251</v>
      </c>
      <c r="K91" s="47">
        <v>0</v>
      </c>
      <c r="L91" s="48">
        <v>0</v>
      </c>
      <c r="M91" s="48">
        <v>-1682.1258392446521</v>
      </c>
      <c r="N91" s="48">
        <v>-3265.2128578797519</v>
      </c>
      <c r="O91" s="48">
        <v>-3265.3198512697836</v>
      </c>
      <c r="P91" s="48">
        <v>-1577.9373449947359</v>
      </c>
      <c r="Q91" s="48">
        <v>0</v>
      </c>
      <c r="R91" s="49">
        <v>0</v>
      </c>
      <c r="S91" s="43"/>
      <c r="T91" s="44" t="s">
        <v>195</v>
      </c>
      <c r="U91" s="45">
        <v>2418</v>
      </c>
      <c r="V91" s="34" t="s">
        <v>224</v>
      </c>
    </row>
    <row r="92" spans="1:22" ht="15.75" x14ac:dyDescent="0.25">
      <c r="A92" s="33">
        <v>91</v>
      </c>
      <c r="B92" s="34" t="s">
        <v>272</v>
      </c>
      <c r="C92" s="34">
        <v>0</v>
      </c>
      <c r="D92" s="35">
        <v>36628</v>
      </c>
      <c r="E92" s="35">
        <v>36708</v>
      </c>
      <c r="F92" s="35">
        <v>37345</v>
      </c>
      <c r="G92" s="36">
        <v>2</v>
      </c>
      <c r="H92" s="37">
        <v>0.99857518000653644</v>
      </c>
      <c r="I92" s="38">
        <v>3.885031533429655E-4</v>
      </c>
      <c r="J92" s="46">
        <v>-9066.3276862795065</v>
      </c>
      <c r="K92" s="47">
        <v>0</v>
      </c>
      <c r="L92" s="48">
        <v>0</v>
      </c>
      <c r="M92" s="48">
        <v>-2543.6302858129202</v>
      </c>
      <c r="N92" s="48">
        <v>-5222.7449455442247</v>
      </c>
      <c r="O92" s="48">
        <v>-1299.9524549223599</v>
      </c>
      <c r="P92" s="48">
        <v>0</v>
      </c>
      <c r="Q92" s="48">
        <v>0</v>
      </c>
      <c r="R92" s="49">
        <v>0</v>
      </c>
      <c r="S92" s="43"/>
      <c r="T92" s="44" t="s">
        <v>195</v>
      </c>
      <c r="U92" s="45">
        <v>684</v>
      </c>
      <c r="V92" s="34" t="s">
        <v>204</v>
      </c>
    </row>
    <row r="93" spans="1:22" ht="15.75" x14ac:dyDescent="0.25">
      <c r="A93" s="33">
        <v>92</v>
      </c>
      <c r="B93" s="34" t="s">
        <v>85</v>
      </c>
      <c r="C93" s="34">
        <v>0</v>
      </c>
      <c r="D93" s="35">
        <v>36628</v>
      </c>
      <c r="E93" s="35">
        <v>36708</v>
      </c>
      <c r="F93" s="35">
        <v>37802</v>
      </c>
      <c r="G93" s="36">
        <v>2</v>
      </c>
      <c r="H93" s="37">
        <v>0.99890580855268951</v>
      </c>
      <c r="I93" s="38">
        <v>3.3062854615301313E-4</v>
      </c>
      <c r="J93" s="46">
        <v>-7715.7333629546483</v>
      </c>
      <c r="K93" s="47">
        <v>0</v>
      </c>
      <c r="L93" s="48">
        <v>0</v>
      </c>
      <c r="M93" s="48">
        <v>-1331.085321917936</v>
      </c>
      <c r="N93" s="48">
        <v>-2574.1644465514919</v>
      </c>
      <c r="O93" s="48">
        <v>-2574.6780417177079</v>
      </c>
      <c r="P93" s="48">
        <v>-1235.8055527675119</v>
      </c>
      <c r="Q93" s="48">
        <v>0</v>
      </c>
      <c r="R93" s="49">
        <v>0</v>
      </c>
    </row>
    <row r="94" spans="1:22" ht="15.75" x14ac:dyDescent="0.25">
      <c r="A94" s="33">
        <v>93</v>
      </c>
      <c r="B94" s="34" t="s">
        <v>86</v>
      </c>
      <c r="C94" s="34">
        <v>0</v>
      </c>
      <c r="D94" s="35">
        <v>36146</v>
      </c>
      <c r="E94" s="35">
        <v>36161</v>
      </c>
      <c r="F94" s="35">
        <v>37864</v>
      </c>
      <c r="G94" s="36">
        <v>1</v>
      </c>
      <c r="H94" s="37">
        <v>0.99917799342156699</v>
      </c>
      <c r="I94" s="38">
        <v>2.7218486887744132E-4</v>
      </c>
      <c r="J94" s="46">
        <v>-6351.8589006443272</v>
      </c>
      <c r="K94" s="47">
        <v>0</v>
      </c>
      <c r="L94" s="48">
        <v>-1364.9912856272238</v>
      </c>
      <c r="M94" s="48">
        <v>-1367.2725995639521</v>
      </c>
      <c r="N94" s="48">
        <v>-1363.813151142524</v>
      </c>
      <c r="O94" s="48">
        <v>-1363.7149391581638</v>
      </c>
      <c r="P94" s="48">
        <v>-892.06692515246402</v>
      </c>
      <c r="Q94" s="48">
        <v>0</v>
      </c>
      <c r="R94" s="49">
        <v>0</v>
      </c>
    </row>
    <row r="95" spans="1:22" ht="15.75" x14ac:dyDescent="0.25">
      <c r="A95" s="33">
        <v>94</v>
      </c>
      <c r="B95" s="34" t="s">
        <v>87</v>
      </c>
      <c r="C95" s="34">
        <v>0</v>
      </c>
      <c r="D95" s="35">
        <v>36628</v>
      </c>
      <c r="E95" s="35">
        <v>36708</v>
      </c>
      <c r="F95" s="35">
        <v>37710</v>
      </c>
      <c r="G95" s="36">
        <v>1</v>
      </c>
      <c r="H95" s="37">
        <v>0.999406552921979</v>
      </c>
      <c r="I95" s="38">
        <v>2.2855950041201156E-4</v>
      </c>
      <c r="J95" s="46">
        <v>-5333.7928115047389</v>
      </c>
      <c r="K95" s="47">
        <v>0</v>
      </c>
      <c r="L95" s="48">
        <v>0</v>
      </c>
      <c r="M95" s="48">
        <v>-988.22670180801185</v>
      </c>
      <c r="N95" s="48">
        <v>-1934.8784583785398</v>
      </c>
      <c r="O95" s="48">
        <v>-1932.457397764764</v>
      </c>
      <c r="P95" s="48">
        <v>-478.23025355342395</v>
      </c>
      <c r="Q95" s="48">
        <v>0</v>
      </c>
      <c r="R95" s="49">
        <v>0</v>
      </c>
      <c r="S95" s="43"/>
      <c r="T95" s="44" t="s">
        <v>193</v>
      </c>
      <c r="U95" s="45">
        <v>1125</v>
      </c>
      <c r="V95" s="34" t="s">
        <v>194</v>
      </c>
    </row>
    <row r="96" spans="1:22" ht="15.75" x14ac:dyDescent="0.25">
      <c r="A96" s="33">
        <v>95</v>
      </c>
      <c r="B96" s="34" t="s">
        <v>88</v>
      </c>
      <c r="C96" s="34">
        <v>0</v>
      </c>
      <c r="D96" s="35">
        <v>36628</v>
      </c>
      <c r="E96" s="35">
        <v>36708</v>
      </c>
      <c r="F96" s="35">
        <v>37345</v>
      </c>
      <c r="G96" s="36">
        <v>2</v>
      </c>
      <c r="H96" s="37">
        <v>0.9996337457619161</v>
      </c>
      <c r="I96" s="38">
        <v>2.2719283993712414E-4</v>
      </c>
      <c r="J96" s="46">
        <v>-5301.8996554399864</v>
      </c>
      <c r="K96" s="47">
        <v>0</v>
      </c>
      <c r="L96" s="48">
        <v>0</v>
      </c>
      <c r="M96" s="48">
        <v>-1529.1394226272198</v>
      </c>
      <c r="N96" s="48">
        <v>-3044.0386403853081</v>
      </c>
      <c r="O96" s="48">
        <v>-728.72159242745602</v>
      </c>
      <c r="P96" s="48">
        <v>0</v>
      </c>
      <c r="Q96" s="48">
        <v>0</v>
      </c>
      <c r="R96" s="49">
        <v>0</v>
      </c>
      <c r="S96" s="43"/>
      <c r="T96" s="44" t="s">
        <v>197</v>
      </c>
      <c r="U96" s="45" t="s">
        <v>254</v>
      </c>
      <c r="V96" s="34" t="s">
        <v>204</v>
      </c>
    </row>
    <row r="97" spans="1:22" ht="15.75" x14ac:dyDescent="0.25">
      <c r="A97" s="33">
        <v>96</v>
      </c>
      <c r="B97" s="34" t="s">
        <v>89</v>
      </c>
      <c r="C97" s="34" t="s">
        <v>205</v>
      </c>
      <c r="D97" s="35">
        <v>36433</v>
      </c>
      <c r="E97" s="35">
        <v>36465</v>
      </c>
      <c r="F97" s="35">
        <v>37345</v>
      </c>
      <c r="G97" s="36">
        <v>2</v>
      </c>
      <c r="H97" s="37">
        <v>0.99982703508584059</v>
      </c>
      <c r="I97" s="38">
        <v>1.9328932392445085E-4</v>
      </c>
      <c r="J97" s="46">
        <v>-4510.7081728406956</v>
      </c>
      <c r="K97" s="47">
        <v>0</v>
      </c>
      <c r="L97" s="48">
        <v>-257.45599905554798</v>
      </c>
      <c r="M97" s="48">
        <v>-1884.4407414147558</v>
      </c>
      <c r="N97" s="48">
        <v>-1876.6689529788919</v>
      </c>
      <c r="O97" s="48">
        <v>-492.14247939150005</v>
      </c>
      <c r="P97" s="48">
        <v>0</v>
      </c>
      <c r="Q97" s="48">
        <v>0</v>
      </c>
      <c r="R97" s="49">
        <v>0</v>
      </c>
      <c r="S97" s="43"/>
      <c r="T97" s="44" t="s">
        <v>197</v>
      </c>
      <c r="U97" s="45" t="s">
        <v>239</v>
      </c>
      <c r="V97" s="34" t="s">
        <v>204</v>
      </c>
    </row>
    <row r="98" spans="1:22" ht="16.5" thickBot="1" x14ac:dyDescent="0.3">
      <c r="A98" s="33">
        <v>97</v>
      </c>
      <c r="B98" s="34" t="s">
        <v>90</v>
      </c>
      <c r="C98" s="34">
        <v>0</v>
      </c>
      <c r="D98" s="35">
        <v>36341</v>
      </c>
      <c r="E98" s="35">
        <v>36373</v>
      </c>
      <c r="F98" s="35">
        <v>37437</v>
      </c>
      <c r="G98" s="36">
        <v>2</v>
      </c>
      <c r="H98" s="37">
        <v>1</v>
      </c>
      <c r="I98" s="38">
        <v>1.7296491415952976E-4</v>
      </c>
      <c r="J98" s="52">
        <v>-4036.4063367463964</v>
      </c>
      <c r="K98" s="53">
        <v>0</v>
      </c>
      <c r="L98" s="54">
        <v>-630.26289644992403</v>
      </c>
      <c r="M98" s="54">
        <v>-1400.9262120922319</v>
      </c>
      <c r="N98" s="54">
        <v>-1396.8822215332959</v>
      </c>
      <c r="O98" s="54">
        <v>-608.33500667094404</v>
      </c>
      <c r="P98" s="54">
        <v>0</v>
      </c>
      <c r="Q98" s="54">
        <v>0</v>
      </c>
      <c r="R98" s="55">
        <v>0</v>
      </c>
      <c r="S98" s="43"/>
      <c r="T98" s="44" t="s">
        <v>193</v>
      </c>
      <c r="U98" s="45">
        <v>886</v>
      </c>
      <c r="V98" s="34" t="s">
        <v>194</v>
      </c>
    </row>
    <row r="99" spans="1:22" ht="15.75" thickBot="1" x14ac:dyDescent="0.25">
      <c r="B99" s="68" t="s">
        <v>278</v>
      </c>
      <c r="C99" s="70" t="s">
        <v>279</v>
      </c>
      <c r="D99" s="72"/>
      <c r="E99" s="74"/>
      <c r="F99" s="74"/>
      <c r="J99" s="79"/>
      <c r="K99" s="79"/>
      <c r="L99" s="79"/>
      <c r="M99" s="79"/>
      <c r="N99" s="7"/>
      <c r="O99" s="79"/>
      <c r="P99" s="79"/>
      <c r="Q99" s="79"/>
      <c r="R99" s="79"/>
      <c r="S99" s="43"/>
      <c r="T99" s="44" t="s">
        <v>197</v>
      </c>
      <c r="U99" s="45" t="s">
        <v>271</v>
      </c>
      <c r="V99" s="34" t="s">
        <v>194</v>
      </c>
    </row>
    <row r="100" spans="1:22" ht="15" x14ac:dyDescent="0.2">
      <c r="B100" s="59" t="s">
        <v>205</v>
      </c>
      <c r="C100" s="60" t="s">
        <v>277</v>
      </c>
      <c r="D100" s="61"/>
      <c r="E100" s="62"/>
      <c r="F100" s="63"/>
      <c r="J100" s="79"/>
      <c r="K100" s="79"/>
      <c r="L100" s="79"/>
      <c r="M100" s="79"/>
      <c r="N100" s="7"/>
      <c r="O100" s="79"/>
      <c r="P100" s="79"/>
      <c r="Q100" s="79"/>
      <c r="R100" s="79"/>
      <c r="S100" s="43"/>
      <c r="T100" s="44" t="s">
        <v>193</v>
      </c>
      <c r="U100" s="45">
        <v>970</v>
      </c>
      <c r="V100" s="34" t="s">
        <v>199</v>
      </c>
    </row>
    <row r="101" spans="1:22" ht="16.5" thickBot="1" x14ac:dyDescent="0.3">
      <c r="B101" s="67"/>
      <c r="C101" s="69"/>
      <c r="D101" s="71"/>
      <c r="E101" s="73"/>
      <c r="F101" s="75"/>
      <c r="G101" s="36"/>
      <c r="H101" s="37"/>
      <c r="I101" s="57">
        <v>1</v>
      </c>
      <c r="J101" s="76">
        <v>-23336561.385065183</v>
      </c>
      <c r="K101" s="76">
        <v>-1034920.2581996437</v>
      </c>
      <c r="L101" s="76">
        <v>-2717547.0366247897</v>
      </c>
      <c r="M101" s="76">
        <v>-5413639.7204930373</v>
      </c>
      <c r="N101" s="76">
        <v>-7152270.0321504949</v>
      </c>
      <c r="O101" s="76">
        <v>-4686090.9554527868</v>
      </c>
      <c r="P101" s="76">
        <v>-1919755.0566380601</v>
      </c>
      <c r="Q101" s="76">
        <v>-363658.94216329028</v>
      </c>
      <c r="R101" s="76">
        <v>-48679.383343080284</v>
      </c>
      <c r="S101" s="58"/>
      <c r="T101" s="44"/>
      <c r="U101" s="45"/>
      <c r="V101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topLeftCell="A84" workbookViewId="0">
      <selection activeCell="A102" sqref="A102"/>
    </sheetView>
  </sheetViews>
  <sheetFormatPr defaultRowHeight="12.75" x14ac:dyDescent="0.2"/>
  <cols>
    <col min="1" max="1" width="9.140625" style="109"/>
    <col min="2" max="2" width="41" style="109" customWidth="1"/>
    <col min="3" max="3" width="21.42578125" style="140" customWidth="1"/>
    <col min="4" max="4" width="58.85546875" style="138" customWidth="1"/>
    <col min="5" max="5" width="37.140625" style="138" customWidth="1"/>
    <col min="6" max="9" width="20.42578125" style="109" customWidth="1"/>
    <col min="10" max="10" width="17.28515625" style="109" customWidth="1"/>
    <col min="11" max="11" width="17.5703125" style="109" customWidth="1"/>
    <col min="12" max="12" width="15.140625" style="109" customWidth="1"/>
    <col min="13" max="13" width="18.7109375" style="109" customWidth="1"/>
    <col min="14" max="14" width="14.5703125" style="109" customWidth="1"/>
    <col min="15" max="15" width="17" style="109" customWidth="1"/>
    <col min="16" max="16384" width="9.140625" style="109"/>
  </cols>
  <sheetData>
    <row r="1" spans="1:10" s="141" customFormat="1" x14ac:dyDescent="0.2">
      <c r="B1" s="141" t="s">
        <v>0</v>
      </c>
      <c r="C1" s="142" t="s">
        <v>721</v>
      </c>
      <c r="D1" s="143" t="s">
        <v>776</v>
      </c>
      <c r="E1" s="143" t="s">
        <v>1</v>
      </c>
      <c r="F1" s="141" t="s">
        <v>295</v>
      </c>
      <c r="G1" s="141" t="s">
        <v>687</v>
      </c>
      <c r="H1" s="141" t="s">
        <v>688</v>
      </c>
      <c r="I1" s="141" t="s">
        <v>689</v>
      </c>
    </row>
    <row r="2" spans="1:10" s="141" customFormat="1" x14ac:dyDescent="0.2">
      <c r="B2" s="141" t="s">
        <v>797</v>
      </c>
      <c r="C2" s="142"/>
      <c r="D2" s="143"/>
      <c r="E2" s="143"/>
    </row>
    <row r="3" spans="1:10" ht="25.5" x14ac:dyDescent="0.2">
      <c r="A3" s="109" t="s">
        <v>789</v>
      </c>
      <c r="B3" s="109" t="s">
        <v>693</v>
      </c>
      <c r="C3" s="140" t="s">
        <v>726</v>
      </c>
      <c r="D3" s="138" t="s">
        <v>597</v>
      </c>
      <c r="E3" s="129" t="s">
        <v>598</v>
      </c>
      <c r="F3" s="109" t="s">
        <v>105</v>
      </c>
      <c r="G3" s="109" t="s">
        <v>106</v>
      </c>
      <c r="H3" s="109" t="s">
        <v>107</v>
      </c>
      <c r="I3" s="109" t="s">
        <v>108</v>
      </c>
    </row>
    <row r="4" spans="1:10" hidden="1" x14ac:dyDescent="0.2">
      <c r="B4" s="109" t="s">
        <v>171</v>
      </c>
      <c r="D4" s="138" t="s">
        <v>690</v>
      </c>
      <c r="F4" s="109" t="s">
        <v>96</v>
      </c>
    </row>
    <row r="5" spans="1:10" x14ac:dyDescent="0.2">
      <c r="A5" s="110" t="s">
        <v>789</v>
      </c>
      <c r="B5" s="109" t="s">
        <v>23</v>
      </c>
      <c r="C5" s="140" t="s">
        <v>726</v>
      </c>
      <c r="D5" s="138" t="s">
        <v>779</v>
      </c>
      <c r="E5" s="138" t="s">
        <v>778</v>
      </c>
      <c r="F5" s="109" t="s">
        <v>696</v>
      </c>
    </row>
    <row r="6" spans="1:10" s="110" customFormat="1" ht="25.5" x14ac:dyDescent="0.2">
      <c r="A6" s="109" t="s">
        <v>789</v>
      </c>
      <c r="B6" s="110" t="s">
        <v>553</v>
      </c>
      <c r="C6" s="140" t="s">
        <v>726</v>
      </c>
      <c r="D6" s="138" t="s">
        <v>550</v>
      </c>
      <c r="E6" s="129" t="s">
        <v>551</v>
      </c>
      <c r="F6" s="110" t="s">
        <v>132</v>
      </c>
      <c r="G6" s="110" t="s">
        <v>133</v>
      </c>
      <c r="H6" s="110" t="s">
        <v>552</v>
      </c>
      <c r="I6" s="110" t="s">
        <v>134</v>
      </c>
    </row>
    <row r="7" spans="1:10" x14ac:dyDescent="0.2">
      <c r="A7" s="109" t="s">
        <v>789</v>
      </c>
      <c r="B7" s="109" t="s">
        <v>780</v>
      </c>
      <c r="C7" s="140" t="s">
        <v>726</v>
      </c>
      <c r="D7" s="138" t="s">
        <v>782</v>
      </c>
      <c r="E7" s="138" t="s">
        <v>781</v>
      </c>
      <c r="F7" s="109" t="s">
        <v>557</v>
      </c>
    </row>
    <row r="8" spans="1:10" s="110" customFormat="1" ht="38.25" x14ac:dyDescent="0.2">
      <c r="A8" s="109" t="s">
        <v>789</v>
      </c>
      <c r="B8" s="109" t="s">
        <v>8</v>
      </c>
      <c r="C8" s="140" t="s">
        <v>726</v>
      </c>
      <c r="D8" s="138" t="s">
        <v>560</v>
      </c>
      <c r="E8" s="129" t="s">
        <v>561</v>
      </c>
      <c r="F8" s="109" t="s">
        <v>120</v>
      </c>
      <c r="G8" s="109" t="s">
        <v>121</v>
      </c>
      <c r="H8" s="109" t="s">
        <v>122</v>
      </c>
      <c r="I8" s="109" t="s">
        <v>123</v>
      </c>
    </row>
    <row r="9" spans="1:10" ht="25.5" x14ac:dyDescent="0.2">
      <c r="A9" s="109" t="s">
        <v>789</v>
      </c>
      <c r="B9" s="109" t="s">
        <v>171</v>
      </c>
      <c r="C9" s="140" t="s">
        <v>726</v>
      </c>
      <c r="D9" s="138" t="s">
        <v>783</v>
      </c>
      <c r="E9" s="129" t="s">
        <v>784</v>
      </c>
      <c r="F9" s="109" t="s">
        <v>696</v>
      </c>
    </row>
    <row r="10" spans="1:10" s="137" customFormat="1" hidden="1" x14ac:dyDescent="0.2">
      <c r="B10" s="130" t="s">
        <v>23</v>
      </c>
      <c r="C10" s="140" t="s">
        <v>726</v>
      </c>
      <c r="D10" s="138" t="s">
        <v>694</v>
      </c>
      <c r="E10" s="139" t="s">
        <v>695</v>
      </c>
      <c r="F10" s="130" t="s">
        <v>696</v>
      </c>
      <c r="G10" s="130" t="s">
        <v>117</v>
      </c>
      <c r="H10" s="130" t="s">
        <v>118</v>
      </c>
      <c r="I10" s="130" t="s">
        <v>119</v>
      </c>
      <c r="J10" s="136"/>
    </row>
    <row r="11" spans="1:10" s="110" customFormat="1" hidden="1" x14ac:dyDescent="0.2">
      <c r="B11" s="109" t="s">
        <v>31</v>
      </c>
      <c r="C11" s="140" t="s">
        <v>726</v>
      </c>
      <c r="D11" s="138" t="s">
        <v>697</v>
      </c>
      <c r="E11" s="138"/>
      <c r="F11" s="109" t="s">
        <v>95</v>
      </c>
      <c r="G11" s="109" t="s">
        <v>98</v>
      </c>
      <c r="H11" s="109" t="s">
        <v>99</v>
      </c>
      <c r="I11" s="109"/>
    </row>
    <row r="12" spans="1:10" s="110" customFormat="1" ht="25.5" x14ac:dyDescent="0.2">
      <c r="A12" s="109" t="s">
        <v>789</v>
      </c>
      <c r="B12" s="109" t="s">
        <v>3</v>
      </c>
      <c r="C12" s="140" t="s">
        <v>726</v>
      </c>
      <c r="D12" s="138" t="s">
        <v>599</v>
      </c>
      <c r="E12" s="129" t="s">
        <v>600</v>
      </c>
      <c r="F12" s="109" t="s">
        <v>105</v>
      </c>
      <c r="G12" s="109" t="s">
        <v>106</v>
      </c>
      <c r="H12" s="109" t="s">
        <v>107</v>
      </c>
      <c r="I12" s="109" t="s">
        <v>108</v>
      </c>
    </row>
    <row r="13" spans="1:10" x14ac:dyDescent="0.2">
      <c r="A13" s="109" t="s">
        <v>789</v>
      </c>
      <c r="B13" s="110" t="s">
        <v>713</v>
      </c>
      <c r="C13" s="140" t="s">
        <v>726</v>
      </c>
      <c r="D13" s="138" t="s">
        <v>601</v>
      </c>
      <c r="E13" s="129" t="s">
        <v>602</v>
      </c>
      <c r="F13" s="110" t="s">
        <v>543</v>
      </c>
      <c r="G13" s="86" t="s">
        <v>110</v>
      </c>
      <c r="H13" s="86" t="s">
        <v>544</v>
      </c>
      <c r="I13" s="86" t="s">
        <v>111</v>
      </c>
    </row>
    <row r="14" spans="1:10" ht="25.5" x14ac:dyDescent="0.2">
      <c r="A14" s="109" t="s">
        <v>789</v>
      </c>
      <c r="B14" s="144" t="s">
        <v>530</v>
      </c>
      <c r="C14" s="145" t="s">
        <v>722</v>
      </c>
      <c r="D14" s="146" t="s">
        <v>747</v>
      </c>
      <c r="E14" s="146" t="s">
        <v>748</v>
      </c>
      <c r="F14" s="144" t="s">
        <v>142</v>
      </c>
      <c r="G14" s="144" t="s">
        <v>315</v>
      </c>
      <c r="H14" s="144" t="s">
        <v>316</v>
      </c>
      <c r="I14" s="144" t="s">
        <v>317</v>
      </c>
      <c r="J14" s="110"/>
    </row>
    <row r="15" spans="1:10" x14ac:dyDescent="0.2">
      <c r="A15" s="109" t="s">
        <v>789</v>
      </c>
      <c r="B15" s="144" t="s">
        <v>44</v>
      </c>
      <c r="C15" s="145" t="s">
        <v>726</v>
      </c>
      <c r="D15" s="146" t="s">
        <v>802</v>
      </c>
      <c r="E15" s="146" t="s">
        <v>803</v>
      </c>
      <c r="F15" s="144" t="s">
        <v>154</v>
      </c>
      <c r="G15" s="144" t="s">
        <v>155</v>
      </c>
      <c r="H15" s="144"/>
      <c r="I15" s="144"/>
      <c r="J15" s="110"/>
    </row>
    <row r="16" spans="1:10" x14ac:dyDescent="0.2">
      <c r="B16" s="153" t="s">
        <v>798</v>
      </c>
      <c r="C16" s="145"/>
      <c r="D16" s="146"/>
      <c r="E16" s="146"/>
      <c r="F16" s="144"/>
      <c r="G16" s="144"/>
      <c r="H16" s="144"/>
      <c r="I16" s="144"/>
      <c r="J16" s="110"/>
    </row>
    <row r="17" spans="1:10" ht="25.5" x14ac:dyDescent="0.2">
      <c r="A17" s="110" t="s">
        <v>787</v>
      </c>
      <c r="B17" s="86" t="s">
        <v>691</v>
      </c>
      <c r="C17" s="140" t="s">
        <v>726</v>
      </c>
      <c r="D17" s="138" t="s">
        <v>542</v>
      </c>
      <c r="E17" s="129" t="s">
        <v>652</v>
      </c>
      <c r="F17" s="110" t="s">
        <v>543</v>
      </c>
      <c r="G17" s="86" t="s">
        <v>110</v>
      </c>
      <c r="H17" s="86" t="s">
        <v>544</v>
      </c>
      <c r="I17" s="86" t="s">
        <v>111</v>
      </c>
    </row>
    <row r="18" spans="1:10" s="110" customFormat="1" x14ac:dyDescent="0.2">
      <c r="A18" s="148" t="s">
        <v>787</v>
      </c>
      <c r="B18" s="149" t="s">
        <v>703</v>
      </c>
      <c r="C18" s="150" t="s">
        <v>726</v>
      </c>
      <c r="D18" s="151" t="s">
        <v>630</v>
      </c>
      <c r="E18" s="138"/>
      <c r="F18" s="110" t="s">
        <v>543</v>
      </c>
      <c r="G18" s="109"/>
      <c r="H18" s="109"/>
      <c r="I18" s="109"/>
      <c r="J18" s="109"/>
    </row>
    <row r="19" spans="1:10" ht="25.5" x14ac:dyDescent="0.2">
      <c r="A19" s="109" t="s">
        <v>787</v>
      </c>
      <c r="B19" s="144" t="s">
        <v>805</v>
      </c>
      <c r="C19" s="145" t="s">
        <v>722</v>
      </c>
      <c r="D19" s="146" t="s">
        <v>755</v>
      </c>
      <c r="E19" s="146" t="s">
        <v>756</v>
      </c>
      <c r="F19" s="144" t="s">
        <v>142</v>
      </c>
      <c r="G19" s="144" t="s">
        <v>315</v>
      </c>
      <c r="H19" s="144" t="s">
        <v>316</v>
      </c>
      <c r="I19" s="144" t="s">
        <v>317</v>
      </c>
    </row>
    <row r="20" spans="1:10" ht="25.5" x14ac:dyDescent="0.2">
      <c r="A20" s="109" t="s">
        <v>787</v>
      </c>
      <c r="B20" s="110" t="s">
        <v>73</v>
      </c>
      <c r="C20" s="140" t="s">
        <v>726</v>
      </c>
      <c r="D20" s="138" t="s">
        <v>667</v>
      </c>
      <c r="E20" s="129" t="s">
        <v>668</v>
      </c>
      <c r="F20" s="110" t="s">
        <v>543</v>
      </c>
      <c r="G20" s="110" t="s">
        <v>110</v>
      </c>
      <c r="H20" s="110" t="s">
        <v>544</v>
      </c>
      <c r="I20" s="110"/>
    </row>
    <row r="21" spans="1:10" x14ac:dyDescent="0.2">
      <c r="A21" s="109" t="s">
        <v>787</v>
      </c>
      <c r="B21" s="109" t="s">
        <v>92</v>
      </c>
      <c r="C21" s="140" t="s">
        <v>726</v>
      </c>
      <c r="D21" s="138" t="s">
        <v>658</v>
      </c>
      <c r="E21" s="129" t="s">
        <v>659</v>
      </c>
      <c r="F21" s="109" t="s">
        <v>97</v>
      </c>
      <c r="G21" s="109" t="s">
        <v>100</v>
      </c>
      <c r="I21" s="109" t="s">
        <v>101</v>
      </c>
      <c r="J21" s="86"/>
    </row>
    <row r="22" spans="1:10" x14ac:dyDescent="0.2">
      <c r="A22" s="148" t="s">
        <v>787</v>
      </c>
      <c r="B22" s="152" t="s">
        <v>712</v>
      </c>
      <c r="C22" s="150" t="s">
        <v>726</v>
      </c>
      <c r="D22" s="151" t="s">
        <v>630</v>
      </c>
      <c r="E22" s="129"/>
      <c r="F22" s="110" t="s">
        <v>543</v>
      </c>
      <c r="G22" s="86" t="s">
        <v>110</v>
      </c>
      <c r="H22" s="86" t="s">
        <v>544</v>
      </c>
      <c r="I22" s="86" t="s">
        <v>111</v>
      </c>
    </row>
    <row r="23" spans="1:10" ht="25.5" x14ac:dyDescent="0.2">
      <c r="A23" s="110" t="s">
        <v>787</v>
      </c>
      <c r="B23" s="110" t="s">
        <v>81</v>
      </c>
      <c r="C23" s="140" t="s">
        <v>726</v>
      </c>
      <c r="D23" s="138" t="s">
        <v>674</v>
      </c>
      <c r="E23" s="129" t="s">
        <v>675</v>
      </c>
      <c r="F23" s="110" t="s">
        <v>132</v>
      </c>
      <c r="G23" s="110" t="s">
        <v>133</v>
      </c>
      <c r="H23" s="110" t="s">
        <v>552</v>
      </c>
      <c r="I23" s="110" t="s">
        <v>134</v>
      </c>
      <c r="J23" s="110"/>
    </row>
    <row r="24" spans="1:10" x14ac:dyDescent="0.2">
      <c r="A24" s="109" t="s">
        <v>787</v>
      </c>
      <c r="B24" s="109" t="s">
        <v>792</v>
      </c>
      <c r="C24" s="140" t="s">
        <v>726</v>
      </c>
      <c r="D24" s="138" t="s">
        <v>657</v>
      </c>
      <c r="E24" s="129"/>
      <c r="F24" s="109" t="s">
        <v>97</v>
      </c>
      <c r="G24" s="109" t="s">
        <v>100</v>
      </c>
      <c r="I24" s="109" t="s">
        <v>101</v>
      </c>
      <c r="J24" s="110"/>
    </row>
    <row r="25" spans="1:10" ht="25.5" x14ac:dyDescent="0.2">
      <c r="A25" s="109" t="s">
        <v>787</v>
      </c>
      <c r="B25" s="109" t="s">
        <v>83</v>
      </c>
      <c r="C25" s="140" t="s">
        <v>726</v>
      </c>
      <c r="D25" s="138" t="s">
        <v>678</v>
      </c>
      <c r="E25" s="129" t="s">
        <v>679</v>
      </c>
      <c r="F25" s="109" t="s">
        <v>97</v>
      </c>
      <c r="G25" s="109" t="s">
        <v>100</v>
      </c>
      <c r="I25" s="109" t="s">
        <v>101</v>
      </c>
      <c r="J25" s="110"/>
    </row>
    <row r="26" spans="1:10" x14ac:dyDescent="0.2">
      <c r="B26" s="141" t="s">
        <v>799</v>
      </c>
      <c r="E26" s="129"/>
      <c r="J26" s="110"/>
    </row>
    <row r="27" spans="1:10" x14ac:dyDescent="0.2">
      <c r="A27" s="152" t="s">
        <v>791</v>
      </c>
      <c r="B27" s="152" t="s">
        <v>808</v>
      </c>
      <c r="C27" s="150" t="s">
        <v>726</v>
      </c>
      <c r="D27" s="151" t="s">
        <v>699</v>
      </c>
      <c r="E27" s="129" t="s">
        <v>700</v>
      </c>
      <c r="F27" s="110" t="s">
        <v>543</v>
      </c>
      <c r="G27" s="86" t="s">
        <v>110</v>
      </c>
      <c r="H27" s="86" t="s">
        <v>544</v>
      </c>
      <c r="I27" s="86" t="s">
        <v>111</v>
      </c>
    </row>
    <row r="28" spans="1:10" x14ac:dyDescent="0.2">
      <c r="A28" s="109" t="s">
        <v>791</v>
      </c>
      <c r="B28" s="144" t="s">
        <v>323</v>
      </c>
      <c r="C28" s="145" t="s">
        <v>722</v>
      </c>
      <c r="D28" s="146" t="s">
        <v>733</v>
      </c>
      <c r="E28" s="146" t="s">
        <v>734</v>
      </c>
      <c r="F28" s="147" t="s">
        <v>326</v>
      </c>
      <c r="G28" s="147" t="s">
        <v>327</v>
      </c>
      <c r="H28" s="147" t="s">
        <v>328</v>
      </c>
      <c r="I28" s="147" t="s">
        <v>329</v>
      </c>
    </row>
    <row r="29" spans="1:10" x14ac:dyDescent="0.2">
      <c r="A29" s="148" t="s">
        <v>791</v>
      </c>
      <c r="B29" s="152" t="s">
        <v>38</v>
      </c>
      <c r="C29" s="150" t="s">
        <v>726</v>
      </c>
      <c r="D29" s="151" t="s">
        <v>622</v>
      </c>
      <c r="E29" s="129" t="s">
        <v>623</v>
      </c>
      <c r="F29" s="110" t="s">
        <v>543</v>
      </c>
      <c r="G29" s="86" t="s">
        <v>110</v>
      </c>
      <c r="H29" s="86" t="s">
        <v>544</v>
      </c>
      <c r="I29" s="86" t="s">
        <v>111</v>
      </c>
      <c r="J29" s="110"/>
    </row>
    <row r="30" spans="1:10" ht="25.5" x14ac:dyDescent="0.2">
      <c r="A30" s="152" t="s">
        <v>791</v>
      </c>
      <c r="B30" s="152" t="s">
        <v>714</v>
      </c>
      <c r="C30" s="150" t="s">
        <v>726</v>
      </c>
      <c r="D30" s="151" t="s">
        <v>670</v>
      </c>
      <c r="E30" s="129" t="s">
        <v>671</v>
      </c>
      <c r="F30" s="110" t="s">
        <v>543</v>
      </c>
      <c r="G30" s="86" t="s">
        <v>110</v>
      </c>
      <c r="H30" s="86" t="s">
        <v>544</v>
      </c>
      <c r="I30" s="86" t="s">
        <v>111</v>
      </c>
    </row>
    <row r="31" spans="1:10" ht="25.5" x14ac:dyDescent="0.2">
      <c r="A31" s="109" t="s">
        <v>791</v>
      </c>
      <c r="B31" s="110" t="s">
        <v>715</v>
      </c>
      <c r="C31" s="140" t="s">
        <v>726</v>
      </c>
      <c r="D31" s="138" t="s">
        <v>672</v>
      </c>
      <c r="E31" s="129" t="s">
        <v>673</v>
      </c>
      <c r="F31" s="110" t="s">
        <v>543</v>
      </c>
      <c r="G31" s="86" t="s">
        <v>110</v>
      </c>
      <c r="H31" s="86" t="s">
        <v>544</v>
      </c>
      <c r="I31" s="86" t="s">
        <v>111</v>
      </c>
      <c r="J31" s="110"/>
    </row>
    <row r="32" spans="1:10" hidden="1" x14ac:dyDescent="0.2">
      <c r="B32" s="109" t="s">
        <v>2</v>
      </c>
      <c r="C32" s="140" t="s">
        <v>726</v>
      </c>
      <c r="D32" s="138" t="s">
        <v>705</v>
      </c>
      <c r="E32" s="138" t="s">
        <v>706</v>
      </c>
      <c r="F32" s="109" t="s">
        <v>557</v>
      </c>
      <c r="G32" s="109" t="s">
        <v>113</v>
      </c>
      <c r="H32" s="109" t="s">
        <v>114</v>
      </c>
      <c r="I32" s="109" t="s">
        <v>558</v>
      </c>
    </row>
    <row r="33" spans="1:10" ht="25.5" x14ac:dyDescent="0.2">
      <c r="A33" s="109" t="s">
        <v>791</v>
      </c>
      <c r="B33" s="110" t="s">
        <v>716</v>
      </c>
      <c r="C33" s="140" t="s">
        <v>726</v>
      </c>
      <c r="D33" s="138" t="s">
        <v>554</v>
      </c>
      <c r="E33" s="129" t="s">
        <v>555</v>
      </c>
      <c r="F33" s="110" t="s">
        <v>543</v>
      </c>
      <c r="G33" s="86" t="s">
        <v>110</v>
      </c>
      <c r="H33" s="86" t="s">
        <v>544</v>
      </c>
      <c r="I33" s="86" t="s">
        <v>111</v>
      </c>
    </row>
    <row r="34" spans="1:10" ht="25.5" customHeight="1" x14ac:dyDescent="0.2">
      <c r="A34" s="109" t="s">
        <v>791</v>
      </c>
      <c r="B34" s="144" t="s">
        <v>357</v>
      </c>
      <c r="C34" s="145" t="s">
        <v>722</v>
      </c>
      <c r="D34" s="146" t="s">
        <v>774</v>
      </c>
      <c r="E34" s="146" t="s">
        <v>775</v>
      </c>
      <c r="F34" s="147" t="s">
        <v>326</v>
      </c>
      <c r="G34" s="147" t="s">
        <v>327</v>
      </c>
      <c r="H34" s="147" t="s">
        <v>328</v>
      </c>
      <c r="I34" s="147" t="s">
        <v>329</v>
      </c>
    </row>
    <row r="35" spans="1:10" ht="25.5" customHeight="1" x14ac:dyDescent="0.2">
      <c r="B35" s="153" t="s">
        <v>809</v>
      </c>
      <c r="C35" s="145"/>
      <c r="D35" s="146"/>
      <c r="E35" s="146"/>
      <c r="F35" s="147"/>
      <c r="G35" s="147"/>
      <c r="H35" s="147"/>
      <c r="I35" s="147"/>
    </row>
    <row r="36" spans="1:10" x14ac:dyDescent="0.2">
      <c r="A36" s="148" t="s">
        <v>786</v>
      </c>
      <c r="B36" s="148" t="s">
        <v>84</v>
      </c>
      <c r="C36" s="150" t="s">
        <v>726</v>
      </c>
      <c r="D36" s="151" t="s">
        <v>540</v>
      </c>
      <c r="E36" s="129" t="s">
        <v>541</v>
      </c>
      <c r="F36" s="109" t="s">
        <v>128</v>
      </c>
      <c r="G36" s="109" t="s">
        <v>129</v>
      </c>
      <c r="H36" s="109" t="s">
        <v>538</v>
      </c>
      <c r="I36" s="109" t="s">
        <v>539</v>
      </c>
      <c r="J36" s="110"/>
    </row>
    <row r="37" spans="1:10" ht="25.5" x14ac:dyDescent="0.2">
      <c r="A37" s="110" t="s">
        <v>786</v>
      </c>
      <c r="B37" s="110" t="s">
        <v>692</v>
      </c>
      <c r="C37" s="140" t="s">
        <v>726</v>
      </c>
      <c r="D37" s="138" t="s">
        <v>628</v>
      </c>
      <c r="E37" s="129" t="s">
        <v>629</v>
      </c>
      <c r="F37" s="110" t="s">
        <v>543</v>
      </c>
      <c r="G37" s="86" t="s">
        <v>110</v>
      </c>
      <c r="H37" s="86" t="s">
        <v>544</v>
      </c>
      <c r="I37" s="86" t="s">
        <v>111</v>
      </c>
    </row>
    <row r="38" spans="1:10" x14ac:dyDescent="0.2">
      <c r="A38" s="109" t="s">
        <v>786</v>
      </c>
      <c r="B38" s="109" t="s">
        <v>87</v>
      </c>
      <c r="C38" s="140" t="s">
        <v>726</v>
      </c>
      <c r="D38" s="138" t="s">
        <v>680</v>
      </c>
      <c r="E38" s="129" t="s">
        <v>681</v>
      </c>
      <c r="F38" s="109" t="s">
        <v>128</v>
      </c>
      <c r="G38" s="109" t="s">
        <v>129</v>
      </c>
      <c r="H38" s="109" t="s">
        <v>538</v>
      </c>
      <c r="I38" s="109" t="s">
        <v>539</v>
      </c>
    </row>
    <row r="39" spans="1:10" x14ac:dyDescent="0.2">
      <c r="A39" s="109" t="s">
        <v>786</v>
      </c>
      <c r="B39" s="144" t="s">
        <v>79</v>
      </c>
      <c r="C39" s="145" t="s">
        <v>722</v>
      </c>
      <c r="D39" s="146" t="s">
        <v>735</v>
      </c>
      <c r="E39" s="146" t="s">
        <v>736</v>
      </c>
      <c r="F39" s="144" t="s">
        <v>141</v>
      </c>
      <c r="G39" s="144" t="s">
        <v>306</v>
      </c>
      <c r="H39" s="144" t="s">
        <v>307</v>
      </c>
      <c r="I39" s="144" t="s">
        <v>308</v>
      </c>
      <c r="J39" s="110"/>
    </row>
    <row r="40" spans="1:10" s="110" customFormat="1" ht="25.5" x14ac:dyDescent="0.2">
      <c r="A40" s="109" t="s">
        <v>786</v>
      </c>
      <c r="B40" s="144" t="s">
        <v>88</v>
      </c>
      <c r="C40" s="145" t="s">
        <v>722</v>
      </c>
      <c r="D40" s="146" t="s">
        <v>737</v>
      </c>
      <c r="E40" s="146" t="s">
        <v>738</v>
      </c>
      <c r="F40" s="144" t="s">
        <v>142</v>
      </c>
      <c r="G40" s="144" t="s">
        <v>315</v>
      </c>
      <c r="H40" s="144" t="s">
        <v>316</v>
      </c>
      <c r="I40" s="144" t="s">
        <v>317</v>
      </c>
    </row>
    <row r="41" spans="1:10" ht="25.5" x14ac:dyDescent="0.2">
      <c r="A41" s="109" t="s">
        <v>786</v>
      </c>
      <c r="B41" s="109" t="s">
        <v>22</v>
      </c>
      <c r="C41" s="140" t="s">
        <v>726</v>
      </c>
      <c r="D41" s="138" t="s">
        <v>613</v>
      </c>
      <c r="E41" s="129" t="s">
        <v>614</v>
      </c>
      <c r="F41" s="109" t="s">
        <v>97</v>
      </c>
      <c r="G41" s="109" t="s">
        <v>100</v>
      </c>
      <c r="I41" s="109" t="s">
        <v>101</v>
      </c>
    </row>
    <row r="42" spans="1:10" x14ac:dyDescent="0.2">
      <c r="A42" s="109" t="s">
        <v>786</v>
      </c>
      <c r="B42" s="109" t="s">
        <v>74</v>
      </c>
      <c r="C42" s="140" t="s">
        <v>726</v>
      </c>
      <c r="D42" s="138" t="s">
        <v>669</v>
      </c>
      <c r="E42" s="129"/>
      <c r="F42" s="109" t="s">
        <v>97</v>
      </c>
      <c r="G42" s="109" t="s">
        <v>100</v>
      </c>
      <c r="I42" s="109" t="s">
        <v>101</v>
      </c>
      <c r="J42" s="110"/>
    </row>
    <row r="43" spans="1:10" x14ac:dyDescent="0.2">
      <c r="A43" s="109" t="s">
        <v>786</v>
      </c>
      <c r="B43" s="144" t="s">
        <v>89</v>
      </c>
      <c r="C43" s="145" t="s">
        <v>722</v>
      </c>
      <c r="D43" s="146" t="s">
        <v>765</v>
      </c>
      <c r="E43" s="146" t="s">
        <v>766</v>
      </c>
      <c r="F43" s="144" t="s">
        <v>141</v>
      </c>
      <c r="G43" s="144" t="s">
        <v>306</v>
      </c>
      <c r="H43" s="144" t="s">
        <v>307</v>
      </c>
      <c r="I43" s="144" t="s">
        <v>308</v>
      </c>
    </row>
    <row r="44" spans="1:10" x14ac:dyDescent="0.2">
      <c r="A44" s="109" t="s">
        <v>786</v>
      </c>
      <c r="B44" s="109" t="s">
        <v>54</v>
      </c>
      <c r="C44" s="140" t="s">
        <v>726</v>
      </c>
      <c r="D44" s="138" t="s">
        <v>641</v>
      </c>
      <c r="E44" s="129" t="s">
        <v>642</v>
      </c>
      <c r="F44" s="109" t="s">
        <v>97</v>
      </c>
      <c r="G44" s="109" t="s">
        <v>100</v>
      </c>
      <c r="I44" s="109" t="s">
        <v>101</v>
      </c>
    </row>
    <row r="45" spans="1:10" x14ac:dyDescent="0.2">
      <c r="A45" s="109" t="s">
        <v>786</v>
      </c>
      <c r="B45" s="109" t="s">
        <v>718</v>
      </c>
      <c r="C45" s="140" t="s">
        <v>726</v>
      </c>
      <c r="D45" s="138" t="s">
        <v>719</v>
      </c>
      <c r="E45" s="129" t="s">
        <v>720</v>
      </c>
      <c r="F45" s="109" t="s">
        <v>128</v>
      </c>
      <c r="G45" s="109" t="s">
        <v>129</v>
      </c>
      <c r="H45" s="109" t="s">
        <v>538</v>
      </c>
      <c r="I45" s="109" t="s">
        <v>539</v>
      </c>
      <c r="J45" s="110"/>
    </row>
    <row r="46" spans="1:10" x14ac:dyDescent="0.2">
      <c r="B46" s="141" t="s">
        <v>800</v>
      </c>
      <c r="E46" s="129"/>
      <c r="J46" s="110"/>
    </row>
    <row r="47" spans="1:10" x14ac:dyDescent="0.2">
      <c r="A47" s="109" t="s">
        <v>788</v>
      </c>
      <c r="B47" s="109" t="s">
        <v>12</v>
      </c>
      <c r="C47" s="140" t="s">
        <v>726</v>
      </c>
      <c r="D47" s="138" t="s">
        <v>603</v>
      </c>
      <c r="E47" s="138" t="s">
        <v>604</v>
      </c>
      <c r="F47" s="109" t="s">
        <v>557</v>
      </c>
      <c r="G47" s="109" t="s">
        <v>113</v>
      </c>
      <c r="H47" s="109" t="s">
        <v>114</v>
      </c>
      <c r="I47" s="109" t="s">
        <v>558</v>
      </c>
    </row>
    <row r="48" spans="1:10" s="110" customFormat="1" ht="25.5" x14ac:dyDescent="0.2">
      <c r="A48" s="109" t="s">
        <v>788</v>
      </c>
      <c r="B48" s="109" t="s">
        <v>48</v>
      </c>
      <c r="C48" s="140" t="s">
        <v>726</v>
      </c>
      <c r="D48" s="138" t="s">
        <v>545</v>
      </c>
      <c r="E48" s="129" t="s">
        <v>546</v>
      </c>
      <c r="F48" s="109" t="s">
        <v>128</v>
      </c>
      <c r="G48" s="109" t="s">
        <v>129</v>
      </c>
      <c r="H48" s="109" t="s">
        <v>538</v>
      </c>
      <c r="I48" s="109" t="s">
        <v>539</v>
      </c>
      <c r="J48" s="109"/>
    </row>
    <row r="49" spans="1:10" x14ac:dyDescent="0.2">
      <c r="A49" s="109" t="s">
        <v>788</v>
      </c>
      <c r="B49" s="109" t="s">
        <v>701</v>
      </c>
      <c r="C49" s="140" t="s">
        <v>726</v>
      </c>
      <c r="D49" s="138" t="s">
        <v>556</v>
      </c>
      <c r="E49" s="138" t="s">
        <v>140</v>
      </c>
      <c r="F49" s="109" t="s">
        <v>557</v>
      </c>
      <c r="G49" s="109" t="s">
        <v>113</v>
      </c>
      <c r="H49" s="109" t="s">
        <v>114</v>
      </c>
      <c r="I49" s="109" t="s">
        <v>558</v>
      </c>
    </row>
    <row r="50" spans="1:10" s="110" customFormat="1" x14ac:dyDescent="0.2">
      <c r="A50" s="109" t="s">
        <v>788</v>
      </c>
      <c r="B50" s="109" t="s">
        <v>47</v>
      </c>
      <c r="C50" s="140" t="s">
        <v>726</v>
      </c>
      <c r="D50" s="138" t="s">
        <v>633</v>
      </c>
      <c r="E50" s="129" t="s">
        <v>634</v>
      </c>
      <c r="F50" s="109" t="s">
        <v>97</v>
      </c>
      <c r="G50" s="109" t="s">
        <v>100</v>
      </c>
      <c r="H50" s="109"/>
      <c r="I50" s="109" t="s">
        <v>101</v>
      </c>
    </row>
    <row r="51" spans="1:10" x14ac:dyDescent="0.2">
      <c r="A51" s="109" t="s">
        <v>788</v>
      </c>
      <c r="B51" s="109" t="s">
        <v>55</v>
      </c>
      <c r="C51" s="140" t="s">
        <v>726</v>
      </c>
      <c r="D51" s="138" t="s">
        <v>643</v>
      </c>
      <c r="E51" s="129" t="s">
        <v>644</v>
      </c>
      <c r="F51" s="109" t="s">
        <v>128</v>
      </c>
      <c r="G51" s="109" t="s">
        <v>129</v>
      </c>
      <c r="H51" s="109" t="s">
        <v>538</v>
      </c>
      <c r="I51" s="109" t="s">
        <v>539</v>
      </c>
      <c r="J51" s="110"/>
    </row>
    <row r="52" spans="1:10" ht="25.5" x14ac:dyDescent="0.2">
      <c r="A52" s="109" t="s">
        <v>788</v>
      </c>
      <c r="B52" s="109" t="s">
        <v>58</v>
      </c>
      <c r="C52" s="140" t="s">
        <v>726</v>
      </c>
      <c r="D52" s="138" t="s">
        <v>647</v>
      </c>
      <c r="E52" s="129" t="s">
        <v>648</v>
      </c>
      <c r="F52" s="109" t="s">
        <v>128</v>
      </c>
      <c r="G52" s="109" t="s">
        <v>129</v>
      </c>
      <c r="H52" s="109" t="s">
        <v>538</v>
      </c>
      <c r="I52" s="109" t="s">
        <v>539</v>
      </c>
    </row>
    <row r="53" spans="1:10" x14ac:dyDescent="0.2">
      <c r="A53" s="148" t="s">
        <v>788</v>
      </c>
      <c r="B53" s="152" t="s">
        <v>42</v>
      </c>
      <c r="C53" s="150" t="s">
        <v>726</v>
      </c>
      <c r="D53" s="151" t="s">
        <v>630</v>
      </c>
      <c r="F53" s="110" t="s">
        <v>543</v>
      </c>
      <c r="G53" s="86" t="s">
        <v>110</v>
      </c>
      <c r="H53" s="86" t="s">
        <v>544</v>
      </c>
      <c r="I53" s="86" t="s">
        <v>111</v>
      </c>
    </row>
    <row r="54" spans="1:10" x14ac:dyDescent="0.2">
      <c r="A54" s="109" t="s">
        <v>788</v>
      </c>
      <c r="B54" s="110" t="s">
        <v>708</v>
      </c>
      <c r="C54" s="140" t="s">
        <v>726</v>
      </c>
      <c r="D54" s="138" t="s">
        <v>709</v>
      </c>
      <c r="E54" s="129" t="s">
        <v>710</v>
      </c>
      <c r="F54" s="110" t="s">
        <v>543</v>
      </c>
      <c r="G54" s="86" t="s">
        <v>110</v>
      </c>
      <c r="H54" s="86" t="s">
        <v>544</v>
      </c>
      <c r="I54" s="86" t="s">
        <v>111</v>
      </c>
    </row>
    <row r="55" spans="1:10" s="110" customFormat="1" ht="51" x14ac:dyDescent="0.2">
      <c r="A55" s="109" t="s">
        <v>788</v>
      </c>
      <c r="B55" s="109" t="s">
        <v>15</v>
      </c>
      <c r="C55" s="140" t="s">
        <v>726</v>
      </c>
      <c r="D55" s="138" t="s">
        <v>605</v>
      </c>
      <c r="E55" s="129" t="s">
        <v>606</v>
      </c>
      <c r="F55" s="109" t="s">
        <v>120</v>
      </c>
      <c r="G55" s="109" t="s">
        <v>121</v>
      </c>
      <c r="H55" s="109" t="s">
        <v>122</v>
      </c>
      <c r="I55" s="109" t="s">
        <v>123</v>
      </c>
      <c r="J55" s="109"/>
    </row>
    <row r="56" spans="1:10" ht="25.5" x14ac:dyDescent="0.2">
      <c r="A56" s="109" t="s">
        <v>788</v>
      </c>
      <c r="B56" s="109" t="s">
        <v>18</v>
      </c>
      <c r="C56" s="140" t="s">
        <v>726</v>
      </c>
      <c r="D56" s="138" t="s">
        <v>595</v>
      </c>
      <c r="E56" s="129" t="s">
        <v>596</v>
      </c>
      <c r="F56" s="109" t="s">
        <v>120</v>
      </c>
      <c r="G56" s="109" t="s">
        <v>121</v>
      </c>
      <c r="H56" s="109" t="s">
        <v>122</v>
      </c>
      <c r="I56" s="109" t="s">
        <v>123</v>
      </c>
      <c r="J56" s="110"/>
    </row>
    <row r="57" spans="1:10" x14ac:dyDescent="0.2">
      <c r="B57" s="141" t="s">
        <v>810</v>
      </c>
      <c r="E57" s="129"/>
      <c r="J57" s="110"/>
    </row>
    <row r="58" spans="1:10" s="110" customFormat="1" x14ac:dyDescent="0.2">
      <c r="A58" s="109" t="s">
        <v>790</v>
      </c>
      <c r="B58" s="110" t="s">
        <v>50</v>
      </c>
      <c r="C58" s="140" t="s">
        <v>726</v>
      </c>
      <c r="D58" s="138" t="s">
        <v>637</v>
      </c>
      <c r="E58" s="129" t="s">
        <v>638</v>
      </c>
      <c r="F58" s="110" t="s">
        <v>543</v>
      </c>
      <c r="G58" s="86" t="s">
        <v>110</v>
      </c>
      <c r="H58" s="86" t="s">
        <v>544</v>
      </c>
      <c r="I58" s="86" t="s">
        <v>111</v>
      </c>
    </row>
    <row r="59" spans="1:10" x14ac:dyDescent="0.2">
      <c r="A59" s="109" t="s">
        <v>790</v>
      </c>
      <c r="B59" s="144" t="s">
        <v>68</v>
      </c>
      <c r="C59" s="145" t="s">
        <v>722</v>
      </c>
      <c r="D59" s="146" t="s">
        <v>739</v>
      </c>
      <c r="E59" s="146" t="s">
        <v>740</v>
      </c>
      <c r="F59" s="144" t="s">
        <v>142</v>
      </c>
      <c r="G59" s="144" t="s">
        <v>315</v>
      </c>
      <c r="H59" s="144" t="s">
        <v>316</v>
      </c>
      <c r="I59" s="144" t="s">
        <v>317</v>
      </c>
      <c r="J59" s="110"/>
    </row>
    <row r="60" spans="1:10" ht="25.5" x14ac:dyDescent="0.2">
      <c r="A60" s="109" t="s">
        <v>790</v>
      </c>
      <c r="B60" s="144" t="s">
        <v>33</v>
      </c>
      <c r="C60" s="145" t="s">
        <v>722</v>
      </c>
      <c r="D60" s="146" t="s">
        <v>741</v>
      </c>
      <c r="E60" s="146" t="s">
        <v>742</v>
      </c>
      <c r="F60" s="144" t="s">
        <v>126</v>
      </c>
      <c r="G60" s="144" t="s">
        <v>127</v>
      </c>
      <c r="H60" s="144" t="s">
        <v>299</v>
      </c>
      <c r="I60" s="144" t="s">
        <v>300</v>
      </c>
    </row>
    <row r="61" spans="1:10" x14ac:dyDescent="0.2">
      <c r="A61" s="109" t="s">
        <v>790</v>
      </c>
      <c r="B61" s="86" t="s">
        <v>702</v>
      </c>
      <c r="C61" s="140" t="s">
        <v>726</v>
      </c>
      <c r="D61" s="138" t="s">
        <v>697</v>
      </c>
      <c r="E61" s="129"/>
      <c r="F61" s="110" t="s">
        <v>543</v>
      </c>
      <c r="G61" s="86"/>
      <c r="H61" s="86"/>
      <c r="I61" s="86"/>
    </row>
    <row r="62" spans="1:10" hidden="1" x14ac:dyDescent="0.2">
      <c r="B62" s="109" t="s">
        <v>44</v>
      </c>
      <c r="C62" s="140" t="s">
        <v>726</v>
      </c>
      <c r="D62" s="138" t="s">
        <v>697</v>
      </c>
      <c r="F62" s="109" t="s">
        <v>154</v>
      </c>
      <c r="J62" s="110"/>
    </row>
    <row r="63" spans="1:10" x14ac:dyDescent="0.2">
      <c r="A63" s="109" t="s">
        <v>790</v>
      </c>
      <c r="B63" s="109" t="s">
        <v>82</v>
      </c>
      <c r="C63" s="140" t="s">
        <v>726</v>
      </c>
      <c r="D63" s="138" t="s">
        <v>676</v>
      </c>
      <c r="E63" s="129" t="s">
        <v>677</v>
      </c>
      <c r="F63" s="109" t="s">
        <v>128</v>
      </c>
      <c r="G63" s="109" t="s">
        <v>129</v>
      </c>
      <c r="H63" s="109" t="s">
        <v>538</v>
      </c>
      <c r="I63" s="109" t="s">
        <v>539</v>
      </c>
    </row>
    <row r="64" spans="1:10" ht="25.5" x14ac:dyDescent="0.2">
      <c r="A64" s="109" t="s">
        <v>790</v>
      </c>
      <c r="B64" s="110" t="s">
        <v>704</v>
      </c>
      <c r="C64" s="140" t="s">
        <v>726</v>
      </c>
      <c r="D64" s="138" t="s">
        <v>653</v>
      </c>
      <c r="E64" s="129" t="s">
        <v>654</v>
      </c>
      <c r="F64" s="110" t="s">
        <v>543</v>
      </c>
      <c r="G64" s="86" t="s">
        <v>110</v>
      </c>
      <c r="H64" s="86" t="s">
        <v>544</v>
      </c>
      <c r="I64" s="86" t="s">
        <v>111</v>
      </c>
    </row>
    <row r="65" spans="1:15" ht="25.5" x14ac:dyDescent="0.2">
      <c r="A65" s="109" t="s">
        <v>790</v>
      </c>
      <c r="B65" s="144" t="s">
        <v>57</v>
      </c>
      <c r="C65" s="145" t="s">
        <v>722</v>
      </c>
      <c r="D65" s="146" t="s">
        <v>743</v>
      </c>
      <c r="E65" s="146" t="s">
        <v>744</v>
      </c>
      <c r="F65" s="144" t="s">
        <v>142</v>
      </c>
      <c r="G65" s="144" t="s">
        <v>315</v>
      </c>
      <c r="H65" s="144" t="s">
        <v>316</v>
      </c>
      <c r="I65" s="144" t="s">
        <v>317</v>
      </c>
    </row>
    <row r="66" spans="1:15" ht="25.5" x14ac:dyDescent="0.2">
      <c r="A66" s="109" t="s">
        <v>790</v>
      </c>
      <c r="B66" s="144" t="s">
        <v>261</v>
      </c>
      <c r="C66" s="145" t="s">
        <v>722</v>
      </c>
      <c r="D66" s="146" t="s">
        <v>745</v>
      </c>
      <c r="E66" s="146" t="s">
        <v>746</v>
      </c>
      <c r="F66" s="144" t="s">
        <v>142</v>
      </c>
      <c r="G66" s="144" t="s">
        <v>315</v>
      </c>
      <c r="H66" s="144" t="s">
        <v>316</v>
      </c>
      <c r="I66" s="144" t="s">
        <v>317</v>
      </c>
    </row>
    <row r="67" spans="1:15" ht="25.5" x14ac:dyDescent="0.2">
      <c r="A67" s="109" t="s">
        <v>790</v>
      </c>
      <c r="B67" s="144" t="s">
        <v>34</v>
      </c>
      <c r="C67" s="145" t="s">
        <v>722</v>
      </c>
      <c r="D67" s="146" t="s">
        <v>761</v>
      </c>
      <c r="E67" s="146" t="s">
        <v>762</v>
      </c>
      <c r="F67" s="144" t="s">
        <v>142</v>
      </c>
      <c r="G67" s="144" t="s">
        <v>315</v>
      </c>
      <c r="H67" s="144" t="s">
        <v>316</v>
      </c>
      <c r="I67" s="144" t="s">
        <v>317</v>
      </c>
      <c r="J67" s="144"/>
      <c r="K67" s="144"/>
      <c r="L67" s="144"/>
      <c r="M67" s="144"/>
      <c r="N67" s="144"/>
      <c r="O67" s="144"/>
    </row>
    <row r="68" spans="1:15" ht="25.5" x14ac:dyDescent="0.2">
      <c r="A68" s="109" t="s">
        <v>790</v>
      </c>
      <c r="B68" s="144" t="s">
        <v>724</v>
      </c>
      <c r="C68" s="145" t="s">
        <v>722</v>
      </c>
      <c r="D68" s="146" t="s">
        <v>767</v>
      </c>
      <c r="E68" s="146" t="s">
        <v>768</v>
      </c>
      <c r="F68" s="144" t="s">
        <v>126</v>
      </c>
      <c r="G68" s="144" t="s">
        <v>127</v>
      </c>
      <c r="H68" s="144" t="s">
        <v>299</v>
      </c>
      <c r="I68" s="144" t="s">
        <v>300</v>
      </c>
      <c r="J68" s="144"/>
      <c r="K68" s="144"/>
      <c r="L68" s="144"/>
      <c r="M68" s="144"/>
      <c r="N68" s="144"/>
      <c r="O68" s="144"/>
    </row>
    <row r="69" spans="1:15" x14ac:dyDescent="0.2">
      <c r="A69" s="109" t="s">
        <v>790</v>
      </c>
      <c r="B69" s="109" t="s">
        <v>64</v>
      </c>
      <c r="C69" s="140" t="s">
        <v>726</v>
      </c>
      <c r="D69" s="138" t="s">
        <v>655</v>
      </c>
      <c r="E69" s="129" t="s">
        <v>656</v>
      </c>
      <c r="F69" s="109" t="s">
        <v>97</v>
      </c>
      <c r="G69" s="109" t="s">
        <v>100</v>
      </c>
      <c r="I69" s="109" t="s">
        <v>101</v>
      </c>
      <c r="J69" s="144"/>
      <c r="K69" s="144"/>
      <c r="L69" s="144"/>
      <c r="M69" s="144"/>
      <c r="N69" s="144"/>
      <c r="O69" s="144"/>
    </row>
    <row r="70" spans="1:15" x14ac:dyDescent="0.2">
      <c r="B70" s="141" t="s">
        <v>801</v>
      </c>
      <c r="E70" s="129"/>
      <c r="J70" s="144"/>
      <c r="K70" s="144"/>
      <c r="L70" s="144"/>
      <c r="M70" s="144"/>
      <c r="N70" s="144"/>
      <c r="O70" s="144"/>
    </row>
    <row r="71" spans="1:15" ht="12.75" customHeight="1" x14ac:dyDescent="0.2">
      <c r="A71" s="109" t="s">
        <v>793</v>
      </c>
      <c r="B71" s="109" t="s">
        <v>76</v>
      </c>
      <c r="C71" s="140" t="s">
        <v>726</v>
      </c>
      <c r="D71" s="138" t="s">
        <v>536</v>
      </c>
      <c r="E71" s="129" t="s">
        <v>537</v>
      </c>
      <c r="F71" s="109" t="s">
        <v>128</v>
      </c>
      <c r="G71" s="109" t="s">
        <v>129</v>
      </c>
      <c r="H71" s="109" t="s">
        <v>538</v>
      </c>
      <c r="I71" s="109" t="s">
        <v>539</v>
      </c>
      <c r="J71" s="144"/>
      <c r="K71" s="144"/>
      <c r="L71" s="144"/>
      <c r="M71" s="144"/>
      <c r="N71" s="144"/>
      <c r="O71" s="144"/>
    </row>
    <row r="72" spans="1:15" ht="12.75" customHeight="1" x14ac:dyDescent="0.2">
      <c r="A72" s="109" t="s">
        <v>793</v>
      </c>
      <c r="B72" s="109" t="s">
        <v>32</v>
      </c>
      <c r="C72" s="140" t="s">
        <v>726</v>
      </c>
      <c r="D72" s="138" t="s">
        <v>548</v>
      </c>
      <c r="E72" s="129" t="s">
        <v>549</v>
      </c>
      <c r="F72" s="109" t="s">
        <v>120</v>
      </c>
      <c r="G72" s="109" t="s">
        <v>121</v>
      </c>
      <c r="H72" s="109" t="s">
        <v>122</v>
      </c>
      <c r="I72" s="109" t="s">
        <v>123</v>
      </c>
      <c r="J72" s="144"/>
      <c r="K72" s="144"/>
      <c r="L72" s="144"/>
      <c r="M72" s="144"/>
      <c r="N72" s="144"/>
      <c r="O72" s="144"/>
    </row>
    <row r="73" spans="1:15" ht="12.75" customHeight="1" x14ac:dyDescent="0.2">
      <c r="A73" s="109" t="s">
        <v>793</v>
      </c>
      <c r="B73" s="109" t="s">
        <v>40</v>
      </c>
      <c r="C73" s="140" t="s">
        <v>726</v>
      </c>
      <c r="D73" s="138" t="s">
        <v>626</v>
      </c>
      <c r="E73" s="129" t="s">
        <v>627</v>
      </c>
      <c r="F73" s="109" t="s">
        <v>128</v>
      </c>
      <c r="G73" s="109" t="s">
        <v>129</v>
      </c>
      <c r="H73" s="109" t="s">
        <v>538</v>
      </c>
      <c r="I73" s="109" t="s">
        <v>539</v>
      </c>
      <c r="J73" s="144"/>
      <c r="K73" s="144"/>
      <c r="L73" s="144"/>
      <c r="M73" s="144"/>
      <c r="N73" s="144"/>
      <c r="O73" s="144"/>
    </row>
    <row r="74" spans="1:15" ht="12.75" customHeight="1" x14ac:dyDescent="0.2">
      <c r="A74" s="109" t="s">
        <v>793</v>
      </c>
      <c r="B74" s="109" t="s">
        <v>70</v>
      </c>
      <c r="C74" s="140" t="s">
        <v>726</v>
      </c>
      <c r="D74" s="138" t="s">
        <v>665</v>
      </c>
      <c r="E74" s="129" t="s">
        <v>666</v>
      </c>
      <c r="F74" s="109" t="s">
        <v>128</v>
      </c>
      <c r="G74" s="109" t="s">
        <v>129</v>
      </c>
      <c r="H74" s="109" t="s">
        <v>538</v>
      </c>
      <c r="I74" s="109" t="s">
        <v>539</v>
      </c>
      <c r="J74" s="144"/>
      <c r="K74" s="144"/>
      <c r="L74" s="144"/>
      <c r="M74" s="144"/>
      <c r="N74" s="144"/>
      <c r="O74" s="144"/>
    </row>
    <row r="75" spans="1:15" ht="12.75" customHeight="1" x14ac:dyDescent="0.2">
      <c r="A75" s="148" t="s">
        <v>793</v>
      </c>
      <c r="B75" s="148" t="s">
        <v>49</v>
      </c>
      <c r="C75" s="150" t="s">
        <v>726</v>
      </c>
      <c r="D75" s="151" t="s">
        <v>635</v>
      </c>
      <c r="E75" s="129" t="s">
        <v>636</v>
      </c>
      <c r="F75" s="109" t="s">
        <v>128</v>
      </c>
      <c r="G75" s="109" t="s">
        <v>129</v>
      </c>
      <c r="H75" s="109" t="s">
        <v>538</v>
      </c>
      <c r="I75" s="109" t="s">
        <v>539</v>
      </c>
      <c r="J75" s="144"/>
      <c r="K75" s="144"/>
      <c r="L75" s="144"/>
      <c r="M75" s="144"/>
      <c r="N75" s="144"/>
      <c r="O75" s="144"/>
    </row>
    <row r="76" spans="1:15" ht="12.75" customHeight="1" x14ac:dyDescent="0.2">
      <c r="A76" s="109" t="s">
        <v>793</v>
      </c>
      <c r="B76" s="109" t="s">
        <v>794</v>
      </c>
      <c r="C76" s="140" t="s">
        <v>726</v>
      </c>
      <c r="D76" s="138" t="s">
        <v>631</v>
      </c>
      <c r="E76" s="129" t="s">
        <v>632</v>
      </c>
      <c r="F76" s="109" t="s">
        <v>128</v>
      </c>
      <c r="G76" s="109" t="s">
        <v>129</v>
      </c>
      <c r="H76" s="109" t="s">
        <v>538</v>
      </c>
      <c r="I76" s="109" t="s">
        <v>539</v>
      </c>
      <c r="J76" s="147"/>
      <c r="K76" s="147"/>
      <c r="L76" s="147"/>
      <c r="M76" s="147"/>
      <c r="N76" s="147"/>
      <c r="O76" s="147"/>
    </row>
    <row r="77" spans="1:15" ht="12.75" customHeight="1" x14ac:dyDescent="0.2">
      <c r="A77" s="109" t="s">
        <v>793</v>
      </c>
      <c r="B77" s="109" t="s">
        <v>30</v>
      </c>
      <c r="C77" s="140" t="s">
        <v>726</v>
      </c>
      <c r="D77" s="138" t="s">
        <v>617</v>
      </c>
      <c r="E77" s="129" t="s">
        <v>547</v>
      </c>
      <c r="F77" s="109" t="s">
        <v>128</v>
      </c>
      <c r="G77" s="109" t="s">
        <v>129</v>
      </c>
      <c r="H77" s="109" t="s">
        <v>538</v>
      </c>
      <c r="I77" s="109" t="s">
        <v>539</v>
      </c>
      <c r="J77" s="144"/>
      <c r="K77" s="144"/>
      <c r="L77" s="144"/>
      <c r="M77" s="144"/>
      <c r="N77" s="144"/>
      <c r="O77" s="144"/>
    </row>
    <row r="78" spans="1:15" ht="12.75" customHeight="1" x14ac:dyDescent="0.2">
      <c r="A78" s="109" t="s">
        <v>793</v>
      </c>
      <c r="B78" s="109" t="s">
        <v>16</v>
      </c>
      <c r="C78" s="140" t="s">
        <v>726</v>
      </c>
      <c r="D78" s="138" t="s">
        <v>607</v>
      </c>
      <c r="E78" s="129" t="s">
        <v>608</v>
      </c>
      <c r="F78" s="109" t="s">
        <v>128</v>
      </c>
      <c r="G78" s="109" t="s">
        <v>129</v>
      </c>
      <c r="H78" s="109" t="s">
        <v>538</v>
      </c>
      <c r="I78" s="109" t="s">
        <v>539</v>
      </c>
      <c r="J78" s="144"/>
      <c r="K78" s="144"/>
      <c r="L78" s="144"/>
      <c r="M78" s="144"/>
      <c r="N78" s="144"/>
      <c r="O78" s="144"/>
    </row>
    <row r="79" spans="1:15" ht="12.75" customHeight="1" x14ac:dyDescent="0.2">
      <c r="A79" s="109" t="s">
        <v>793</v>
      </c>
      <c r="B79" s="109" t="s">
        <v>711</v>
      </c>
      <c r="C79" s="140" t="s">
        <v>726</v>
      </c>
      <c r="D79" s="138" t="s">
        <v>660</v>
      </c>
      <c r="E79" s="129" t="s">
        <v>661</v>
      </c>
      <c r="F79" s="109" t="s">
        <v>128</v>
      </c>
      <c r="G79" s="109" t="s">
        <v>129</v>
      </c>
      <c r="H79" s="109" t="s">
        <v>538</v>
      </c>
      <c r="I79" s="109" t="s">
        <v>539</v>
      </c>
      <c r="J79" s="144"/>
      <c r="K79" s="144"/>
      <c r="L79" s="144"/>
      <c r="M79" s="144"/>
      <c r="N79" s="144"/>
      <c r="O79" s="144"/>
    </row>
    <row r="80" spans="1:15" ht="12.75" customHeight="1" x14ac:dyDescent="0.2">
      <c r="A80" s="109" t="s">
        <v>793</v>
      </c>
      <c r="B80" s="109" t="s">
        <v>14</v>
      </c>
      <c r="C80" s="140" t="s">
        <v>726</v>
      </c>
      <c r="D80" s="138" t="s">
        <v>593</v>
      </c>
      <c r="E80" s="129" t="s">
        <v>594</v>
      </c>
      <c r="F80" s="109" t="s">
        <v>120</v>
      </c>
      <c r="G80" s="109" t="s">
        <v>121</v>
      </c>
      <c r="H80" s="109" t="s">
        <v>122</v>
      </c>
      <c r="I80" s="109" t="s">
        <v>123</v>
      </c>
      <c r="J80" s="144"/>
      <c r="K80" s="144"/>
      <c r="L80" s="144"/>
      <c r="M80" s="144"/>
      <c r="N80" s="144"/>
      <c r="O80" s="144"/>
    </row>
    <row r="81" spans="1:15" ht="12.75" customHeight="1" x14ac:dyDescent="0.2">
      <c r="A81" s="109" t="s">
        <v>793</v>
      </c>
      <c r="B81" s="109" t="s">
        <v>717</v>
      </c>
      <c r="C81" s="140" t="s">
        <v>726</v>
      </c>
      <c r="D81" s="138" t="s">
        <v>611</v>
      </c>
      <c r="E81" s="129" t="s">
        <v>612</v>
      </c>
      <c r="F81" s="109" t="s">
        <v>128</v>
      </c>
      <c r="G81" s="109" t="s">
        <v>129</v>
      </c>
      <c r="H81" s="109" t="s">
        <v>538</v>
      </c>
      <c r="I81" s="109" t="s">
        <v>539</v>
      </c>
      <c r="J81" s="144"/>
      <c r="K81" s="144"/>
      <c r="L81" s="144"/>
      <c r="M81" s="144"/>
      <c r="N81" s="144"/>
      <c r="O81" s="144"/>
    </row>
    <row r="82" spans="1:15" ht="12.75" customHeight="1" x14ac:dyDescent="0.2">
      <c r="B82" s="141" t="s">
        <v>801</v>
      </c>
      <c r="E82" s="129"/>
      <c r="J82" s="144"/>
      <c r="K82" s="144"/>
      <c r="L82" s="144"/>
      <c r="M82" s="144"/>
      <c r="N82" s="144"/>
      <c r="O82" s="144"/>
    </row>
    <row r="83" spans="1:15" ht="12.75" customHeight="1" x14ac:dyDescent="0.2">
      <c r="A83" s="109" t="s">
        <v>795</v>
      </c>
      <c r="B83" s="144" t="s">
        <v>296</v>
      </c>
      <c r="C83" s="145" t="s">
        <v>722</v>
      </c>
      <c r="D83" s="146" t="s">
        <v>727</v>
      </c>
      <c r="E83" s="146" t="s">
        <v>728</v>
      </c>
      <c r="F83" s="144" t="s">
        <v>126</v>
      </c>
      <c r="G83" s="144" t="s">
        <v>127</v>
      </c>
      <c r="H83" s="144" t="s">
        <v>299</v>
      </c>
      <c r="I83" s="144" t="s">
        <v>300</v>
      </c>
      <c r="J83" s="144"/>
      <c r="K83" s="144"/>
      <c r="L83" s="144"/>
      <c r="M83" s="144"/>
      <c r="N83" s="144"/>
      <c r="O83" s="144"/>
    </row>
    <row r="84" spans="1:15" ht="12.75" customHeight="1" x14ac:dyDescent="0.2">
      <c r="A84" s="109" t="s">
        <v>795</v>
      </c>
      <c r="B84" s="144" t="s">
        <v>312</v>
      </c>
      <c r="C84" s="145" t="s">
        <v>722</v>
      </c>
      <c r="D84" s="146" t="s">
        <v>731</v>
      </c>
      <c r="E84" s="146" t="s">
        <v>732</v>
      </c>
      <c r="F84" s="144" t="s">
        <v>142</v>
      </c>
      <c r="G84" s="144" t="s">
        <v>315</v>
      </c>
      <c r="H84" s="144" t="s">
        <v>316</v>
      </c>
      <c r="I84" s="144" t="s">
        <v>317</v>
      </c>
      <c r="J84" s="144"/>
      <c r="K84" s="144"/>
      <c r="L84" s="144"/>
      <c r="M84" s="144"/>
      <c r="N84" s="144"/>
      <c r="O84" s="144"/>
    </row>
    <row r="85" spans="1:15" ht="12.75" customHeight="1" x14ac:dyDescent="0.2">
      <c r="A85" s="148" t="s">
        <v>795</v>
      </c>
      <c r="B85" s="152" t="s">
        <v>698</v>
      </c>
      <c r="C85" s="150" t="s">
        <v>726</v>
      </c>
      <c r="D85" s="151" t="s">
        <v>609</v>
      </c>
      <c r="E85" s="129" t="s">
        <v>610</v>
      </c>
      <c r="F85" s="110" t="s">
        <v>543</v>
      </c>
      <c r="G85" s="86" t="s">
        <v>110</v>
      </c>
      <c r="H85" s="86" t="s">
        <v>544</v>
      </c>
      <c r="I85" s="86" t="s">
        <v>111</v>
      </c>
      <c r="J85" s="144"/>
      <c r="K85" s="144"/>
      <c r="L85" s="144"/>
      <c r="M85" s="144"/>
      <c r="N85" s="144"/>
      <c r="O85" s="144"/>
    </row>
    <row r="86" spans="1:15" x14ac:dyDescent="0.2">
      <c r="A86" s="109" t="s">
        <v>795</v>
      </c>
      <c r="B86" s="144" t="s">
        <v>806</v>
      </c>
      <c r="C86" s="145" t="s">
        <v>722</v>
      </c>
      <c r="D86" s="146" t="s">
        <v>759</v>
      </c>
      <c r="E86" s="146" t="s">
        <v>760</v>
      </c>
      <c r="F86" s="144" t="s">
        <v>142</v>
      </c>
      <c r="G86" s="144" t="s">
        <v>315</v>
      </c>
      <c r="H86" s="144" t="s">
        <v>316</v>
      </c>
      <c r="I86" s="144" t="s">
        <v>317</v>
      </c>
      <c r="J86" s="144"/>
      <c r="K86" s="144"/>
      <c r="L86" s="144"/>
      <c r="M86" s="144"/>
      <c r="N86" s="144"/>
      <c r="O86" s="144"/>
    </row>
    <row r="87" spans="1:15" x14ac:dyDescent="0.2">
      <c r="A87" s="109" t="s">
        <v>795</v>
      </c>
      <c r="B87" s="144" t="s">
        <v>725</v>
      </c>
      <c r="C87" s="145" t="s">
        <v>722</v>
      </c>
      <c r="D87" s="146" t="s">
        <v>769</v>
      </c>
      <c r="E87" s="146" t="s">
        <v>770</v>
      </c>
      <c r="F87" s="144" t="s">
        <v>141</v>
      </c>
      <c r="G87" s="144" t="s">
        <v>306</v>
      </c>
      <c r="H87" s="144" t="s">
        <v>307</v>
      </c>
      <c r="I87" s="144" t="s">
        <v>308</v>
      </c>
      <c r="J87" s="144"/>
      <c r="K87" s="144"/>
      <c r="L87" s="144"/>
      <c r="M87" s="144"/>
      <c r="N87" s="144"/>
      <c r="O87" s="144"/>
    </row>
    <row r="88" spans="1:15" x14ac:dyDescent="0.2">
      <c r="A88" s="109" t="s">
        <v>795</v>
      </c>
      <c r="B88" s="109" t="s">
        <v>46</v>
      </c>
      <c r="C88" s="140" t="s">
        <v>726</v>
      </c>
      <c r="D88" s="138" t="s">
        <v>624</v>
      </c>
      <c r="E88" s="129" t="s">
        <v>625</v>
      </c>
      <c r="F88" s="109" t="s">
        <v>128</v>
      </c>
      <c r="G88" s="109" t="s">
        <v>129</v>
      </c>
      <c r="H88" s="109" t="s">
        <v>538</v>
      </c>
      <c r="I88" s="109" t="s">
        <v>539</v>
      </c>
      <c r="J88" s="144"/>
      <c r="K88" s="144"/>
      <c r="L88" s="144"/>
      <c r="M88" s="144"/>
      <c r="N88" s="144"/>
      <c r="O88" s="144"/>
    </row>
    <row r="89" spans="1:15" ht="25.5" x14ac:dyDescent="0.2">
      <c r="A89" s="109" t="s">
        <v>795</v>
      </c>
      <c r="B89" s="144" t="s">
        <v>66</v>
      </c>
      <c r="C89" s="145" t="s">
        <v>722</v>
      </c>
      <c r="D89" s="146" t="s">
        <v>772</v>
      </c>
      <c r="E89" s="146" t="s">
        <v>773</v>
      </c>
      <c r="F89" s="144" t="s">
        <v>142</v>
      </c>
      <c r="G89" s="144" t="s">
        <v>315</v>
      </c>
      <c r="H89" s="144" t="s">
        <v>316</v>
      </c>
      <c r="I89" s="144" t="s">
        <v>317</v>
      </c>
      <c r="J89" s="144"/>
      <c r="K89" s="144"/>
      <c r="L89" s="144"/>
      <c r="M89" s="144"/>
      <c r="N89" s="144"/>
      <c r="O89" s="144"/>
    </row>
    <row r="90" spans="1:15" x14ac:dyDescent="0.2">
      <c r="A90" s="109" t="s">
        <v>795</v>
      </c>
      <c r="B90" s="109" t="s">
        <v>51</v>
      </c>
      <c r="C90" s="140" t="s">
        <v>726</v>
      </c>
      <c r="D90" s="138" t="s">
        <v>639</v>
      </c>
      <c r="E90" s="129" t="s">
        <v>640</v>
      </c>
      <c r="F90" s="109" t="s">
        <v>128</v>
      </c>
      <c r="G90" s="109" t="s">
        <v>129</v>
      </c>
      <c r="H90" s="109" t="s">
        <v>538</v>
      </c>
      <c r="I90" s="109" t="s">
        <v>539</v>
      </c>
      <c r="J90" s="144"/>
      <c r="K90" s="144"/>
      <c r="L90" s="144"/>
      <c r="M90" s="144"/>
      <c r="N90" s="144"/>
      <c r="O90" s="144"/>
    </row>
    <row r="91" spans="1:15" ht="25.5" x14ac:dyDescent="0.2">
      <c r="A91" s="109" t="s">
        <v>795</v>
      </c>
      <c r="B91" s="144" t="s">
        <v>723</v>
      </c>
      <c r="C91" s="145" t="s">
        <v>722</v>
      </c>
      <c r="D91" s="146" t="s">
        <v>729</v>
      </c>
      <c r="E91" s="146" t="s">
        <v>730</v>
      </c>
      <c r="F91" s="144" t="s">
        <v>141</v>
      </c>
      <c r="G91" s="144" t="s">
        <v>306</v>
      </c>
      <c r="H91" s="144" t="s">
        <v>307</v>
      </c>
      <c r="I91" s="144" t="s">
        <v>308</v>
      </c>
      <c r="J91" s="144"/>
      <c r="K91" s="144"/>
      <c r="L91" s="144"/>
      <c r="M91" s="144"/>
      <c r="N91" s="144"/>
      <c r="O91" s="144"/>
    </row>
    <row r="92" spans="1:15" ht="25.5" x14ac:dyDescent="0.2">
      <c r="A92" s="109" t="s">
        <v>795</v>
      </c>
      <c r="B92" s="144" t="s">
        <v>364</v>
      </c>
      <c r="C92" s="145" t="s">
        <v>722</v>
      </c>
      <c r="D92" s="146" t="s">
        <v>763</v>
      </c>
      <c r="E92" s="146" t="s">
        <v>764</v>
      </c>
      <c r="F92" s="144" t="s">
        <v>141</v>
      </c>
      <c r="G92" s="144" t="s">
        <v>306</v>
      </c>
      <c r="H92" s="144" t="s">
        <v>307</v>
      </c>
      <c r="I92" s="144" t="s">
        <v>308</v>
      </c>
      <c r="J92" s="144"/>
      <c r="K92" s="144"/>
      <c r="L92" s="144"/>
      <c r="M92" s="144"/>
      <c r="N92" s="144"/>
      <c r="O92" s="144"/>
    </row>
    <row r="93" spans="1:15" x14ac:dyDescent="0.2">
      <c r="B93" s="153" t="s">
        <v>801</v>
      </c>
      <c r="C93" s="145"/>
      <c r="D93" s="146"/>
      <c r="E93" s="146"/>
      <c r="F93" s="144"/>
      <c r="G93" s="144"/>
      <c r="H93" s="144"/>
      <c r="I93" s="144"/>
      <c r="J93" s="144"/>
      <c r="K93" s="144"/>
      <c r="L93" s="144"/>
      <c r="M93" s="144"/>
      <c r="N93" s="144"/>
      <c r="O93" s="144"/>
    </row>
    <row r="94" spans="1:15" x14ac:dyDescent="0.2">
      <c r="A94" s="109" t="s">
        <v>796</v>
      </c>
      <c r="B94" s="144" t="s">
        <v>7</v>
      </c>
      <c r="C94" s="145" t="s">
        <v>722</v>
      </c>
      <c r="D94" s="146" t="s">
        <v>807</v>
      </c>
      <c r="E94" s="146" t="s">
        <v>771</v>
      </c>
      <c r="F94" s="144" t="s">
        <v>126</v>
      </c>
      <c r="G94" s="144" t="s">
        <v>127</v>
      </c>
      <c r="H94" s="144" t="s">
        <v>299</v>
      </c>
      <c r="I94" s="144" t="s">
        <v>300</v>
      </c>
      <c r="J94" s="144"/>
      <c r="K94" s="144"/>
      <c r="L94" s="144"/>
      <c r="M94" s="144"/>
      <c r="N94" s="144"/>
      <c r="O94" s="144"/>
    </row>
    <row r="95" spans="1:15" x14ac:dyDescent="0.2">
      <c r="A95" s="109" t="s">
        <v>796</v>
      </c>
      <c r="B95" s="109" t="s">
        <v>707</v>
      </c>
      <c r="C95" s="140" t="s">
        <v>726</v>
      </c>
      <c r="D95" s="138" t="s">
        <v>649</v>
      </c>
      <c r="E95" s="129" t="s">
        <v>650</v>
      </c>
      <c r="F95" s="109" t="s">
        <v>128</v>
      </c>
      <c r="G95" s="109" t="s">
        <v>129</v>
      </c>
      <c r="H95" s="109" t="s">
        <v>538</v>
      </c>
      <c r="I95" s="109" t="s">
        <v>539</v>
      </c>
      <c r="J95" s="144"/>
      <c r="K95" s="144"/>
      <c r="L95" s="144"/>
      <c r="M95" s="144"/>
      <c r="N95" s="144"/>
      <c r="O95" s="144"/>
    </row>
    <row r="96" spans="1:15" ht="25.5" x14ac:dyDescent="0.2">
      <c r="A96" s="109" t="s">
        <v>796</v>
      </c>
      <c r="B96" s="109" t="s">
        <v>26</v>
      </c>
      <c r="C96" s="140" t="s">
        <v>726</v>
      </c>
      <c r="D96" s="138" t="s">
        <v>615</v>
      </c>
      <c r="E96" s="129" t="s">
        <v>616</v>
      </c>
      <c r="F96" s="109" t="s">
        <v>97</v>
      </c>
      <c r="G96" s="109" t="s">
        <v>100</v>
      </c>
      <c r="I96" s="109" t="s">
        <v>101</v>
      </c>
      <c r="J96" s="144"/>
      <c r="K96" s="144"/>
      <c r="L96" s="144"/>
      <c r="M96" s="144"/>
      <c r="N96" s="144"/>
      <c r="O96" s="144"/>
    </row>
    <row r="97" spans="1:15" x14ac:dyDescent="0.2">
      <c r="A97" s="109" t="s">
        <v>796</v>
      </c>
      <c r="B97" s="109" t="s">
        <v>56</v>
      </c>
      <c r="C97" s="140" t="s">
        <v>726</v>
      </c>
      <c r="D97" s="138" t="s">
        <v>645</v>
      </c>
      <c r="E97" s="138" t="s">
        <v>646</v>
      </c>
      <c r="F97" s="109" t="s">
        <v>557</v>
      </c>
      <c r="G97" s="109" t="s">
        <v>113</v>
      </c>
      <c r="H97" s="109" t="s">
        <v>114</v>
      </c>
      <c r="I97" s="109" t="s">
        <v>558</v>
      </c>
      <c r="J97" s="144"/>
      <c r="K97" s="144"/>
      <c r="L97" s="144"/>
      <c r="M97" s="144"/>
      <c r="N97" s="144"/>
      <c r="O97" s="144"/>
    </row>
    <row r="98" spans="1:15" x14ac:dyDescent="0.2">
      <c r="A98" s="109" t="s">
        <v>796</v>
      </c>
      <c r="B98" s="144" t="s">
        <v>91</v>
      </c>
      <c r="C98" s="145" t="s">
        <v>722</v>
      </c>
      <c r="D98" s="146" t="s">
        <v>749</v>
      </c>
      <c r="E98" s="146" t="s">
        <v>750</v>
      </c>
      <c r="F98" s="144" t="s">
        <v>141</v>
      </c>
      <c r="G98" s="144" t="s">
        <v>306</v>
      </c>
      <c r="H98" s="144" t="s">
        <v>307</v>
      </c>
      <c r="I98" s="144" t="s">
        <v>308</v>
      </c>
      <c r="J98" s="144"/>
      <c r="K98" s="144"/>
      <c r="L98" s="144"/>
      <c r="M98" s="144"/>
      <c r="N98" s="144"/>
      <c r="O98" s="144"/>
    </row>
    <row r="99" spans="1:15" ht="25.5" x14ac:dyDescent="0.2">
      <c r="A99" s="109" t="s">
        <v>796</v>
      </c>
      <c r="B99" s="144" t="s">
        <v>85</v>
      </c>
      <c r="C99" s="145" t="s">
        <v>722</v>
      </c>
      <c r="D99" s="146" t="s">
        <v>751</v>
      </c>
      <c r="E99" s="146" t="s">
        <v>752</v>
      </c>
      <c r="F99" s="144" t="s">
        <v>142</v>
      </c>
      <c r="G99" s="144" t="s">
        <v>315</v>
      </c>
      <c r="H99" s="144" t="s">
        <v>316</v>
      </c>
      <c r="I99" s="144" t="s">
        <v>317</v>
      </c>
      <c r="J99" s="144"/>
      <c r="K99" s="144"/>
      <c r="L99" s="144"/>
      <c r="M99" s="144"/>
      <c r="N99" s="144"/>
      <c r="O99" s="144"/>
    </row>
    <row r="100" spans="1:15" ht="25.5" x14ac:dyDescent="0.2">
      <c r="A100" s="109" t="s">
        <v>796</v>
      </c>
      <c r="B100" s="144" t="s">
        <v>785</v>
      </c>
      <c r="C100" s="145" t="s">
        <v>722</v>
      </c>
      <c r="D100" s="146" t="s">
        <v>753</v>
      </c>
      <c r="E100" s="146" t="s">
        <v>754</v>
      </c>
      <c r="F100" s="144" t="s">
        <v>142</v>
      </c>
      <c r="G100" s="144" t="s">
        <v>315</v>
      </c>
      <c r="H100" s="144" t="s">
        <v>316</v>
      </c>
      <c r="I100" s="144" t="s">
        <v>317</v>
      </c>
      <c r="J100" s="144"/>
      <c r="K100" s="144"/>
      <c r="L100" s="144"/>
      <c r="M100" s="144"/>
      <c r="N100" s="144"/>
      <c r="O100" s="144"/>
    </row>
    <row r="101" spans="1:15" x14ac:dyDescent="0.2">
      <c r="A101" s="109" t="s">
        <v>796</v>
      </c>
      <c r="B101" s="144" t="s">
        <v>354</v>
      </c>
      <c r="C101" s="145" t="s">
        <v>722</v>
      </c>
      <c r="D101" s="146" t="s">
        <v>757</v>
      </c>
      <c r="E101" s="146" t="s">
        <v>758</v>
      </c>
      <c r="F101" s="144" t="s">
        <v>126</v>
      </c>
      <c r="G101" s="144" t="s">
        <v>127</v>
      </c>
      <c r="H101" s="144" t="s">
        <v>299</v>
      </c>
      <c r="I101" s="144" t="s">
        <v>300</v>
      </c>
      <c r="J101" s="144"/>
      <c r="K101" s="144"/>
      <c r="L101" s="144"/>
      <c r="M101" s="144"/>
      <c r="N101" s="144"/>
      <c r="O101" s="144"/>
    </row>
    <row r="102" spans="1:15" x14ac:dyDescent="0.2">
      <c r="A102" s="152" t="s">
        <v>796</v>
      </c>
      <c r="B102" s="152" t="s">
        <v>36</v>
      </c>
      <c r="C102" s="150" t="s">
        <v>726</v>
      </c>
      <c r="D102" s="151" t="s">
        <v>620</v>
      </c>
      <c r="E102" s="129" t="s">
        <v>621</v>
      </c>
      <c r="F102" s="110" t="s">
        <v>543</v>
      </c>
      <c r="G102" s="110"/>
      <c r="H102" s="110"/>
      <c r="I102" s="110"/>
      <c r="J102" s="147"/>
      <c r="K102" s="147"/>
      <c r="L102" s="147"/>
      <c r="M102" s="147"/>
      <c r="N102" s="147"/>
      <c r="O102" s="147"/>
    </row>
    <row r="104" spans="1:15" x14ac:dyDescent="0.2">
      <c r="A104" s="148" t="s">
        <v>804</v>
      </c>
      <c r="B104" s="148"/>
      <c r="C104" s="150"/>
    </row>
  </sheetData>
  <pageMargins left="0.75" right="0.75" top="1" bottom="1" header="0.5" footer="0.5"/>
  <pageSetup paperSize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36 Customers</vt:lpstr>
      <vt:lpstr>Customers -  Contact Info</vt:lpstr>
      <vt:lpstr>Top 20 Customers - load</vt:lpstr>
      <vt:lpstr>All Customers - load</vt:lpstr>
      <vt:lpstr>NW SW Contacts</vt:lpstr>
      <vt:lpstr>'NW SW Contacts'!Print_Area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bbarred</dc:creator>
  <cp:lastModifiedBy>Jan Havlíček</cp:lastModifiedBy>
  <cp:lastPrinted>2001-02-01T07:42:26Z</cp:lastPrinted>
  <dcterms:created xsi:type="dcterms:W3CDTF">2001-01-29T20:51:22Z</dcterms:created>
  <dcterms:modified xsi:type="dcterms:W3CDTF">2023-09-15T17:01:13Z</dcterms:modified>
</cp:coreProperties>
</file>