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4714F6-C56C-4D2E-8458-691FB720D389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<sst xmlns="http://schemas.openxmlformats.org/spreadsheetml/2006/main" count="74" uniqueCount="49">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</sst>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D8D5A33-22AB-6142-B6E1-9BF7C52084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37409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37410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25.212</v>
      </c>
      <c r="D12" s="28">
        <v>25.116</v>
      </c>
      <c r="E12" s="28">
        <v>25.187999999999999</v>
      </c>
      <c r="F12" s="28">
        <v>25.391999999999999</v>
      </c>
      <c r="G12" s="28">
        <v>25.463999999999999</v>
      </c>
      <c r="H12" s="28">
        <v>27.492000000000001</v>
      </c>
      <c r="I12" s="28">
        <v>30</v>
      </c>
      <c r="J12" s="28">
        <v>29.82</v>
      </c>
      <c r="K12" s="28">
        <v>29.76</v>
      </c>
      <c r="L12" s="28">
        <v>29.7</v>
      </c>
      <c r="M12" s="28">
        <v>29.82</v>
      </c>
      <c r="N12" s="28">
        <v>29.856000000000002</v>
      </c>
      <c r="O12" s="28">
        <v>29.808</v>
      </c>
      <c r="P12" s="28">
        <v>29.795999999999999</v>
      </c>
      <c r="Q12" s="28">
        <v>29.82</v>
      </c>
      <c r="R12" s="28">
        <v>29.76</v>
      </c>
      <c r="S12" s="28">
        <v>29.687999999999999</v>
      </c>
      <c r="T12" s="28">
        <v>29.82</v>
      </c>
      <c r="U12" s="28">
        <v>29.94</v>
      </c>
      <c r="V12" s="28">
        <v>29.82</v>
      </c>
      <c r="W12" s="28">
        <v>30.143999999999998</v>
      </c>
      <c r="X12" s="28">
        <v>30.588000000000001</v>
      </c>
      <c r="Y12" s="28">
        <v>30.864000000000001</v>
      </c>
      <c r="Z12" s="28">
        <v>30.876000000000001</v>
      </c>
      <c r="AA12" s="36">
        <f>SUM(C12:Z12)</f>
        <v>693.74400000000003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26.652000000000001</v>
      </c>
      <c r="D13" s="28">
        <v>26.628</v>
      </c>
      <c r="E13" s="28">
        <v>26.556000000000001</v>
      </c>
      <c r="F13" s="28">
        <v>26.532</v>
      </c>
      <c r="G13" s="28">
        <v>26.556000000000001</v>
      </c>
      <c r="H13" s="28">
        <v>30.576000000000001</v>
      </c>
      <c r="I13" s="28">
        <v>31.452000000000002</v>
      </c>
      <c r="J13" s="28">
        <v>31.608000000000001</v>
      </c>
      <c r="K13" s="28">
        <v>30.276</v>
      </c>
      <c r="L13" s="28">
        <v>28.283999999999999</v>
      </c>
      <c r="M13" s="28">
        <v>26.46</v>
      </c>
      <c r="N13" s="28">
        <v>30.071999999999999</v>
      </c>
      <c r="O13" s="28">
        <v>30.623999999999999</v>
      </c>
      <c r="P13" s="28">
        <v>30.06</v>
      </c>
      <c r="Q13" s="28">
        <v>29.207999999999998</v>
      </c>
      <c r="R13" s="28">
        <v>29.82</v>
      </c>
      <c r="S13" s="28">
        <v>29.664000000000001</v>
      </c>
      <c r="T13" s="28">
        <v>29.748000000000001</v>
      </c>
      <c r="U13" s="28">
        <v>29.916</v>
      </c>
      <c r="V13" s="28">
        <v>28.283999999999999</v>
      </c>
      <c r="W13" s="28">
        <v>27.96</v>
      </c>
      <c r="X13" s="28">
        <v>28.26</v>
      </c>
      <c r="Y13" s="28">
        <v>27.888000000000002</v>
      </c>
      <c r="Z13" s="28">
        <v>27.803999999999998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4</v>
      </c>
      <c r="W14" s="29">
        <v>13.215235906692586</v>
      </c>
      <c r="X14" s="29">
        <v>13.215235906692586</v>
      </c>
      <c r="Y14" s="29">
        <v>14.095235906692585</v>
      </c>
      <c r="Z14" s="29">
        <v>14.095235906692585</v>
      </c>
      <c r="AA14" s="37">
        <f>SUM(C14:Z14)</f>
        <v>58.620943626770341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Monday LLH</v>
      </c>
      <c r="C15" s="29">
        <v>15.705235906692586</v>
      </c>
      <c r="D15" s="29">
        <v>15.705235906692586</v>
      </c>
      <c r="E15" s="29">
        <v>15.705235906692586</v>
      </c>
      <c r="F15" s="29">
        <v>15.705235906692586</v>
      </c>
      <c r="G15" s="29">
        <v>16.455235906692586</v>
      </c>
      <c r="H15" s="29">
        <v>16.455235906692586</v>
      </c>
      <c r="I15" s="29">
        <v>16.655235906692585</v>
      </c>
      <c r="J15" s="29">
        <v>16.655235906692585</v>
      </c>
      <c r="K15" s="29">
        <v>23.505235906692587</v>
      </c>
      <c r="L15" s="29">
        <v>23.505235906692587</v>
      </c>
      <c r="M15" s="29">
        <v>23.505235906692587</v>
      </c>
      <c r="N15" s="29">
        <v>23.505235906692587</v>
      </c>
      <c r="O15" s="29">
        <v>21.980235906692585</v>
      </c>
      <c r="P15" s="29">
        <v>21.980235906692585</v>
      </c>
      <c r="Q15" s="29">
        <v>22.730235906692585</v>
      </c>
      <c r="R15" s="29">
        <v>21.850235906692586</v>
      </c>
      <c r="S15" s="29">
        <v>21.850235906692586</v>
      </c>
      <c r="T15" s="29">
        <v>21.850235906692586</v>
      </c>
      <c r="U15" s="29">
        <v>22.425235906692585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0.21199999999999974</v>
      </c>
      <c r="D16" s="31">
        <f t="shared" ref="D16:Z16" si="0">IF($AJ$5=6,"",D12+D18+D20)</f>
        <v>0.11599999999999966</v>
      </c>
      <c r="E16" s="31">
        <f t="shared" si="0"/>
        <v>0.18799999999999883</v>
      </c>
      <c r="F16" s="31">
        <f t="shared" si="0"/>
        <v>0.39199999999999946</v>
      </c>
      <c r="G16" s="31">
        <f t="shared" si="0"/>
        <v>0.46399999999999864</v>
      </c>
      <c r="H16" s="31">
        <f t="shared" si="0"/>
        <v>0.49200000000000088</v>
      </c>
      <c r="I16" s="31">
        <f t="shared" si="0"/>
        <v>0</v>
      </c>
      <c r="J16" s="31">
        <f t="shared" si="0"/>
        <v>-0.17999999999999972</v>
      </c>
      <c r="K16" s="31">
        <f t="shared" si="0"/>
        <v>-0.23999999999999844</v>
      </c>
      <c r="L16" s="31">
        <f t="shared" si="0"/>
        <v>-0.30000000000000071</v>
      </c>
      <c r="M16" s="31">
        <f t="shared" si="0"/>
        <v>-0.17999999999999972</v>
      </c>
      <c r="N16" s="31">
        <f t="shared" si="0"/>
        <v>-0.14399999999999835</v>
      </c>
      <c r="O16" s="31">
        <f t="shared" si="0"/>
        <v>-0.19200000000000017</v>
      </c>
      <c r="P16" s="31">
        <f t="shared" si="0"/>
        <v>-0.20400000000000063</v>
      </c>
      <c r="Q16" s="31">
        <f t="shared" si="0"/>
        <v>-0.17999999999999972</v>
      </c>
      <c r="R16" s="31">
        <f t="shared" si="0"/>
        <v>-0.23999999999999844</v>
      </c>
      <c r="S16" s="31">
        <f t="shared" si="0"/>
        <v>-0.31200000000000117</v>
      </c>
      <c r="T16" s="31">
        <f t="shared" si="0"/>
        <v>-0.17999999999999972</v>
      </c>
      <c r="U16" s="31">
        <f t="shared" si="0"/>
        <v>-5.9999999999998721E-2</v>
      </c>
      <c r="V16" s="31">
        <f t="shared" si="0"/>
        <v>3.8200000000000003</v>
      </c>
      <c r="W16" s="31">
        <f t="shared" si="0"/>
        <v>13.143999999999998</v>
      </c>
      <c r="X16" s="31">
        <f t="shared" si="0"/>
        <v>13.588000000000001</v>
      </c>
      <c r="Y16" s="31">
        <f t="shared" si="0"/>
        <v>13.864000000000001</v>
      </c>
      <c r="Z16" s="31">
        <f t="shared" si="0"/>
        <v>13.876000000000001</v>
      </c>
      <c r="AA16" s="38">
        <f>SUM(C16:Z16)</f>
        <v>57.744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15.652000000000001</v>
      </c>
      <c r="D17" s="56">
        <f t="shared" si="1"/>
        <v>15.628</v>
      </c>
      <c r="E17" s="56">
        <f t="shared" si="1"/>
        <v>15.556000000000001</v>
      </c>
      <c r="F17" s="56">
        <f t="shared" si="1"/>
        <v>15.532</v>
      </c>
      <c r="G17" s="56">
        <f t="shared" si="1"/>
        <v>16.556000000000001</v>
      </c>
      <c r="H17" s="56">
        <f t="shared" si="1"/>
        <v>16.576000000000001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31.888000000000002</v>
      </c>
      <c r="Z17" s="56">
        <f>IF($AJ$5=6,"",IF(AND($AJ$5&gt;3,$AJ$5&lt;7),Z13+Z19+Z21,""))</f>
        <v>31.803999999999998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4</v>
      </c>
      <c r="Z19" s="45">
        <f>IF($AJ$5=6,"",IF(AND($AJ$5&gt;3,$AJ$5&lt;7),ROUND((IF(Z15&gt;Z13,Z15-Z13,0)),0),""))</f>
        <v>4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-25</v>
      </c>
      <c r="D20" s="4">
        <f t="shared" si="6"/>
        <v>-25</v>
      </c>
      <c r="E20" s="4">
        <f t="shared" si="6"/>
        <v>-25</v>
      </c>
      <c r="F20" s="4">
        <f t="shared" si="6"/>
        <v>-25</v>
      </c>
      <c r="G20" s="4">
        <f t="shared" si="6"/>
        <v>-25</v>
      </c>
      <c r="H20" s="4">
        <f t="shared" si="6"/>
        <v>-27</v>
      </c>
      <c r="I20" s="4">
        <f t="shared" si="6"/>
        <v>-30</v>
      </c>
      <c r="J20" s="4">
        <f t="shared" si="6"/>
        <v>-30</v>
      </c>
      <c r="K20" s="4">
        <f t="shared" si="6"/>
        <v>-30</v>
      </c>
      <c r="L20" s="4">
        <f t="shared" si="6"/>
        <v>-30</v>
      </c>
      <c r="M20" s="4">
        <f t="shared" si="6"/>
        <v>-30</v>
      </c>
      <c r="N20" s="4">
        <f t="shared" si="6"/>
        <v>-30</v>
      </c>
      <c r="O20" s="4">
        <f t="shared" si="6"/>
        <v>-30</v>
      </c>
      <c r="P20" s="4">
        <f t="shared" si="6"/>
        <v>-30</v>
      </c>
      <c r="Q20" s="4">
        <f t="shared" si="6"/>
        <v>-30</v>
      </c>
      <c r="R20" s="4">
        <f t="shared" si="6"/>
        <v>-30</v>
      </c>
      <c r="S20" s="4">
        <f t="shared" si="6"/>
        <v>-30</v>
      </c>
      <c r="T20" s="4">
        <f t="shared" si="6"/>
        <v>-30</v>
      </c>
      <c r="U20" s="4">
        <f t="shared" si="6"/>
        <v>-30</v>
      </c>
      <c r="V20" s="4">
        <f t="shared" si="6"/>
        <v>-26</v>
      </c>
      <c r="W20" s="4">
        <f t="shared" si="6"/>
        <v>-17</v>
      </c>
      <c r="X20" s="4">
        <f t="shared" si="6"/>
        <v>-17</v>
      </c>
      <c r="Y20" s="4">
        <f t="shared" si="6"/>
        <v>-17</v>
      </c>
      <c r="Z20" s="46">
        <f t="shared" si="6"/>
        <v>-17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-11</v>
      </c>
      <c r="D21" s="4">
        <f t="shared" si="7"/>
        <v>-11</v>
      </c>
      <c r="E21" s="4">
        <f t="shared" si="7"/>
        <v>-11</v>
      </c>
      <c r="F21" s="4">
        <f t="shared" si="7"/>
        <v>-11</v>
      </c>
      <c r="G21" s="4">
        <f t="shared" si="7"/>
        <v>-10</v>
      </c>
      <c r="H21" s="4">
        <f t="shared" si="7"/>
        <v>-14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0</v>
      </c>
      <c r="D25" s="2">
        <f t="shared" si="12"/>
        <v>0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4</v>
      </c>
      <c r="Z25" s="45">
        <f>IF($AJ$5=6,"",IF(OR($AJ$5&lt;4,$AJ$5=7),"",Z19-Z22))</f>
        <v>4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-25</v>
      </c>
      <c r="D26" s="4">
        <f t="shared" si="14"/>
        <v>-25</v>
      </c>
      <c r="E26" s="4">
        <f t="shared" si="14"/>
        <v>-25</v>
      </c>
      <c r="F26" s="4">
        <f t="shared" si="14"/>
        <v>-25</v>
      </c>
      <c r="G26" s="4">
        <f t="shared" si="14"/>
        <v>-25</v>
      </c>
      <c r="H26" s="4">
        <f t="shared" si="14"/>
        <v>-27</v>
      </c>
      <c r="I26" s="4">
        <f t="shared" si="14"/>
        <v>-30</v>
      </c>
      <c r="J26" s="4">
        <f t="shared" si="14"/>
        <v>-30</v>
      </c>
      <c r="K26" s="4">
        <f t="shared" si="14"/>
        <v>-30</v>
      </c>
      <c r="L26" s="4">
        <f t="shared" si="14"/>
        <v>-30</v>
      </c>
      <c r="M26" s="4">
        <f t="shared" si="14"/>
        <v>-30</v>
      </c>
      <c r="N26" s="4">
        <f t="shared" si="14"/>
        <v>-30</v>
      </c>
      <c r="O26" s="4">
        <f t="shared" si="14"/>
        <v>-30</v>
      </c>
      <c r="P26" s="4">
        <f t="shared" si="14"/>
        <v>-30</v>
      </c>
      <c r="Q26" s="4">
        <f t="shared" si="14"/>
        <v>-30</v>
      </c>
      <c r="R26" s="4">
        <f t="shared" si="14"/>
        <v>-30</v>
      </c>
      <c r="S26" s="4">
        <f t="shared" si="14"/>
        <v>-30</v>
      </c>
      <c r="T26" s="4">
        <f t="shared" si="14"/>
        <v>-30</v>
      </c>
      <c r="U26" s="4">
        <f t="shared" si="14"/>
        <v>-30</v>
      </c>
      <c r="V26" s="4">
        <f t="shared" si="14"/>
        <v>-26</v>
      </c>
      <c r="W26" s="4">
        <f t="shared" si="14"/>
        <v>-17</v>
      </c>
      <c r="X26" s="4">
        <f t="shared" si="14"/>
        <v>-17</v>
      </c>
      <c r="Y26" s="4">
        <f>IF($AJ$5=6,"",(Y20-Y23))</f>
        <v>-17</v>
      </c>
      <c r="Z26" s="46">
        <f>IF($AJ$5=6,"",(Z20-Z23))</f>
        <v>-17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-11</v>
      </c>
      <c r="D27" s="3">
        <f t="shared" si="15"/>
        <v>-11</v>
      </c>
      <c r="E27" s="3">
        <f t="shared" si="15"/>
        <v>-11</v>
      </c>
      <c r="F27" s="3">
        <f t="shared" si="15"/>
        <v>-11</v>
      </c>
      <c r="G27" s="3">
        <f t="shared" si="15"/>
        <v>-10</v>
      </c>
      <c r="H27" s="3">
        <f t="shared" si="15"/>
        <v>-14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2023-09-15T17:25:26Z</dcterms:modified>
</cp:coreProperties>
</file>