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831757-0C0C-4F32-8730-C3D09C228C2D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<sst xmlns="http://schemas.openxmlformats.org/spreadsheetml/2006/main" count="74" uniqueCount="49">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</sst>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DC23FE4-3FB1-4B45-1678-693F029B28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37400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37401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30.911999999999999</v>
      </c>
      <c r="D12" s="28">
        <v>30.96</v>
      </c>
      <c r="E12" s="28">
        <v>29.376000000000001</v>
      </c>
      <c r="F12" s="28">
        <v>30.672000000000001</v>
      </c>
      <c r="G12" s="28">
        <v>31.236000000000001</v>
      </c>
      <c r="H12" s="28">
        <v>31.56</v>
      </c>
      <c r="I12" s="28">
        <v>31.452000000000002</v>
      </c>
      <c r="J12" s="28">
        <v>27.864000000000001</v>
      </c>
      <c r="K12" s="28">
        <v>26.172000000000001</v>
      </c>
      <c r="L12" s="28">
        <v>26.327999999999999</v>
      </c>
      <c r="M12" s="28">
        <v>24.864000000000001</v>
      </c>
      <c r="N12" s="28">
        <v>26.891999999999999</v>
      </c>
      <c r="O12" s="28">
        <v>30.18</v>
      </c>
      <c r="P12" s="28">
        <v>25.62</v>
      </c>
      <c r="Q12" s="28">
        <v>27.6</v>
      </c>
      <c r="R12" s="28">
        <v>29.484000000000002</v>
      </c>
      <c r="S12" s="28">
        <v>30.623999999999999</v>
      </c>
      <c r="T12" s="28">
        <v>30.396000000000001</v>
      </c>
      <c r="U12" s="28">
        <v>30.288</v>
      </c>
      <c r="V12" s="28">
        <v>30.684000000000001</v>
      </c>
      <c r="W12" s="28">
        <v>30.648</v>
      </c>
      <c r="X12" s="28">
        <v>29.724</v>
      </c>
      <c r="Y12" s="28">
        <v>29.015999999999998</v>
      </c>
      <c r="Z12" s="28">
        <v>29.46</v>
      </c>
      <c r="AA12" s="36">
        <f>SUM(C12:Z12)</f>
        <v>702.01200000000006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30.024000000000001</v>
      </c>
      <c r="D13" s="28">
        <v>29.795999999999999</v>
      </c>
      <c r="E13" s="28">
        <v>28.128</v>
      </c>
      <c r="F13" s="28">
        <v>25.14</v>
      </c>
      <c r="G13" s="28">
        <v>25.14</v>
      </c>
      <c r="H13" s="28">
        <v>25.164000000000001</v>
      </c>
      <c r="I13" s="28">
        <v>25.091999999999999</v>
      </c>
      <c r="J13" s="28">
        <v>25.164000000000001</v>
      </c>
      <c r="K13" s="28">
        <v>25.103999999999999</v>
      </c>
      <c r="L13" s="28">
        <v>24.96</v>
      </c>
      <c r="M13" s="28">
        <v>24.588000000000001</v>
      </c>
      <c r="N13" s="28">
        <v>20.244</v>
      </c>
      <c r="O13" s="28">
        <v>19.559999999999999</v>
      </c>
      <c r="P13" s="28">
        <v>24.923999999999999</v>
      </c>
      <c r="Q13" s="28">
        <v>27.24</v>
      </c>
      <c r="R13" s="28">
        <v>28.812000000000001</v>
      </c>
      <c r="S13" s="28">
        <v>29.891999999999999</v>
      </c>
      <c r="T13" s="28">
        <v>29.76</v>
      </c>
      <c r="U13" s="28">
        <v>29.748000000000001</v>
      </c>
      <c r="V13" s="28">
        <v>29.64</v>
      </c>
      <c r="W13" s="28">
        <v>29.736000000000001</v>
      </c>
      <c r="X13" s="28">
        <v>29.867999999999999</v>
      </c>
      <c r="Y13" s="28">
        <v>29.916</v>
      </c>
      <c r="Z13" s="28">
        <v>29.952000000000002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30.610235906692587</v>
      </c>
      <c r="D14" s="29">
        <v>30.610235906692587</v>
      </c>
      <c r="E14" s="29">
        <v>30.610235906692587</v>
      </c>
      <c r="F14" s="29">
        <v>30.610235906692587</v>
      </c>
      <c r="G14" s="29">
        <v>31.360235906692587</v>
      </c>
      <c r="H14" s="29">
        <v>31.360235906692587</v>
      </c>
      <c r="I14" s="29">
        <v>31.560235906692586</v>
      </c>
      <c r="J14" s="29">
        <v>31.560235906692586</v>
      </c>
      <c r="K14" s="29">
        <v>31.560235906692586</v>
      </c>
      <c r="L14" s="29">
        <v>31.560235906692586</v>
      </c>
      <c r="M14" s="29">
        <v>31.560235906692586</v>
      </c>
      <c r="N14" s="29">
        <v>31.560235906692586</v>
      </c>
      <c r="O14" s="29">
        <v>15.17</v>
      </c>
      <c r="P14" s="29">
        <v>15.17</v>
      </c>
      <c r="Q14" s="29">
        <v>15.92</v>
      </c>
      <c r="R14" s="29">
        <v>15.04</v>
      </c>
      <c r="S14" s="29">
        <v>14.265000000000001</v>
      </c>
      <c r="T14" s="29">
        <v>14.265000000000001</v>
      </c>
      <c r="U14" s="29">
        <v>29.705235906692586</v>
      </c>
      <c r="V14" s="29">
        <v>29.705235906692586</v>
      </c>
      <c r="W14" s="29">
        <v>29.705235906692586</v>
      </c>
      <c r="X14" s="29">
        <v>29.705235906692586</v>
      </c>
      <c r="Y14" s="29">
        <v>28.955235906692586</v>
      </c>
      <c r="Z14" s="29">
        <v>28.955235906692586</v>
      </c>
      <c r="AA14" s="37">
        <f>SUM(C14:Z14)</f>
        <v>641.08424632046649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29.730235906692585</v>
      </c>
      <c r="D15" s="29">
        <v>29.730235906692585</v>
      </c>
      <c r="E15" s="29">
        <v>28.955235906692586</v>
      </c>
      <c r="F15" s="29">
        <v>28.955235906692586</v>
      </c>
      <c r="G15" s="29">
        <v>28.955235906692586</v>
      </c>
      <c r="H15" s="29">
        <v>28.955235906692586</v>
      </c>
      <c r="I15" s="29">
        <v>29.905235906692585</v>
      </c>
      <c r="J15" s="29">
        <v>29.905235906692585</v>
      </c>
      <c r="K15" s="29">
        <v>29.905235906692585</v>
      </c>
      <c r="L15" s="29">
        <v>29.905235906692585</v>
      </c>
      <c r="M15" s="29">
        <v>29.905235906692585</v>
      </c>
      <c r="N15" s="29">
        <v>29.905235906692585</v>
      </c>
      <c r="O15" s="29">
        <v>29.905235906692585</v>
      </c>
      <c r="P15" s="29">
        <v>29.905235906692585</v>
      </c>
      <c r="Q15" s="29">
        <v>29.155235906692585</v>
      </c>
      <c r="R15" s="29">
        <v>29.155235906692585</v>
      </c>
      <c r="S15" s="29">
        <v>29.155235906692585</v>
      </c>
      <c r="T15" s="29">
        <v>29.155235906692585</v>
      </c>
      <c r="U15" s="29">
        <v>28.955235906692586</v>
      </c>
      <c r="V15" s="29">
        <v>28.955235906692586</v>
      </c>
      <c r="W15" s="29">
        <v>28.955235906692586</v>
      </c>
      <c r="X15" s="29">
        <v>28.955235906692586</v>
      </c>
      <c r="Y15" s="29">
        <v>28.955235906692586</v>
      </c>
      <c r="Z15" s="29">
        <v>28.955235906692586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30.911999999999999</v>
      </c>
      <c r="D16" s="31">
        <f t="shared" ref="D16:Z16" si="0">IF($AJ$5=6,"",D12+D18+D20)</f>
        <v>30.96</v>
      </c>
      <c r="E16" s="31">
        <f t="shared" si="0"/>
        <v>30.376000000000001</v>
      </c>
      <c r="F16" s="31">
        <f t="shared" si="0"/>
        <v>30.672000000000001</v>
      </c>
      <c r="G16" s="31">
        <f t="shared" si="0"/>
        <v>31.236000000000001</v>
      </c>
      <c r="H16" s="31">
        <f t="shared" si="0"/>
        <v>31.56</v>
      </c>
      <c r="I16" s="31">
        <f t="shared" si="0"/>
        <v>31.452000000000002</v>
      </c>
      <c r="J16" s="31">
        <f t="shared" si="0"/>
        <v>31.864000000000001</v>
      </c>
      <c r="K16" s="31">
        <f t="shared" si="0"/>
        <v>31.172000000000001</v>
      </c>
      <c r="L16" s="31">
        <f t="shared" si="0"/>
        <v>31.327999999999999</v>
      </c>
      <c r="M16" s="31">
        <f t="shared" si="0"/>
        <v>31.864000000000001</v>
      </c>
      <c r="N16" s="31">
        <f t="shared" si="0"/>
        <v>31.891999999999999</v>
      </c>
      <c r="O16" s="31">
        <f t="shared" si="0"/>
        <v>15.18</v>
      </c>
      <c r="P16" s="31">
        <f t="shared" si="0"/>
        <v>15.620000000000001</v>
      </c>
      <c r="Q16" s="31">
        <f t="shared" si="0"/>
        <v>15.600000000000001</v>
      </c>
      <c r="R16" s="31">
        <f t="shared" si="0"/>
        <v>15.484000000000002</v>
      </c>
      <c r="S16" s="31">
        <f t="shared" si="0"/>
        <v>14.623999999999999</v>
      </c>
      <c r="T16" s="31">
        <f t="shared" si="0"/>
        <v>14.396000000000001</v>
      </c>
      <c r="U16" s="31">
        <f t="shared" si="0"/>
        <v>29.288</v>
      </c>
      <c r="V16" s="31">
        <f t="shared" si="0"/>
        <v>29.684000000000001</v>
      </c>
      <c r="W16" s="31">
        <f t="shared" si="0"/>
        <v>29.648</v>
      </c>
      <c r="X16" s="31">
        <f t="shared" si="0"/>
        <v>29.724</v>
      </c>
      <c r="Y16" s="31">
        <f t="shared" si="0"/>
        <v>29.015999999999998</v>
      </c>
      <c r="Z16" s="31">
        <f t="shared" si="0"/>
        <v>28.46</v>
      </c>
      <c r="AA16" s="38">
        <f>SUM(C16:Z16)</f>
        <v>642.01200000000006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30.024000000000001</v>
      </c>
      <c r="D17" s="56">
        <f t="shared" si="1"/>
        <v>29.795999999999999</v>
      </c>
      <c r="E17" s="56">
        <f t="shared" si="1"/>
        <v>29.128</v>
      </c>
      <c r="F17" s="56">
        <f t="shared" si="1"/>
        <v>29.14</v>
      </c>
      <c r="G17" s="56">
        <f t="shared" si="1"/>
        <v>29.14</v>
      </c>
      <c r="H17" s="56">
        <f t="shared" si="1"/>
        <v>29.164000000000001</v>
      </c>
      <c r="I17" s="56">
        <f>IF($AJ$5=5,"",IF(AND($AJ$5&gt;3,$AJ$5&lt;7),I13+I19+I21,""))</f>
        <v>30.091999999999999</v>
      </c>
      <c r="J17" s="56">
        <f t="shared" ref="J17:X17" si="2">IF($AJ$5=5,"",IF(AND($AJ$5&gt;3,$AJ$5&lt;7),J13+J19+J21,""))</f>
        <v>30.164000000000001</v>
      </c>
      <c r="K17" s="56">
        <f t="shared" si="2"/>
        <v>30.103999999999999</v>
      </c>
      <c r="L17" s="56">
        <f t="shared" si="2"/>
        <v>29.96</v>
      </c>
      <c r="M17" s="56">
        <f t="shared" si="2"/>
        <v>29.588000000000001</v>
      </c>
      <c r="N17" s="56">
        <f t="shared" si="2"/>
        <v>30.244</v>
      </c>
      <c r="O17" s="56">
        <f t="shared" si="2"/>
        <v>29.56</v>
      </c>
      <c r="P17" s="56">
        <f t="shared" si="2"/>
        <v>29.923999999999999</v>
      </c>
      <c r="Q17" s="56">
        <f t="shared" si="2"/>
        <v>29.24</v>
      </c>
      <c r="R17" s="56">
        <f t="shared" si="2"/>
        <v>28.812000000000001</v>
      </c>
      <c r="S17" s="56">
        <f t="shared" si="2"/>
        <v>28.891999999999999</v>
      </c>
      <c r="T17" s="56">
        <f t="shared" si="2"/>
        <v>28.76</v>
      </c>
      <c r="U17" s="56">
        <f t="shared" si="2"/>
        <v>28.748000000000001</v>
      </c>
      <c r="V17" s="56">
        <f t="shared" si="2"/>
        <v>28.64</v>
      </c>
      <c r="W17" s="56">
        <f t="shared" si="2"/>
        <v>28.736000000000001</v>
      </c>
      <c r="X17" s="56">
        <f t="shared" si="2"/>
        <v>28.867999999999999</v>
      </c>
      <c r="Y17" s="56">
        <f>IF($AJ$5=6,"",IF(AND($AJ$5&gt;3,$AJ$5&lt;7),Y13+Y19+Y21,""))</f>
        <v>28.916</v>
      </c>
      <c r="Z17" s="56">
        <f>IF($AJ$5=6,"",IF(AND($AJ$5&gt;3,$AJ$5&lt;7),Z13+Z19+Z21,""))</f>
        <v>28.952000000000002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1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4</v>
      </c>
      <c r="K18" s="43">
        <f t="shared" si="3"/>
        <v>5</v>
      </c>
      <c r="L18" s="43">
        <f t="shared" si="3"/>
        <v>5</v>
      </c>
      <c r="M18" s="43">
        <f t="shared" si="3"/>
        <v>7</v>
      </c>
      <c r="N18" s="43">
        <f t="shared" si="3"/>
        <v>5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1</v>
      </c>
      <c r="F19" s="2">
        <f t="shared" si="4"/>
        <v>4</v>
      </c>
      <c r="G19" s="2">
        <f t="shared" si="4"/>
        <v>4</v>
      </c>
      <c r="H19" s="2">
        <f t="shared" si="4"/>
        <v>4</v>
      </c>
      <c r="I19" s="2">
        <f>IF($AJ$5=5,"",IF(AND($AJ$5&gt;3,$AJ$5&lt;7),ROUND((IF(I15&gt;I13,I15-I13,0)),0),""))</f>
        <v>5</v>
      </c>
      <c r="J19" s="2">
        <f t="shared" ref="J19:X19" si="5">IF($AJ$5=5,"",IF(AND($AJ$5&gt;3,$AJ$5&lt;7),ROUND((IF(J15&gt;J13,J15-J13,0)),0),""))</f>
        <v>5</v>
      </c>
      <c r="K19" s="2">
        <f t="shared" si="5"/>
        <v>5</v>
      </c>
      <c r="L19" s="2">
        <f t="shared" si="5"/>
        <v>5</v>
      </c>
      <c r="M19" s="2">
        <f t="shared" si="5"/>
        <v>5</v>
      </c>
      <c r="N19" s="2">
        <f t="shared" si="5"/>
        <v>10</v>
      </c>
      <c r="O19" s="2">
        <f t="shared" si="5"/>
        <v>10</v>
      </c>
      <c r="P19" s="2">
        <f t="shared" si="5"/>
        <v>5</v>
      </c>
      <c r="Q19" s="2">
        <f t="shared" si="5"/>
        <v>2</v>
      </c>
      <c r="R19" s="2">
        <f t="shared" si="5"/>
        <v>0</v>
      </c>
      <c r="S19" s="2">
        <f t="shared" si="5"/>
        <v>0</v>
      </c>
      <c r="T19" s="2">
        <f t="shared" si="5"/>
        <v>0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-15</v>
      </c>
      <c r="P20" s="4">
        <f t="shared" si="6"/>
        <v>-10</v>
      </c>
      <c r="Q20" s="4">
        <f t="shared" si="6"/>
        <v>-12</v>
      </c>
      <c r="R20" s="4">
        <f t="shared" si="6"/>
        <v>-14</v>
      </c>
      <c r="S20" s="4">
        <f t="shared" si="6"/>
        <v>-16</v>
      </c>
      <c r="T20" s="4">
        <f t="shared" si="6"/>
        <v>-16</v>
      </c>
      <c r="U20" s="4">
        <f t="shared" si="6"/>
        <v>-1</v>
      </c>
      <c r="V20" s="4">
        <f t="shared" si="6"/>
        <v>-1</v>
      </c>
      <c r="W20" s="4">
        <f t="shared" si="6"/>
        <v>-1</v>
      </c>
      <c r="X20" s="4">
        <f t="shared" si="6"/>
        <v>0</v>
      </c>
      <c r="Y20" s="4">
        <f t="shared" si="6"/>
        <v>0</v>
      </c>
      <c r="Z20" s="46">
        <f t="shared" si="6"/>
        <v>-1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-1</v>
      </c>
      <c r="T21" s="4">
        <f t="shared" si="8"/>
        <v>-1</v>
      </c>
      <c r="U21" s="4">
        <f t="shared" si="8"/>
        <v>-1</v>
      </c>
      <c r="V21" s="4">
        <f t="shared" si="8"/>
        <v>-1</v>
      </c>
      <c r="W21" s="4">
        <f t="shared" si="8"/>
        <v>-1</v>
      </c>
      <c r="X21" s="4">
        <f t="shared" si="8"/>
        <v>-1</v>
      </c>
      <c r="Y21" s="4">
        <f>IF($AJ$5=6,"",IF(AND($AJ$5&gt;3,$AJ$5&lt;7),ROUND(IF(Y15&gt;Y13,0,Y15-Y13),0),""))</f>
        <v>-1</v>
      </c>
      <c r="Z21" s="46">
        <f>IF($AJ$5=6,"",IF(AND($AJ$5&gt;3,$AJ$5&lt;7),ROUND(IF(Z15&gt;Z13,0,Z15-Z13),0),""))</f>
        <v>-1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1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4</v>
      </c>
      <c r="K24" s="43">
        <f t="shared" si="11"/>
        <v>5</v>
      </c>
      <c r="L24" s="43">
        <f t="shared" si="11"/>
        <v>5</v>
      </c>
      <c r="M24" s="43">
        <f t="shared" si="11"/>
        <v>7</v>
      </c>
      <c r="N24" s="43">
        <f t="shared" si="11"/>
        <v>5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1</v>
      </c>
      <c r="F25" s="2">
        <f t="shared" si="12"/>
        <v>4</v>
      </c>
      <c r="G25" s="2">
        <f t="shared" si="12"/>
        <v>4</v>
      </c>
      <c r="H25" s="2">
        <f t="shared" si="12"/>
        <v>4</v>
      </c>
      <c r="I25" s="2">
        <f>IF($AJ$5=5,"",IF(OR($AJ$5&lt;4,$AJ$5=7),"",I19-I22))</f>
        <v>5</v>
      </c>
      <c r="J25" s="2">
        <f t="shared" ref="J25:X25" si="13">IF($AJ$5=5,"",IF(OR($AJ$5&lt;4,$AJ$5=7),"",J19-J22))</f>
        <v>5</v>
      </c>
      <c r="K25" s="2">
        <f t="shared" si="13"/>
        <v>5</v>
      </c>
      <c r="L25" s="2">
        <f t="shared" si="13"/>
        <v>5</v>
      </c>
      <c r="M25" s="2">
        <f t="shared" si="13"/>
        <v>5</v>
      </c>
      <c r="N25" s="2">
        <f t="shared" si="13"/>
        <v>10</v>
      </c>
      <c r="O25" s="2">
        <f t="shared" si="13"/>
        <v>10</v>
      </c>
      <c r="P25" s="2">
        <f t="shared" si="13"/>
        <v>5</v>
      </c>
      <c r="Q25" s="2">
        <f t="shared" si="13"/>
        <v>2</v>
      </c>
      <c r="R25" s="2">
        <f t="shared" si="13"/>
        <v>0</v>
      </c>
      <c r="S25" s="2">
        <f t="shared" si="13"/>
        <v>0</v>
      </c>
      <c r="T25" s="2">
        <f t="shared" si="13"/>
        <v>0</v>
      </c>
      <c r="U25" s="2">
        <f t="shared" si="13"/>
        <v>0</v>
      </c>
      <c r="V25" s="2">
        <f t="shared" si="13"/>
        <v>0</v>
      </c>
      <c r="W25" s="2">
        <f t="shared" si="13"/>
        <v>0</v>
      </c>
      <c r="X25" s="2">
        <f t="shared" si="13"/>
        <v>0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-15</v>
      </c>
      <c r="P26" s="4">
        <f t="shared" si="14"/>
        <v>-10</v>
      </c>
      <c r="Q26" s="4">
        <f t="shared" si="14"/>
        <v>-12</v>
      </c>
      <c r="R26" s="4">
        <f t="shared" si="14"/>
        <v>-14</v>
      </c>
      <c r="S26" s="4">
        <f t="shared" si="14"/>
        <v>-16</v>
      </c>
      <c r="T26" s="4">
        <f t="shared" si="14"/>
        <v>-16</v>
      </c>
      <c r="U26" s="4">
        <f t="shared" si="14"/>
        <v>-1</v>
      </c>
      <c r="V26" s="4">
        <f t="shared" si="14"/>
        <v>-1</v>
      </c>
      <c r="W26" s="4">
        <f t="shared" si="14"/>
        <v>-1</v>
      </c>
      <c r="X26" s="4">
        <f t="shared" si="14"/>
        <v>0</v>
      </c>
      <c r="Y26" s="4">
        <f>IF($AJ$5=6,"",(Y20-Y23))</f>
        <v>0</v>
      </c>
      <c r="Z26" s="46">
        <f>IF($AJ$5=6,"",(Z20-Z23))</f>
        <v>-1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-1</v>
      </c>
      <c r="T27" s="3">
        <f t="shared" si="16"/>
        <v>-1</v>
      </c>
      <c r="U27" s="3">
        <f t="shared" si="16"/>
        <v>-1</v>
      </c>
      <c r="V27" s="3">
        <f t="shared" si="16"/>
        <v>-1</v>
      </c>
      <c r="W27" s="3">
        <f t="shared" si="16"/>
        <v>-1</v>
      </c>
      <c r="X27" s="3">
        <f t="shared" si="16"/>
        <v>-1</v>
      </c>
      <c r="Y27" s="3">
        <f>IF($AJ$5=6,"",IF(OR($AJ$5&lt;4,$AJ$5=7,),"",Y21-Y23))</f>
        <v>-1</v>
      </c>
      <c r="Z27" s="47">
        <f>IF($AJ$5=6,"",IF(OR($AJ$5&lt;4,$AJ$5=7,),"",Z21-Z23))</f>
        <v>-1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2023-09-15T17:27:40Z</dcterms:modified>
</cp:coreProperties>
</file>