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A37265E-3C4E-4643-8A5F-FE5285DF5FEB}" xr6:coauthVersionLast="47" xr6:coauthVersionMax="47" xr10:uidLastSave="{00000000-0000-0000-0000-000000000000}"/>
  <bookViews>
    <workbookView xWindow="-120" yWindow="-120" windowWidth="38640" windowHeight="15720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<sst xmlns="http://schemas.openxmlformats.org/spreadsheetml/2006/main" count="74" uniqueCount="49">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</sst>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3243F668-8CE3-E140-3E23-6179181000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2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37356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149999999999999" customHeight="1" thickBot="1" x14ac:dyDescent="0.25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Wednesday</v>
      </c>
      <c r="C12" s="29">
        <v>25.667999999999999</v>
      </c>
      <c r="D12" s="29">
        <v>25.992000000000001</v>
      </c>
      <c r="E12" s="29">
        <v>26.771999999999998</v>
      </c>
      <c r="F12" s="29">
        <v>26.82</v>
      </c>
      <c r="G12" s="29">
        <v>26.675999999999998</v>
      </c>
      <c r="H12" s="29">
        <v>24.312000000000001</v>
      </c>
      <c r="I12" s="29">
        <v>24.827999999999999</v>
      </c>
      <c r="J12" s="29">
        <v>26.748000000000001</v>
      </c>
      <c r="K12" s="29">
        <v>26.988</v>
      </c>
      <c r="L12" s="29">
        <v>25.536000000000001</v>
      </c>
      <c r="M12" s="29">
        <v>25.512</v>
      </c>
      <c r="N12" s="29">
        <v>25.404</v>
      </c>
      <c r="O12" s="29">
        <v>26.988</v>
      </c>
      <c r="P12" s="29">
        <v>27.396000000000001</v>
      </c>
      <c r="Q12" s="29">
        <v>26.748000000000001</v>
      </c>
      <c r="R12" s="29">
        <v>26.916</v>
      </c>
      <c r="S12" s="29">
        <v>26.904</v>
      </c>
      <c r="T12" s="29">
        <v>26.423999999999999</v>
      </c>
      <c r="U12" s="29">
        <v>25.248000000000001</v>
      </c>
      <c r="V12" s="29">
        <v>27.132000000000001</v>
      </c>
      <c r="W12" s="29">
        <v>27.204000000000001</v>
      </c>
      <c r="X12" s="29">
        <v>27.3</v>
      </c>
      <c r="Y12" s="29">
        <v>26.94</v>
      </c>
      <c r="Z12" s="29">
        <v>28.14</v>
      </c>
      <c r="AA12" s="37">
        <f>SUM(C12:Z12)</f>
        <v>634.59599999999989</v>
      </c>
      <c r="AJ12" t="s">
        <v>46</v>
      </c>
    </row>
    <row r="13" spans="2:36" ht="19.149999999999999" customHeight="1" thickBot="1" x14ac:dyDescent="0.3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5" thickBot="1" x14ac:dyDescent="0.3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Wednesday</v>
      </c>
      <c r="C14" s="30">
        <v>14.195235906692586</v>
      </c>
      <c r="D14" s="30">
        <v>14.195235906692586</v>
      </c>
      <c r="E14" s="30">
        <v>14.195235906692586</v>
      </c>
      <c r="F14" s="30">
        <v>14.195235906692586</v>
      </c>
      <c r="G14" s="30">
        <v>14.195235906692586</v>
      </c>
      <c r="H14" s="30">
        <v>14.195235906692586</v>
      </c>
      <c r="I14" s="30">
        <v>14.195235906692586</v>
      </c>
      <c r="J14" s="30">
        <v>14.195235906692586</v>
      </c>
      <c r="K14" s="30">
        <v>14.195235906692586</v>
      </c>
      <c r="L14" s="30">
        <v>14.195235906692586</v>
      </c>
      <c r="M14" s="30">
        <v>14.195235906692586</v>
      </c>
      <c r="N14" s="30">
        <v>14.195235906692586</v>
      </c>
      <c r="O14" s="30">
        <v>13.420235906692586</v>
      </c>
      <c r="P14" s="30">
        <v>13.420235906692586</v>
      </c>
      <c r="Q14" s="30">
        <v>13.420235906692586</v>
      </c>
      <c r="R14" s="30">
        <v>12.540235906692585</v>
      </c>
      <c r="S14" s="30">
        <v>12.540235906692585</v>
      </c>
      <c r="T14" s="30">
        <v>12.540235906692585</v>
      </c>
      <c r="U14" s="30">
        <v>13.315235906692585</v>
      </c>
      <c r="V14" s="30">
        <v>13.315235906692585</v>
      </c>
      <c r="W14" s="30">
        <v>14.195235906692586</v>
      </c>
      <c r="X14" s="30">
        <v>14.195235906692586</v>
      </c>
      <c r="Y14" s="30">
        <v>14.195235906692586</v>
      </c>
      <c r="Z14" s="30">
        <v>14.195235906692586</v>
      </c>
      <c r="AA14" s="38">
        <f>SUM(C14:Z14)</f>
        <v>331.63566176062199</v>
      </c>
    </row>
    <row r="15" spans="2:36" ht="16.5" customHeight="1" thickBot="1" x14ac:dyDescent="0.3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Wednesday</v>
      </c>
      <c r="C16" s="32">
        <f>IF($AJ$5=6,"",C12+C18+C20)</f>
        <v>14.667999999999999</v>
      </c>
      <c r="D16" s="32">
        <f t="shared" ref="D16:Z16" si="0">IF($AJ$5=6,"",D12+D18+D20)</f>
        <v>13.992000000000001</v>
      </c>
      <c r="E16" s="32">
        <f t="shared" si="0"/>
        <v>13.771999999999998</v>
      </c>
      <c r="F16" s="32">
        <f t="shared" si="0"/>
        <v>13.82</v>
      </c>
      <c r="G16" s="32">
        <f t="shared" si="0"/>
        <v>14.675999999999998</v>
      </c>
      <c r="H16" s="32">
        <f t="shared" si="0"/>
        <v>14.312000000000001</v>
      </c>
      <c r="I16" s="32">
        <f t="shared" si="0"/>
        <v>13.827999999999999</v>
      </c>
      <c r="J16" s="32">
        <f t="shared" si="0"/>
        <v>13.748000000000001</v>
      </c>
      <c r="K16" s="32">
        <f t="shared" si="0"/>
        <v>13.988</v>
      </c>
      <c r="L16" s="32">
        <f t="shared" si="0"/>
        <v>14.536000000000001</v>
      </c>
      <c r="M16" s="32">
        <f t="shared" si="0"/>
        <v>14.512</v>
      </c>
      <c r="N16" s="32">
        <f t="shared" si="0"/>
        <v>14.404</v>
      </c>
      <c r="O16" s="32">
        <f t="shared" si="0"/>
        <v>12.988</v>
      </c>
      <c r="P16" s="32">
        <f t="shared" si="0"/>
        <v>13.396000000000001</v>
      </c>
      <c r="Q16" s="32">
        <f t="shared" si="0"/>
        <v>13.748000000000001</v>
      </c>
      <c r="R16" s="32">
        <f t="shared" si="0"/>
        <v>12.916</v>
      </c>
      <c r="S16" s="32">
        <f t="shared" si="0"/>
        <v>12.904</v>
      </c>
      <c r="T16" s="32">
        <f t="shared" si="0"/>
        <v>12.423999999999999</v>
      </c>
      <c r="U16" s="32">
        <f t="shared" si="0"/>
        <v>13.248000000000001</v>
      </c>
      <c r="V16" s="32">
        <f t="shared" si="0"/>
        <v>13.132000000000001</v>
      </c>
      <c r="W16" s="32">
        <f t="shared" si="0"/>
        <v>14.204000000000001</v>
      </c>
      <c r="X16" s="32">
        <f t="shared" si="0"/>
        <v>14.3</v>
      </c>
      <c r="Y16" s="32">
        <f t="shared" si="0"/>
        <v>13.940000000000001</v>
      </c>
      <c r="Z16" s="32">
        <f t="shared" si="0"/>
        <v>14.14</v>
      </c>
      <c r="AA16" s="39">
        <f>SUM(C16:Z16)</f>
        <v>331.596</v>
      </c>
    </row>
    <row r="17" spans="2:27" ht="18.75" customHeight="1" thickBot="1" x14ac:dyDescent="0.3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Wednesday</v>
      </c>
      <c r="C18" s="53">
        <f>IF($AJ$5=6,"",ROUND((IF(C14&gt;C12,C14-C12,0)),0))</f>
        <v>0</v>
      </c>
      <c r="D18" s="44">
        <f t="shared" ref="D18:Z18" si="3">IF($AJ$5=6,"",ROUND((IF(D14&gt;D12,D14-D12,0)),0))</f>
        <v>0</v>
      </c>
      <c r="E18" s="44">
        <f t="shared" si="3"/>
        <v>0</v>
      </c>
      <c r="F18" s="44">
        <f t="shared" si="3"/>
        <v>0</v>
      </c>
      <c r="G18" s="44">
        <f t="shared" si="3"/>
        <v>0</v>
      </c>
      <c r="H18" s="44">
        <f t="shared" si="3"/>
        <v>0</v>
      </c>
      <c r="I18" s="44">
        <f t="shared" si="3"/>
        <v>0</v>
      </c>
      <c r="J18" s="44">
        <f t="shared" si="3"/>
        <v>0</v>
      </c>
      <c r="K18" s="44">
        <f t="shared" si="3"/>
        <v>0</v>
      </c>
      <c r="L18" s="44">
        <f t="shared" si="3"/>
        <v>0</v>
      </c>
      <c r="M18" s="44">
        <f t="shared" si="3"/>
        <v>0</v>
      </c>
      <c r="N18" s="44">
        <f t="shared" si="3"/>
        <v>0</v>
      </c>
      <c r="O18" s="44">
        <f t="shared" si="3"/>
        <v>0</v>
      </c>
      <c r="P18" s="44">
        <f t="shared" si="3"/>
        <v>0</v>
      </c>
      <c r="Q18" s="44">
        <f t="shared" si="3"/>
        <v>0</v>
      </c>
      <c r="R18" s="44">
        <f t="shared" si="3"/>
        <v>0</v>
      </c>
      <c r="S18" s="44">
        <f t="shared" si="3"/>
        <v>0</v>
      </c>
      <c r="T18" s="44">
        <f t="shared" si="3"/>
        <v>0</v>
      </c>
      <c r="U18" s="44">
        <f t="shared" si="3"/>
        <v>0</v>
      </c>
      <c r="V18" s="44">
        <f t="shared" si="3"/>
        <v>0</v>
      </c>
      <c r="W18" s="44">
        <f t="shared" si="3"/>
        <v>0</v>
      </c>
      <c r="X18" s="44">
        <f t="shared" si="3"/>
        <v>0</v>
      </c>
      <c r="Y18" s="44">
        <f t="shared" si="3"/>
        <v>0</v>
      </c>
      <c r="Z18" s="45">
        <f t="shared" si="3"/>
        <v>0</v>
      </c>
    </row>
    <row r="19" spans="2:27" ht="12.75" customHeight="1" x14ac:dyDescent="0.2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Wednesday</v>
      </c>
      <c r="C20" s="55">
        <f t="shared" ref="C20:Z20" si="6">IF($AJ$5=6,"",ROUND(IF(C14&gt;C12,0,C14-C12),0))</f>
        <v>-11</v>
      </c>
      <c r="D20" s="4">
        <f t="shared" si="6"/>
        <v>-12</v>
      </c>
      <c r="E20" s="4">
        <f t="shared" si="6"/>
        <v>-13</v>
      </c>
      <c r="F20" s="4">
        <f t="shared" si="6"/>
        <v>-13</v>
      </c>
      <c r="G20" s="4">
        <f t="shared" si="6"/>
        <v>-12</v>
      </c>
      <c r="H20" s="4">
        <f t="shared" si="6"/>
        <v>-10</v>
      </c>
      <c r="I20" s="4">
        <f t="shared" si="6"/>
        <v>-11</v>
      </c>
      <c r="J20" s="4">
        <f t="shared" si="6"/>
        <v>-13</v>
      </c>
      <c r="K20" s="4">
        <f t="shared" si="6"/>
        <v>-13</v>
      </c>
      <c r="L20" s="4">
        <f t="shared" si="6"/>
        <v>-11</v>
      </c>
      <c r="M20" s="4">
        <f t="shared" si="6"/>
        <v>-11</v>
      </c>
      <c r="N20" s="4">
        <f t="shared" si="6"/>
        <v>-11</v>
      </c>
      <c r="O20" s="4">
        <f t="shared" si="6"/>
        <v>-14</v>
      </c>
      <c r="P20" s="4">
        <f t="shared" si="6"/>
        <v>-14</v>
      </c>
      <c r="Q20" s="4">
        <f t="shared" si="6"/>
        <v>-13</v>
      </c>
      <c r="R20" s="4">
        <f t="shared" si="6"/>
        <v>-14</v>
      </c>
      <c r="S20" s="4">
        <f t="shared" si="6"/>
        <v>-14</v>
      </c>
      <c r="T20" s="4">
        <f t="shared" si="6"/>
        <v>-14</v>
      </c>
      <c r="U20" s="4">
        <f t="shared" si="6"/>
        <v>-12</v>
      </c>
      <c r="V20" s="4">
        <f t="shared" si="6"/>
        <v>-14</v>
      </c>
      <c r="W20" s="4">
        <f t="shared" si="6"/>
        <v>-13</v>
      </c>
      <c r="X20" s="4">
        <f t="shared" si="6"/>
        <v>-13</v>
      </c>
      <c r="Y20" s="4">
        <f t="shared" si="6"/>
        <v>-13</v>
      </c>
      <c r="Z20" s="47">
        <f t="shared" si="6"/>
        <v>-14</v>
      </c>
    </row>
    <row r="21" spans="2:27" ht="12.75" customHeight="1" thickBot="1" x14ac:dyDescent="0.25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4">
        <f t="shared" si="9"/>
        <v>0</v>
      </c>
      <c r="F22" s="44">
        <f t="shared" si="9"/>
        <v>0</v>
      </c>
      <c r="G22" s="44">
        <f t="shared" si="9"/>
        <v>0</v>
      </c>
      <c r="H22" s="44">
        <f t="shared" si="9"/>
        <v>0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0</v>
      </c>
      <c r="Z22" s="45">
        <f t="shared" si="9"/>
        <v>0</v>
      </c>
      <c r="AA22" s="20"/>
    </row>
    <row r="23" spans="2:27" ht="12.75" customHeight="1" thickBot="1" x14ac:dyDescent="0.25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-10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-10</v>
      </c>
      <c r="E23" s="4">
        <f t="shared" si="10"/>
        <v>-10</v>
      </c>
      <c r="F23" s="4">
        <f t="shared" si="10"/>
        <v>-10</v>
      </c>
      <c r="G23" s="4">
        <f t="shared" si="10"/>
        <v>-10</v>
      </c>
      <c r="H23" s="4">
        <f t="shared" si="10"/>
        <v>-10</v>
      </c>
      <c r="I23" s="4">
        <f t="shared" si="10"/>
        <v>-11</v>
      </c>
      <c r="J23" s="4">
        <f t="shared" si="10"/>
        <v>-11</v>
      </c>
      <c r="K23" s="4">
        <f t="shared" si="10"/>
        <v>-11</v>
      </c>
      <c r="L23" s="4">
        <f t="shared" si="10"/>
        <v>-11</v>
      </c>
      <c r="M23" s="4">
        <f t="shared" si="10"/>
        <v>-11</v>
      </c>
      <c r="N23" s="4">
        <f t="shared" si="10"/>
        <v>-11</v>
      </c>
      <c r="O23" s="4">
        <f t="shared" si="10"/>
        <v>-11</v>
      </c>
      <c r="P23" s="4">
        <f t="shared" si="10"/>
        <v>-11</v>
      </c>
      <c r="Q23" s="4">
        <f t="shared" si="10"/>
        <v>-11</v>
      </c>
      <c r="R23" s="4">
        <f t="shared" si="10"/>
        <v>-11</v>
      </c>
      <c r="S23" s="4">
        <f t="shared" si="10"/>
        <v>-11</v>
      </c>
      <c r="T23" s="4">
        <f t="shared" si="10"/>
        <v>-11</v>
      </c>
      <c r="U23" s="4">
        <f t="shared" si="10"/>
        <v>-11</v>
      </c>
      <c r="V23" s="4">
        <f t="shared" si="10"/>
        <v>-11</v>
      </c>
      <c r="W23" s="4">
        <f t="shared" si="10"/>
        <v>-11</v>
      </c>
      <c r="X23" s="4">
        <f t="shared" si="10"/>
        <v>-11</v>
      </c>
      <c r="Y23" s="4">
        <f t="shared" si="10"/>
        <v>-10</v>
      </c>
      <c r="Z23" s="47">
        <f t="shared" si="10"/>
        <v>-10</v>
      </c>
    </row>
    <row r="24" spans="2:27" x14ac:dyDescent="0.2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Wednesday</v>
      </c>
      <c r="C24" s="53">
        <f t="shared" ref="C24:X24" si="11">IF($AJ$5=6,"",(C18-C22))</f>
        <v>0</v>
      </c>
      <c r="D24" s="44">
        <f t="shared" si="11"/>
        <v>0</v>
      </c>
      <c r="E24" s="44">
        <f t="shared" si="11"/>
        <v>0</v>
      </c>
      <c r="F24" s="44">
        <f t="shared" si="11"/>
        <v>0</v>
      </c>
      <c r="G24" s="44">
        <f t="shared" si="11"/>
        <v>0</v>
      </c>
      <c r="H24" s="44">
        <f t="shared" si="11"/>
        <v>0</v>
      </c>
      <c r="I24" s="44">
        <f t="shared" si="11"/>
        <v>0</v>
      </c>
      <c r="J24" s="44">
        <f t="shared" si="11"/>
        <v>0</v>
      </c>
      <c r="K24" s="44">
        <f t="shared" si="11"/>
        <v>0</v>
      </c>
      <c r="L24" s="44">
        <f t="shared" si="11"/>
        <v>0</v>
      </c>
      <c r="M24" s="44">
        <f t="shared" si="11"/>
        <v>0</v>
      </c>
      <c r="N24" s="44">
        <f t="shared" si="11"/>
        <v>0</v>
      </c>
      <c r="O24" s="44">
        <f t="shared" si="11"/>
        <v>0</v>
      </c>
      <c r="P24" s="44">
        <f t="shared" si="11"/>
        <v>0</v>
      </c>
      <c r="Q24" s="44">
        <f t="shared" si="11"/>
        <v>0</v>
      </c>
      <c r="R24" s="44">
        <f t="shared" si="11"/>
        <v>0</v>
      </c>
      <c r="S24" s="44">
        <f t="shared" si="11"/>
        <v>0</v>
      </c>
      <c r="T24" s="44">
        <f t="shared" si="11"/>
        <v>0</v>
      </c>
      <c r="U24" s="44">
        <f t="shared" si="11"/>
        <v>0</v>
      </c>
      <c r="V24" s="44">
        <f t="shared" si="11"/>
        <v>0</v>
      </c>
      <c r="W24" s="44">
        <f t="shared" si="11"/>
        <v>0</v>
      </c>
      <c r="X24" s="44">
        <f t="shared" si="11"/>
        <v>0</v>
      </c>
      <c r="Y24" s="44">
        <f>IF($AJ$5=6,"",(Y18-Y22))</f>
        <v>0</v>
      </c>
      <c r="Z24" s="45">
        <f>IF($AJ$5=6,"",(Z18-Z22))</f>
        <v>0</v>
      </c>
      <c r="AA24" s="35"/>
    </row>
    <row r="25" spans="2:27" x14ac:dyDescent="0.2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Wednesday</v>
      </c>
      <c r="C26" s="55">
        <f t="shared" ref="C26:X26" si="14">IF($AJ$5=6,"",(C20-C23))</f>
        <v>-1</v>
      </c>
      <c r="D26" s="4">
        <f t="shared" si="14"/>
        <v>-2</v>
      </c>
      <c r="E26" s="4">
        <f t="shared" si="14"/>
        <v>-3</v>
      </c>
      <c r="F26" s="4">
        <f t="shared" si="14"/>
        <v>-3</v>
      </c>
      <c r="G26" s="4">
        <f t="shared" si="14"/>
        <v>-2</v>
      </c>
      <c r="H26" s="4">
        <f t="shared" si="14"/>
        <v>0</v>
      </c>
      <c r="I26" s="4">
        <f t="shared" si="14"/>
        <v>0</v>
      </c>
      <c r="J26" s="4">
        <f t="shared" si="14"/>
        <v>-2</v>
      </c>
      <c r="K26" s="4">
        <f t="shared" si="14"/>
        <v>-2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-3</v>
      </c>
      <c r="P26" s="4">
        <f t="shared" si="14"/>
        <v>-3</v>
      </c>
      <c r="Q26" s="4">
        <f t="shared" si="14"/>
        <v>-2</v>
      </c>
      <c r="R26" s="4">
        <f t="shared" si="14"/>
        <v>-3</v>
      </c>
      <c r="S26" s="4">
        <f t="shared" si="14"/>
        <v>-3</v>
      </c>
      <c r="T26" s="4">
        <f t="shared" si="14"/>
        <v>-3</v>
      </c>
      <c r="U26" s="4">
        <f t="shared" si="14"/>
        <v>-1</v>
      </c>
      <c r="V26" s="4">
        <f t="shared" si="14"/>
        <v>-3</v>
      </c>
      <c r="W26" s="4">
        <f t="shared" si="14"/>
        <v>-2</v>
      </c>
      <c r="X26" s="4">
        <f t="shared" si="14"/>
        <v>-2</v>
      </c>
      <c r="Y26" s="4">
        <f>IF($AJ$5=6,"",(Y20-Y23))</f>
        <v>-3</v>
      </c>
      <c r="Z26" s="47">
        <f>IF($AJ$5=6,"",(Z20-Z23))</f>
        <v>-4</v>
      </c>
      <c r="AA26" s="35"/>
    </row>
    <row r="27" spans="2:27" ht="13.5" thickBot="1" x14ac:dyDescent="0.25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Jan Havlíček</cp:lastModifiedBy>
  <cp:lastPrinted>2001-11-09T23:48:35Z</cp:lastPrinted>
  <dcterms:created xsi:type="dcterms:W3CDTF">2001-10-08T15:37:30Z</dcterms:created>
  <dcterms:modified xsi:type="dcterms:W3CDTF">2023-09-15T17:36:58Z</dcterms:modified>
</cp:coreProperties>
</file>