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1F9416-86AB-4353-ACD3-AD93E653F2D7}" xr6:coauthVersionLast="47" xr6:coauthVersionMax="47" xr10:uidLastSave="{00000000-0000-0000-0000-000000000000}"/>
  <bookViews>
    <workbookView xWindow="-120" yWindow="-120" windowWidth="38640" windowHeight="15720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<sst xmlns="http://schemas.openxmlformats.org/spreadsheetml/2006/main" count="74" uniqueCount="49">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</sst>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1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2B7ADEDD-14A4-A5E0-8681-0F46386F69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1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37418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Tuesday</v>
      </c>
      <c r="C12" s="29">
        <v>28.608000000000001</v>
      </c>
      <c r="D12" s="29">
        <v>29.004000000000001</v>
      </c>
      <c r="E12" s="29">
        <v>28.943999999999999</v>
      </c>
      <c r="F12" s="29">
        <v>29.172000000000001</v>
      </c>
      <c r="G12" s="29">
        <v>29.172000000000001</v>
      </c>
      <c r="H12" s="29">
        <v>29.448</v>
      </c>
      <c r="I12" s="29">
        <v>29.352</v>
      </c>
      <c r="J12" s="29">
        <v>28.056000000000001</v>
      </c>
      <c r="K12" s="29">
        <v>27.936</v>
      </c>
      <c r="L12" s="29">
        <v>25.524000000000001</v>
      </c>
      <c r="M12" s="29">
        <v>23.736000000000001</v>
      </c>
      <c r="N12" s="29">
        <v>27.48</v>
      </c>
      <c r="O12" s="29">
        <v>27.876000000000001</v>
      </c>
      <c r="P12" s="29">
        <v>27.815999999999999</v>
      </c>
      <c r="Q12" s="29">
        <v>27.731999999999999</v>
      </c>
      <c r="R12" s="29">
        <v>25.08</v>
      </c>
      <c r="S12" s="29">
        <v>21.888000000000002</v>
      </c>
      <c r="T12" s="29">
        <v>16.2</v>
      </c>
      <c r="U12" s="29">
        <v>13.044</v>
      </c>
      <c r="V12" s="29">
        <v>12.984</v>
      </c>
      <c r="W12" s="29">
        <v>13.608000000000001</v>
      </c>
      <c r="X12" s="29">
        <v>14.891999999999999</v>
      </c>
      <c r="Y12" s="29">
        <v>13.356</v>
      </c>
      <c r="Z12" s="29">
        <v>13.644</v>
      </c>
      <c r="AA12" s="37">
        <f>SUM(C12:Z12)</f>
        <v>564.55199999999991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Tuesday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30.16</v>
      </c>
      <c r="K14" s="30">
        <v>30.16</v>
      </c>
      <c r="L14" s="30">
        <v>30.16</v>
      </c>
      <c r="M14" s="30">
        <v>30.16</v>
      </c>
      <c r="N14" s="30">
        <v>30.16</v>
      </c>
      <c r="O14" s="30">
        <v>20.434999999999999</v>
      </c>
      <c r="P14" s="30">
        <v>20.434999999999999</v>
      </c>
      <c r="Q14" s="30">
        <v>21.184999999999999</v>
      </c>
      <c r="R14" s="30">
        <v>20.305</v>
      </c>
      <c r="S14" s="30">
        <v>22.705235906692586</v>
      </c>
      <c r="T14" s="30">
        <v>22.705235906692586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693.19353860038859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Tuesday</v>
      </c>
      <c r="C16" s="32">
        <f>IF($AJ$5=6,"",C12+C18+C20)</f>
        <v>31.608000000000001</v>
      </c>
      <c r="D16" s="32">
        <f t="shared" ref="D16:Z16" si="0">IF($AJ$5=6,"",D12+D18+D20)</f>
        <v>32.004000000000005</v>
      </c>
      <c r="E16" s="32">
        <f t="shared" si="0"/>
        <v>31.943999999999999</v>
      </c>
      <c r="F16" s="32">
        <f t="shared" si="0"/>
        <v>31.172000000000001</v>
      </c>
      <c r="G16" s="32">
        <f t="shared" si="0"/>
        <v>32.171999999999997</v>
      </c>
      <c r="H16" s="32">
        <f t="shared" si="0"/>
        <v>32.448</v>
      </c>
      <c r="I16" s="32">
        <f t="shared" si="0"/>
        <v>32.352000000000004</v>
      </c>
      <c r="J16" s="32">
        <f t="shared" si="0"/>
        <v>30.056000000000001</v>
      </c>
      <c r="K16" s="32">
        <f t="shared" si="0"/>
        <v>29.936</v>
      </c>
      <c r="L16" s="32">
        <f t="shared" si="0"/>
        <v>30.524000000000001</v>
      </c>
      <c r="M16" s="32">
        <f t="shared" si="0"/>
        <v>29.736000000000001</v>
      </c>
      <c r="N16" s="32">
        <f t="shared" si="0"/>
        <v>30.48</v>
      </c>
      <c r="O16" s="32">
        <f t="shared" si="0"/>
        <v>20.876000000000001</v>
      </c>
      <c r="P16" s="32">
        <f t="shared" si="0"/>
        <v>20.815999999999999</v>
      </c>
      <c r="Q16" s="32">
        <f t="shared" si="0"/>
        <v>20.731999999999999</v>
      </c>
      <c r="R16" s="32">
        <f t="shared" si="0"/>
        <v>20.079999999999998</v>
      </c>
      <c r="S16" s="32">
        <f t="shared" si="0"/>
        <v>22.888000000000002</v>
      </c>
      <c r="T16" s="32">
        <f t="shared" si="0"/>
        <v>23.2</v>
      </c>
      <c r="U16" s="32">
        <f t="shared" si="0"/>
        <v>31.044</v>
      </c>
      <c r="V16" s="32">
        <f t="shared" si="0"/>
        <v>30.984000000000002</v>
      </c>
      <c r="W16" s="32">
        <f t="shared" si="0"/>
        <v>32.608000000000004</v>
      </c>
      <c r="X16" s="32">
        <f t="shared" si="0"/>
        <v>31.891999999999999</v>
      </c>
      <c r="Y16" s="32">
        <f t="shared" si="0"/>
        <v>31.356000000000002</v>
      </c>
      <c r="Z16" s="32">
        <f t="shared" si="0"/>
        <v>31.643999999999998</v>
      </c>
      <c r="AA16" s="39">
        <f>SUM(C16:Z16)</f>
        <v>692.55200000000013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Tuesday</v>
      </c>
      <c r="C18" s="53">
        <f>IF($AJ$5=6,"",ROUND((IF(C14&gt;C12,C14-C12,0)),0))</f>
        <v>3</v>
      </c>
      <c r="D18" s="44">
        <f t="shared" ref="D18:Z18" si="3">IF($AJ$5=6,"",ROUND((IF(D14&gt;D12,D14-D12,0)),0))</f>
        <v>3</v>
      </c>
      <c r="E18" s="44">
        <f t="shared" si="3"/>
        <v>3</v>
      </c>
      <c r="F18" s="44">
        <f t="shared" si="3"/>
        <v>2</v>
      </c>
      <c r="G18" s="44">
        <f t="shared" si="3"/>
        <v>3</v>
      </c>
      <c r="H18" s="44">
        <f t="shared" si="3"/>
        <v>3</v>
      </c>
      <c r="I18" s="44">
        <f t="shared" si="3"/>
        <v>3</v>
      </c>
      <c r="J18" s="44">
        <f t="shared" si="3"/>
        <v>2</v>
      </c>
      <c r="K18" s="44">
        <f t="shared" si="3"/>
        <v>2</v>
      </c>
      <c r="L18" s="44">
        <f t="shared" si="3"/>
        <v>5</v>
      </c>
      <c r="M18" s="44">
        <f t="shared" si="3"/>
        <v>6</v>
      </c>
      <c r="N18" s="44">
        <f t="shared" si="3"/>
        <v>3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1</v>
      </c>
      <c r="T18" s="44">
        <f t="shared" si="3"/>
        <v>7</v>
      </c>
      <c r="U18" s="44">
        <f t="shared" si="3"/>
        <v>18</v>
      </c>
      <c r="V18" s="44">
        <f t="shared" si="3"/>
        <v>18</v>
      </c>
      <c r="W18" s="44">
        <f t="shared" si="3"/>
        <v>19</v>
      </c>
      <c r="X18" s="44">
        <f t="shared" si="3"/>
        <v>17</v>
      </c>
      <c r="Y18" s="44">
        <f t="shared" si="3"/>
        <v>18</v>
      </c>
      <c r="Z18" s="45">
        <f t="shared" si="3"/>
        <v>18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Tuesday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-7</v>
      </c>
      <c r="P20" s="4">
        <f t="shared" si="6"/>
        <v>-7</v>
      </c>
      <c r="Q20" s="4">
        <f t="shared" si="6"/>
        <v>-7</v>
      </c>
      <c r="R20" s="4">
        <f t="shared" si="6"/>
        <v>-5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2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2</v>
      </c>
      <c r="E22" s="44">
        <f t="shared" si="9"/>
        <v>2</v>
      </c>
      <c r="F22" s="44">
        <f t="shared" si="9"/>
        <v>2</v>
      </c>
      <c r="G22" s="44">
        <f t="shared" si="9"/>
        <v>2</v>
      </c>
      <c r="H22" s="44">
        <f t="shared" si="9"/>
        <v>2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2</v>
      </c>
      <c r="Z22" s="45">
        <f t="shared" si="9"/>
        <v>2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Tuesday</v>
      </c>
      <c r="C24" s="53">
        <f t="shared" ref="C24:X24" si="11">IF($AJ$5=6,"",(C18-C22))</f>
        <v>1</v>
      </c>
      <c r="D24" s="44">
        <f t="shared" si="11"/>
        <v>1</v>
      </c>
      <c r="E24" s="44">
        <f t="shared" si="11"/>
        <v>1</v>
      </c>
      <c r="F24" s="44">
        <f t="shared" si="11"/>
        <v>0</v>
      </c>
      <c r="G24" s="44">
        <f t="shared" si="11"/>
        <v>1</v>
      </c>
      <c r="H24" s="44">
        <f t="shared" si="11"/>
        <v>1</v>
      </c>
      <c r="I24" s="44">
        <f t="shared" si="11"/>
        <v>3</v>
      </c>
      <c r="J24" s="44">
        <f t="shared" si="11"/>
        <v>2</v>
      </c>
      <c r="K24" s="44">
        <f t="shared" si="11"/>
        <v>2</v>
      </c>
      <c r="L24" s="44">
        <f t="shared" si="11"/>
        <v>5</v>
      </c>
      <c r="M24" s="44">
        <f t="shared" si="11"/>
        <v>6</v>
      </c>
      <c r="N24" s="44">
        <f t="shared" si="11"/>
        <v>3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1</v>
      </c>
      <c r="T24" s="44">
        <f t="shared" si="11"/>
        <v>7</v>
      </c>
      <c r="U24" s="44">
        <f t="shared" si="11"/>
        <v>18</v>
      </c>
      <c r="V24" s="44">
        <f t="shared" si="11"/>
        <v>18</v>
      </c>
      <c r="W24" s="44">
        <f t="shared" si="11"/>
        <v>19</v>
      </c>
      <c r="X24" s="44">
        <f t="shared" si="11"/>
        <v>17</v>
      </c>
      <c r="Y24" s="44">
        <f>IF($AJ$5=6,"",(Y18-Y22))</f>
        <v>16</v>
      </c>
      <c r="Z24" s="45">
        <f>IF($AJ$5=6,"",(Z18-Z22))</f>
        <v>16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Tuesday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-7</v>
      </c>
      <c r="P26" s="4">
        <f t="shared" si="14"/>
        <v>-7</v>
      </c>
      <c r="Q26" s="4">
        <f t="shared" si="14"/>
        <v>-7</v>
      </c>
      <c r="R26" s="4">
        <f t="shared" si="14"/>
        <v>-5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Jan Havlíček</cp:lastModifiedBy>
  <cp:lastPrinted>2001-11-09T23:48:35Z</cp:lastPrinted>
  <dcterms:created xsi:type="dcterms:W3CDTF">2001-10-08T15:37:30Z</dcterms:created>
  <dcterms:modified xsi:type="dcterms:W3CDTF">2023-09-15T17:46:15Z</dcterms:modified>
</cp:coreProperties>
</file>