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AC54A3-C16A-451F-8913-9C1D33DECA30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<sst xmlns="http://schemas.openxmlformats.org/spreadsheetml/2006/main" count="74" uniqueCount="49">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</sst>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BF74CA9-3A32-CFAC-5776-C8C5C7FAA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37415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26.591999999999999</v>
      </c>
      <c r="D12" s="28">
        <v>27.684000000000001</v>
      </c>
      <c r="E12" s="28">
        <v>27.923999999999999</v>
      </c>
      <c r="F12" s="28">
        <v>28.032</v>
      </c>
      <c r="G12" s="28">
        <v>28.283999999999999</v>
      </c>
      <c r="H12" s="28">
        <v>28.524000000000001</v>
      </c>
      <c r="I12" s="28">
        <v>28.295999999999999</v>
      </c>
      <c r="J12" s="28">
        <v>24.3</v>
      </c>
      <c r="K12" s="28">
        <v>24.012</v>
      </c>
      <c r="L12" s="28">
        <v>24.888000000000002</v>
      </c>
      <c r="M12" s="28">
        <v>24.864000000000001</v>
      </c>
      <c r="N12" s="28">
        <v>24.876000000000001</v>
      </c>
      <c r="O12" s="28">
        <v>24.744</v>
      </c>
      <c r="P12" s="28">
        <v>25.02</v>
      </c>
      <c r="Q12" s="28">
        <v>24.456</v>
      </c>
      <c r="R12" s="28">
        <v>24.216000000000001</v>
      </c>
      <c r="S12" s="28">
        <v>28.02</v>
      </c>
      <c r="T12" s="28">
        <v>28.884</v>
      </c>
      <c r="U12" s="28">
        <v>28.896000000000001</v>
      </c>
      <c r="V12" s="28">
        <v>28.92</v>
      </c>
      <c r="W12" s="28">
        <v>24.972000000000001</v>
      </c>
      <c r="X12" s="28">
        <v>23.988</v>
      </c>
      <c r="Y12" s="28">
        <v>23.963999999999999</v>
      </c>
      <c r="Z12" s="28">
        <v>24.167999999999999</v>
      </c>
      <c r="AA12" s="36">
        <f>SUM(C12:Z12)</f>
        <v>628.524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23.052</v>
      </c>
      <c r="D13" s="28">
        <v>24.276</v>
      </c>
      <c r="E13" s="28">
        <v>23.975999999999999</v>
      </c>
      <c r="F13" s="28">
        <v>23.783999999999999</v>
      </c>
      <c r="G13" s="28">
        <v>24.347999999999999</v>
      </c>
      <c r="H13" s="28">
        <v>28.271999999999998</v>
      </c>
      <c r="I13" s="28">
        <v>28.608000000000001</v>
      </c>
      <c r="J13" s="28">
        <v>28.835999999999999</v>
      </c>
      <c r="K13" s="28">
        <v>28.716000000000001</v>
      </c>
      <c r="L13" s="28">
        <v>29.076000000000001</v>
      </c>
      <c r="M13" s="28">
        <v>29.184000000000001</v>
      </c>
      <c r="N13" s="28">
        <v>29.184000000000001</v>
      </c>
      <c r="O13" s="28">
        <v>29.088000000000001</v>
      </c>
      <c r="P13" s="28">
        <v>28.896000000000001</v>
      </c>
      <c r="Q13" s="28">
        <v>28.295999999999999</v>
      </c>
      <c r="R13" s="28">
        <v>27.995999999999999</v>
      </c>
      <c r="S13" s="28">
        <v>28.032</v>
      </c>
      <c r="T13" s="28">
        <v>27.96</v>
      </c>
      <c r="U13" s="28">
        <v>23.315999999999999</v>
      </c>
      <c r="V13" s="28">
        <v>23.495999999999999</v>
      </c>
      <c r="W13" s="28">
        <v>23.364000000000001</v>
      </c>
      <c r="X13" s="28">
        <v>23.46</v>
      </c>
      <c r="Y13" s="28">
        <v>22.608000000000001</v>
      </c>
      <c r="Z13" s="28">
        <v>21.84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22.610235906692587</v>
      </c>
      <c r="P14" s="29">
        <v>22.610235906692587</v>
      </c>
      <c r="Q14" s="29">
        <v>23.360235906692587</v>
      </c>
      <c r="R14" s="29">
        <v>22.480235906692585</v>
      </c>
      <c r="S14" s="29">
        <v>21.705235906692586</v>
      </c>
      <c r="T14" s="29">
        <v>21.705235906692586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703.72566176062196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31.591999999999999</v>
      </c>
      <c r="D16" s="31">
        <f t="shared" ref="D16:Z16" si="0">IF($AJ$5=6,"",D12+D18+D20)</f>
        <v>31.684000000000001</v>
      </c>
      <c r="E16" s="31">
        <f t="shared" si="0"/>
        <v>31.923999999999999</v>
      </c>
      <c r="F16" s="31">
        <f t="shared" si="0"/>
        <v>32.031999999999996</v>
      </c>
      <c r="G16" s="31">
        <f t="shared" si="0"/>
        <v>32.283999999999999</v>
      </c>
      <c r="H16" s="31">
        <f t="shared" si="0"/>
        <v>32.524000000000001</v>
      </c>
      <c r="I16" s="31">
        <f t="shared" si="0"/>
        <v>32.295999999999999</v>
      </c>
      <c r="J16" s="31">
        <f t="shared" si="0"/>
        <v>32.299999999999997</v>
      </c>
      <c r="K16" s="31">
        <f t="shared" si="0"/>
        <v>33.012</v>
      </c>
      <c r="L16" s="31">
        <f t="shared" si="0"/>
        <v>32.888000000000005</v>
      </c>
      <c r="M16" s="31">
        <f t="shared" si="0"/>
        <v>32.864000000000004</v>
      </c>
      <c r="N16" s="31">
        <f t="shared" si="0"/>
        <v>32.876000000000005</v>
      </c>
      <c r="O16" s="31">
        <f t="shared" si="0"/>
        <v>22.744</v>
      </c>
      <c r="P16" s="31">
        <f t="shared" si="0"/>
        <v>23.02</v>
      </c>
      <c r="Q16" s="31">
        <f t="shared" si="0"/>
        <v>23.456</v>
      </c>
      <c r="R16" s="31">
        <f t="shared" si="0"/>
        <v>22.216000000000001</v>
      </c>
      <c r="S16" s="31">
        <f t="shared" si="0"/>
        <v>22.02</v>
      </c>
      <c r="T16" s="31">
        <f t="shared" si="0"/>
        <v>21.884</v>
      </c>
      <c r="U16" s="31">
        <f t="shared" si="0"/>
        <v>30.896000000000001</v>
      </c>
      <c r="V16" s="31">
        <f t="shared" si="0"/>
        <v>30.92</v>
      </c>
      <c r="W16" s="31">
        <f t="shared" si="0"/>
        <v>30.972000000000001</v>
      </c>
      <c r="X16" s="31">
        <f t="shared" si="0"/>
        <v>30.988</v>
      </c>
      <c r="Y16" s="31">
        <f t="shared" si="0"/>
        <v>29.963999999999999</v>
      </c>
      <c r="Z16" s="31">
        <f t="shared" si="0"/>
        <v>30.167999999999999</v>
      </c>
      <c r="AA16" s="38">
        <f>SUM(C16:Z16)</f>
        <v>707.52399999999977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31.052</v>
      </c>
      <c r="D17" s="56">
        <f t="shared" si="1"/>
        <v>30.276</v>
      </c>
      <c r="E17" s="56">
        <f t="shared" si="1"/>
        <v>29.975999999999999</v>
      </c>
      <c r="F17" s="56">
        <f t="shared" si="1"/>
        <v>29.783999999999999</v>
      </c>
      <c r="G17" s="56">
        <f t="shared" si="1"/>
        <v>30.347999999999999</v>
      </c>
      <c r="H17" s="56">
        <f t="shared" si="1"/>
        <v>30.271999999999998</v>
      </c>
      <c r="I17" s="56">
        <f>IF($AJ$5=5,"",IF(AND($AJ$5&gt;3,$AJ$5&lt;7),I13+I19+I21,""))</f>
        <v>30.608000000000001</v>
      </c>
      <c r="J17" s="56">
        <f t="shared" ref="J17:X17" si="2">IF($AJ$5=5,"",IF(AND($AJ$5&gt;3,$AJ$5&lt;7),J13+J19+J21,""))</f>
        <v>30.835999999999999</v>
      </c>
      <c r="K17" s="56">
        <f t="shared" si="2"/>
        <v>30.716000000000001</v>
      </c>
      <c r="L17" s="56">
        <f t="shared" si="2"/>
        <v>31.076000000000001</v>
      </c>
      <c r="M17" s="56">
        <f t="shared" si="2"/>
        <v>31.184000000000001</v>
      </c>
      <c r="N17" s="56">
        <f t="shared" si="2"/>
        <v>31.184000000000001</v>
      </c>
      <c r="O17" s="56">
        <f t="shared" si="2"/>
        <v>31.088000000000001</v>
      </c>
      <c r="P17" s="56">
        <f t="shared" si="2"/>
        <v>30.896000000000001</v>
      </c>
      <c r="Q17" s="56">
        <f t="shared" si="2"/>
        <v>30.295999999999999</v>
      </c>
      <c r="R17" s="56">
        <f t="shared" si="2"/>
        <v>29.995999999999999</v>
      </c>
      <c r="S17" s="56">
        <f t="shared" si="2"/>
        <v>30.032</v>
      </c>
      <c r="T17" s="56">
        <f t="shared" si="2"/>
        <v>29.96</v>
      </c>
      <c r="U17" s="56">
        <f t="shared" si="2"/>
        <v>30.315999999999999</v>
      </c>
      <c r="V17" s="56">
        <f t="shared" si="2"/>
        <v>29.495999999999999</v>
      </c>
      <c r="W17" s="56">
        <f t="shared" si="2"/>
        <v>30.364000000000001</v>
      </c>
      <c r="X17" s="56">
        <f t="shared" si="2"/>
        <v>29.46</v>
      </c>
      <c r="Y17" s="56">
        <f>IF($AJ$5=6,"",IF(AND($AJ$5&gt;3,$AJ$5&lt;7),Y13+Y19+Y21,""))</f>
        <v>29.608000000000001</v>
      </c>
      <c r="Z17" s="56">
        <f>IF($AJ$5=6,"",IF(AND($AJ$5&gt;3,$AJ$5&lt;7),Z13+Z19+Z21,""))</f>
        <v>29.84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5</v>
      </c>
      <c r="D18" s="43">
        <f t="shared" ref="D18:Z18" si="3">IF($AJ$5=6,"",ROUND((IF(D14&gt;D12,D14-D12,0)),0))</f>
        <v>4</v>
      </c>
      <c r="E18" s="43">
        <f t="shared" si="3"/>
        <v>4</v>
      </c>
      <c r="F18" s="43">
        <f t="shared" si="3"/>
        <v>4</v>
      </c>
      <c r="G18" s="43">
        <f t="shared" si="3"/>
        <v>4</v>
      </c>
      <c r="H18" s="43">
        <f t="shared" si="3"/>
        <v>4</v>
      </c>
      <c r="I18" s="43">
        <f t="shared" si="3"/>
        <v>4</v>
      </c>
      <c r="J18" s="43">
        <f t="shared" si="3"/>
        <v>8</v>
      </c>
      <c r="K18" s="43">
        <f t="shared" si="3"/>
        <v>9</v>
      </c>
      <c r="L18" s="43">
        <f t="shared" si="3"/>
        <v>8</v>
      </c>
      <c r="M18" s="43">
        <f t="shared" si="3"/>
        <v>8</v>
      </c>
      <c r="N18" s="43">
        <f t="shared" si="3"/>
        <v>8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2</v>
      </c>
      <c r="V18" s="43">
        <f t="shared" si="3"/>
        <v>2</v>
      </c>
      <c r="W18" s="43">
        <f t="shared" si="3"/>
        <v>6</v>
      </c>
      <c r="X18" s="43">
        <f t="shared" si="3"/>
        <v>7</v>
      </c>
      <c r="Y18" s="43">
        <f t="shared" si="3"/>
        <v>6</v>
      </c>
      <c r="Z18" s="44">
        <f t="shared" si="3"/>
        <v>6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8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6</v>
      </c>
      <c r="H19" s="2">
        <f t="shared" si="4"/>
        <v>2</v>
      </c>
      <c r="I19" s="2">
        <f>IF($AJ$5=5,"",IF(AND($AJ$5&gt;3,$AJ$5&lt;7),ROUND((IF(I15&gt;I13,I15-I13,0)),0),""))</f>
        <v>2</v>
      </c>
      <c r="J19" s="2">
        <f t="shared" ref="J19:X19" si="5">IF($AJ$5=5,"",IF(AND($AJ$5&gt;3,$AJ$5&lt;7),ROUND((IF(J15&gt;J13,J15-J13,0)),0),""))</f>
        <v>2</v>
      </c>
      <c r="K19" s="2">
        <f t="shared" si="5"/>
        <v>2</v>
      </c>
      <c r="L19" s="2">
        <f t="shared" si="5"/>
        <v>2</v>
      </c>
      <c r="M19" s="2">
        <f t="shared" si="5"/>
        <v>2</v>
      </c>
      <c r="N19" s="2">
        <f t="shared" si="5"/>
        <v>2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7</v>
      </c>
      <c r="V19" s="2">
        <f t="shared" si="5"/>
        <v>6</v>
      </c>
      <c r="W19" s="2">
        <f t="shared" si="5"/>
        <v>7</v>
      </c>
      <c r="X19" s="2">
        <f t="shared" si="5"/>
        <v>6</v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8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-1</v>
      </c>
      <c r="R20" s="4">
        <f t="shared" si="6"/>
        <v>-2</v>
      </c>
      <c r="S20" s="4">
        <f t="shared" si="6"/>
        <v>-6</v>
      </c>
      <c r="T20" s="4">
        <f t="shared" si="6"/>
        <v>-7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3">
        <f t="shared" si="9"/>
        <v>2</v>
      </c>
      <c r="F22" s="43">
        <f t="shared" si="9"/>
        <v>2</v>
      </c>
      <c r="G22" s="43">
        <f t="shared" si="9"/>
        <v>2</v>
      </c>
      <c r="H22" s="43">
        <f t="shared" si="9"/>
        <v>2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2</v>
      </c>
      <c r="Z22" s="44">
        <f t="shared" si="9"/>
        <v>2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3</v>
      </c>
      <c r="D24" s="43">
        <f t="shared" si="11"/>
        <v>2</v>
      </c>
      <c r="E24" s="43">
        <f t="shared" si="11"/>
        <v>2</v>
      </c>
      <c r="F24" s="43">
        <f t="shared" si="11"/>
        <v>2</v>
      </c>
      <c r="G24" s="43">
        <f t="shared" si="11"/>
        <v>2</v>
      </c>
      <c r="H24" s="43">
        <f t="shared" si="11"/>
        <v>2</v>
      </c>
      <c r="I24" s="43">
        <f t="shared" si="11"/>
        <v>4</v>
      </c>
      <c r="J24" s="43">
        <f t="shared" si="11"/>
        <v>8</v>
      </c>
      <c r="K24" s="43">
        <f t="shared" si="11"/>
        <v>9</v>
      </c>
      <c r="L24" s="43">
        <f t="shared" si="11"/>
        <v>8</v>
      </c>
      <c r="M24" s="43">
        <f t="shared" si="11"/>
        <v>8</v>
      </c>
      <c r="N24" s="43">
        <f t="shared" si="11"/>
        <v>8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2</v>
      </c>
      <c r="V24" s="43">
        <f t="shared" si="11"/>
        <v>2</v>
      </c>
      <c r="W24" s="43">
        <f t="shared" si="11"/>
        <v>6</v>
      </c>
      <c r="X24" s="43">
        <f t="shared" si="11"/>
        <v>7</v>
      </c>
      <c r="Y24" s="43">
        <f>IF($AJ$5=6,"",(Y18-Y22))</f>
        <v>4</v>
      </c>
      <c r="Z24" s="44">
        <f>IF($AJ$5=6,"",(Z18-Z22))</f>
        <v>4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6</v>
      </c>
      <c r="D25" s="2">
        <f t="shared" si="12"/>
        <v>4</v>
      </c>
      <c r="E25" s="2">
        <f t="shared" si="12"/>
        <v>4</v>
      </c>
      <c r="F25" s="2">
        <f t="shared" si="12"/>
        <v>4</v>
      </c>
      <c r="G25" s="2">
        <f t="shared" si="12"/>
        <v>4</v>
      </c>
      <c r="H25" s="2">
        <f t="shared" si="12"/>
        <v>0</v>
      </c>
      <c r="I25" s="2">
        <f>IF($AJ$5=5,"",IF(OR($AJ$5&lt;4,$AJ$5=7),"",I19-I22))</f>
        <v>2</v>
      </c>
      <c r="J25" s="2">
        <f t="shared" ref="J25:X25" si="13">IF($AJ$5=5,"",IF(OR($AJ$5&lt;4,$AJ$5=7),"",J19-J22))</f>
        <v>2</v>
      </c>
      <c r="K25" s="2">
        <f t="shared" si="13"/>
        <v>2</v>
      </c>
      <c r="L25" s="2">
        <f t="shared" si="13"/>
        <v>2</v>
      </c>
      <c r="M25" s="2">
        <f t="shared" si="13"/>
        <v>2</v>
      </c>
      <c r="N25" s="2">
        <f t="shared" si="13"/>
        <v>2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7</v>
      </c>
      <c r="V25" s="2">
        <f t="shared" si="13"/>
        <v>6</v>
      </c>
      <c r="W25" s="2">
        <f t="shared" si="13"/>
        <v>7</v>
      </c>
      <c r="X25" s="2">
        <f t="shared" si="13"/>
        <v>6</v>
      </c>
      <c r="Y25" s="2">
        <f>IF($AJ$5=6,"",IF(OR($AJ$5&lt;4,$AJ$5=7),"",Y19-Y22))</f>
        <v>5</v>
      </c>
      <c r="Z25" s="45">
        <f>IF($AJ$5=6,"",IF(OR($AJ$5&lt;4,$AJ$5=7),"",Z19-Z22))</f>
        <v>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-1</v>
      </c>
      <c r="R26" s="4">
        <f t="shared" si="14"/>
        <v>-2</v>
      </c>
      <c r="S26" s="4">
        <f t="shared" si="14"/>
        <v>-6</v>
      </c>
      <c r="T26" s="4">
        <f t="shared" si="14"/>
        <v>-7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2023-09-15T17:47:59Z</dcterms:modified>
</cp:coreProperties>
</file>