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A33C6C-089C-47DF-A45F-82EA5206C3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4" r:id="rId1"/>
    <sheet name="Sheet2" sheetId="3" r:id="rId2"/>
    <sheet name="Sheet3" sheetId="45" r:id="rId3"/>
  </sheets>
  <externalReferences>
    <externalReference r:id="rId4"/>
    <externalReference r:id="rId5"/>
    <externalReference r:id="rId6"/>
  </externalReferences>
  <definedNames>
    <definedName name="corner">#REF!</definedName>
    <definedName name="dbname">#REF!</definedName>
    <definedName name="SelRegion">[3]Start!$B$4</definedName>
    <definedName name="st2date">#REF!</definedName>
    <definedName name="Startdt">[3]Start!$C$4</definedName>
    <definedName name="Traders_Rpt_xmim_List">[1]xmim!$K$1:$L$1312</definedName>
    <definedName name="weekday">#REF!</definedName>
  </definedNames>
  <calcPr calcId="0"/>
</workbook>
</file>

<file path=xl/calcChain.xml><?xml version="1.0" encoding="utf-8"?>
<calcChain xmlns="http://schemas.openxmlformats.org/spreadsheetml/2006/main">
  <c r="I1" i="44" l="1"/>
  <c r="H2" i="44"/>
  <c r="I2" i="44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B17" i="44"/>
  <c r="C17" i="44"/>
  <c r="D17" i="44"/>
  <c r="E17" i="44"/>
  <c r="F1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B18" i="44"/>
  <c r="C18" i="44"/>
  <c r="D18" i="44"/>
  <c r="E18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B19" i="44"/>
  <c r="C19" i="44"/>
  <c r="D19" i="44"/>
  <c r="E19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B20" i="44"/>
  <c r="C20" i="44"/>
  <c r="D20" i="44"/>
  <c r="E20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B21" i="44"/>
  <c r="C21" i="44"/>
  <c r="D21" i="44"/>
  <c r="E21" i="44"/>
  <c r="F21" i="44"/>
  <c r="G21" i="44"/>
  <c r="H21" i="44"/>
  <c r="I21" i="44"/>
  <c r="J21" i="44"/>
  <c r="K21" i="44"/>
  <c r="L21" i="44"/>
  <c r="M21" i="44"/>
  <c r="N21" i="44"/>
  <c r="O21" i="44"/>
  <c r="P21" i="44"/>
  <c r="Q21" i="44"/>
  <c r="R21" i="44"/>
  <c r="S21" i="44"/>
  <c r="B22" i="44"/>
  <c r="C22" i="44"/>
  <c r="D22" i="44"/>
  <c r="E22" i="44"/>
  <c r="F22" i="44"/>
  <c r="G22" i="44"/>
  <c r="H22" i="44"/>
  <c r="I22" i="44"/>
  <c r="J22" i="44"/>
  <c r="K22" i="44"/>
  <c r="L22" i="44"/>
  <c r="M22" i="44"/>
  <c r="N22" i="44"/>
  <c r="O22" i="44"/>
  <c r="P22" i="44"/>
  <c r="Q22" i="44"/>
  <c r="R22" i="44"/>
  <c r="S22" i="44"/>
  <c r="B23" i="44"/>
  <c r="C23" i="44"/>
  <c r="D23" i="44"/>
  <c r="E23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B24" i="44"/>
  <c r="C24" i="44"/>
  <c r="D24" i="44"/>
  <c r="E24" i="44"/>
  <c r="F2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B25" i="44"/>
  <c r="C25" i="44"/>
  <c r="D25" i="44"/>
  <c r="E25" i="44"/>
  <c r="F25" i="44"/>
  <c r="G25" i="44"/>
  <c r="H25" i="44"/>
  <c r="I25" i="44"/>
  <c r="J25" i="44"/>
  <c r="K25" i="44"/>
  <c r="L25" i="44"/>
  <c r="M25" i="44"/>
  <c r="N25" i="44"/>
  <c r="O25" i="44"/>
  <c r="P25" i="44"/>
  <c r="Q25" i="44"/>
  <c r="R25" i="44"/>
  <c r="S25" i="44"/>
  <c r="B26" i="44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B27" i="44"/>
  <c r="C27" i="44"/>
  <c r="D27" i="44"/>
  <c r="E27" i="44"/>
  <c r="F27" i="44"/>
  <c r="G27" i="44"/>
  <c r="H27" i="44"/>
  <c r="I27" i="44"/>
  <c r="J27" i="44"/>
  <c r="K27" i="44"/>
  <c r="L27" i="44"/>
  <c r="M27" i="44"/>
  <c r="N27" i="44"/>
  <c r="O27" i="44"/>
  <c r="P27" i="44"/>
  <c r="Q27" i="44"/>
  <c r="R27" i="44"/>
  <c r="S27" i="44"/>
  <c r="B28" i="44"/>
  <c r="C28" i="44"/>
  <c r="D28" i="44"/>
  <c r="E28" i="44"/>
  <c r="F28" i="44"/>
  <c r="G28" i="44"/>
  <c r="H28" i="44"/>
  <c r="I28" i="44"/>
  <c r="J28" i="44"/>
  <c r="K28" i="44"/>
  <c r="L28" i="44"/>
  <c r="M28" i="44"/>
  <c r="N28" i="44"/>
  <c r="O28" i="44"/>
  <c r="P28" i="44"/>
  <c r="Q28" i="44"/>
  <c r="R28" i="44"/>
  <c r="S28" i="44"/>
  <c r="B30" i="44"/>
  <c r="C30" i="44"/>
  <c r="D30" i="44"/>
  <c r="E30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B31" i="44"/>
  <c r="C31" i="44"/>
  <c r="D31" i="44"/>
  <c r="E31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B32" i="44"/>
  <c r="C32" i="44"/>
  <c r="D32" i="44"/>
  <c r="E32" i="44"/>
  <c r="F32" i="44"/>
  <c r="G32" i="44"/>
  <c r="H32" i="44"/>
  <c r="I32" i="44"/>
  <c r="J32" i="44"/>
  <c r="K32" i="44"/>
  <c r="L32" i="44"/>
  <c r="M32" i="44"/>
  <c r="N32" i="44"/>
  <c r="O32" i="44"/>
  <c r="P32" i="44"/>
  <c r="Q32" i="44"/>
  <c r="R32" i="44"/>
  <c r="S32" i="44"/>
  <c r="B33" i="44"/>
  <c r="C33" i="44"/>
  <c r="D33" i="44"/>
  <c r="E33" i="44"/>
  <c r="F33" i="44"/>
  <c r="G33" i="44"/>
  <c r="H33" i="44"/>
  <c r="I33" i="44"/>
  <c r="J33" i="44"/>
  <c r="K33" i="44"/>
  <c r="L33" i="44"/>
  <c r="M33" i="44"/>
  <c r="N33" i="44"/>
  <c r="O33" i="44"/>
  <c r="P33" i="44"/>
  <c r="Q33" i="44"/>
  <c r="R33" i="44"/>
  <c r="S33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C38" i="44"/>
  <c r="D38" i="44"/>
  <c r="E38" i="44"/>
  <c r="F38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C39" i="44"/>
  <c r="D39" i="44"/>
  <c r="E39" i="44"/>
  <c r="F39" i="44"/>
  <c r="G39" i="44"/>
  <c r="H39" i="44"/>
  <c r="I39" i="44"/>
  <c r="J39" i="44"/>
  <c r="K39" i="44"/>
  <c r="L39" i="44"/>
  <c r="M39" i="44"/>
  <c r="N39" i="44"/>
  <c r="O39" i="44"/>
  <c r="P39" i="44"/>
  <c r="Q39" i="44"/>
  <c r="R39" i="44"/>
  <c r="S39" i="44"/>
  <c r="H40" i="44"/>
  <c r="H41" i="44"/>
  <c r="H42" i="44"/>
  <c r="H43" i="44"/>
  <c r="H45" i="44"/>
  <c r="I45" i="44"/>
  <c r="J45" i="44"/>
  <c r="J46" i="44"/>
  <c r="K46" i="44"/>
  <c r="B47" i="44"/>
  <c r="C47" i="44"/>
  <c r="D47" i="44"/>
  <c r="E47" i="44"/>
  <c r="F47" i="44"/>
  <c r="G47" i="44"/>
  <c r="H47" i="44"/>
  <c r="I47" i="44"/>
  <c r="J47" i="44"/>
  <c r="K47" i="44"/>
  <c r="L47" i="44"/>
  <c r="M47" i="44"/>
  <c r="N47" i="44"/>
  <c r="O47" i="44"/>
  <c r="P47" i="44"/>
  <c r="Q47" i="44"/>
  <c r="R47" i="44"/>
  <c r="S47" i="44"/>
  <c r="B48" i="44"/>
  <c r="C48" i="44"/>
  <c r="B49" i="44"/>
  <c r="C49" i="44"/>
  <c r="D49" i="44"/>
  <c r="E49" i="44"/>
  <c r="F49" i="44"/>
  <c r="G49" i="44"/>
  <c r="H49" i="44"/>
  <c r="I49" i="44"/>
  <c r="J49" i="44"/>
  <c r="K49" i="44"/>
  <c r="L49" i="44"/>
  <c r="M49" i="44"/>
  <c r="N49" i="44"/>
  <c r="O49" i="44"/>
  <c r="P49" i="44"/>
  <c r="Q49" i="44"/>
  <c r="R49" i="44"/>
  <c r="S49" i="44"/>
  <c r="B51" i="44"/>
  <c r="C51" i="44"/>
  <c r="B52" i="44"/>
  <c r="C52" i="44"/>
  <c r="B53" i="44"/>
  <c r="C53" i="44"/>
  <c r="B55" i="44"/>
  <c r="C55" i="44"/>
  <c r="B58" i="44"/>
  <c r="C58" i="44"/>
  <c r="D58" i="44"/>
  <c r="E58" i="44"/>
  <c r="F58" i="44"/>
  <c r="G58" i="44"/>
  <c r="H58" i="44"/>
  <c r="I58" i="44"/>
  <c r="J58" i="44"/>
  <c r="K58" i="44"/>
  <c r="L58" i="44"/>
  <c r="M58" i="44"/>
  <c r="N58" i="44"/>
  <c r="O58" i="44"/>
  <c r="P58" i="44"/>
  <c r="Q58" i="44"/>
  <c r="R58" i="44"/>
  <c r="S58" i="44"/>
  <c r="B59" i="44"/>
  <c r="C59" i="44"/>
  <c r="D59" i="44"/>
  <c r="E59" i="44"/>
  <c r="F59" i="44"/>
  <c r="G59" i="44"/>
  <c r="H59" i="44"/>
  <c r="I59" i="44"/>
  <c r="J59" i="44"/>
  <c r="K59" i="44"/>
  <c r="L59" i="44"/>
  <c r="M59" i="44"/>
  <c r="N59" i="44"/>
  <c r="O59" i="44"/>
  <c r="P59" i="44"/>
  <c r="Q59" i="44"/>
  <c r="R59" i="44"/>
  <c r="S59" i="44"/>
  <c r="B60" i="44"/>
  <c r="C60" i="44"/>
  <c r="D60" i="44"/>
  <c r="E60" i="44"/>
  <c r="F60" i="44"/>
  <c r="G60" i="44"/>
  <c r="H60" i="44"/>
  <c r="I60" i="44"/>
  <c r="J60" i="44"/>
  <c r="K60" i="44"/>
  <c r="L60" i="44"/>
  <c r="M60" i="44"/>
  <c r="N60" i="44"/>
  <c r="O60" i="44"/>
  <c r="P60" i="44"/>
  <c r="Q60" i="44"/>
  <c r="R60" i="44"/>
  <c r="S60" i="44"/>
  <c r="B61" i="44"/>
  <c r="C61" i="44"/>
  <c r="D61" i="44"/>
  <c r="E61" i="44"/>
  <c r="F61" i="44"/>
  <c r="G61" i="44"/>
  <c r="H61" i="44"/>
  <c r="I61" i="44"/>
  <c r="J61" i="44"/>
  <c r="K61" i="44"/>
  <c r="L61" i="44"/>
  <c r="M61" i="44"/>
  <c r="N61" i="44"/>
  <c r="O61" i="44"/>
  <c r="P61" i="44"/>
  <c r="Q61" i="44"/>
  <c r="R61" i="44"/>
  <c r="S61" i="44"/>
  <c r="B62" i="44"/>
  <c r="C62" i="44"/>
  <c r="D62" i="44"/>
  <c r="E62" i="44"/>
  <c r="F62" i="44"/>
  <c r="G62" i="44"/>
  <c r="H62" i="44"/>
  <c r="I62" i="44"/>
  <c r="J62" i="44"/>
  <c r="K62" i="44"/>
  <c r="L62" i="44"/>
  <c r="M62" i="44"/>
  <c r="N62" i="44"/>
  <c r="O62" i="44"/>
  <c r="P62" i="44"/>
  <c r="Q62" i="44"/>
  <c r="R62" i="44"/>
  <c r="S62" i="44"/>
  <c r="B63" i="44"/>
  <c r="C63" i="44"/>
  <c r="D63" i="44"/>
  <c r="E63" i="44"/>
  <c r="F63" i="44"/>
  <c r="G63" i="44"/>
  <c r="H63" i="44"/>
  <c r="I63" i="44"/>
  <c r="J63" i="44"/>
  <c r="K63" i="44"/>
  <c r="L63" i="44"/>
  <c r="M63" i="44"/>
  <c r="N63" i="44"/>
  <c r="O63" i="44"/>
  <c r="P63" i="44"/>
  <c r="Q63" i="44"/>
  <c r="R63" i="44"/>
  <c r="S63" i="44"/>
  <c r="B64" i="44"/>
  <c r="C64" i="44"/>
  <c r="D64" i="44"/>
  <c r="E64" i="44"/>
  <c r="F64" i="44"/>
  <c r="G64" i="44"/>
  <c r="H64" i="44"/>
  <c r="I64" i="44"/>
  <c r="J64" i="44"/>
  <c r="K64" i="44"/>
  <c r="L64" i="44"/>
  <c r="M64" i="44"/>
  <c r="N64" i="44"/>
  <c r="O64" i="44"/>
  <c r="P64" i="44"/>
  <c r="Q64" i="44"/>
  <c r="R64" i="44"/>
  <c r="S64" i="44"/>
  <c r="B65" i="44"/>
  <c r="C65" i="44"/>
  <c r="D65" i="44"/>
  <c r="E65" i="44"/>
  <c r="F65" i="44"/>
  <c r="G65" i="44"/>
  <c r="H65" i="44"/>
  <c r="I65" i="44"/>
  <c r="J65" i="44"/>
  <c r="K65" i="44"/>
  <c r="L65" i="44"/>
  <c r="M65" i="44"/>
  <c r="N65" i="44"/>
  <c r="O65" i="44"/>
  <c r="P65" i="44"/>
  <c r="Q65" i="44"/>
  <c r="R65" i="44"/>
  <c r="S65" i="44"/>
  <c r="B66" i="44"/>
  <c r="C66" i="44"/>
  <c r="D66" i="44"/>
  <c r="E66" i="44"/>
  <c r="F66" i="44"/>
  <c r="G66" i="44"/>
  <c r="H66" i="44"/>
  <c r="I66" i="44"/>
  <c r="J66" i="44"/>
  <c r="K66" i="44"/>
  <c r="L66" i="44"/>
  <c r="M66" i="44"/>
  <c r="N66" i="44"/>
  <c r="O66" i="44"/>
  <c r="P66" i="44"/>
  <c r="Q66" i="44"/>
  <c r="R66" i="44"/>
  <c r="S66" i="44"/>
  <c r="B67" i="44"/>
  <c r="C67" i="44"/>
  <c r="D67" i="44"/>
  <c r="E67" i="44"/>
  <c r="F67" i="44"/>
  <c r="G67" i="44"/>
  <c r="H67" i="44"/>
  <c r="I67" i="44"/>
  <c r="J67" i="44"/>
  <c r="K67" i="44"/>
  <c r="L67" i="44"/>
  <c r="M67" i="44"/>
  <c r="N67" i="44"/>
  <c r="O67" i="44"/>
  <c r="P67" i="44"/>
  <c r="Q67" i="44"/>
  <c r="R67" i="44"/>
  <c r="S67" i="44"/>
  <c r="B68" i="44"/>
  <c r="C68" i="44"/>
  <c r="D68" i="44"/>
  <c r="E68" i="44"/>
  <c r="F68" i="44"/>
  <c r="G68" i="44"/>
  <c r="H68" i="44"/>
  <c r="I68" i="44"/>
  <c r="J68" i="44"/>
  <c r="K68" i="44"/>
  <c r="L68" i="44"/>
  <c r="M68" i="44"/>
  <c r="N68" i="44"/>
  <c r="O68" i="44"/>
  <c r="P68" i="44"/>
  <c r="Q68" i="44"/>
  <c r="R68" i="44"/>
  <c r="S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R69" i="44"/>
  <c r="S69" i="44"/>
  <c r="B73" i="44"/>
  <c r="C73" i="44"/>
  <c r="D73" i="44"/>
  <c r="E73" i="44"/>
  <c r="F73" i="44"/>
  <c r="G73" i="44"/>
  <c r="H73" i="44"/>
  <c r="I73" i="44"/>
  <c r="J73" i="44"/>
  <c r="K73" i="44"/>
  <c r="L73" i="44"/>
  <c r="M73" i="44"/>
  <c r="N73" i="44"/>
  <c r="O73" i="44"/>
  <c r="P73" i="44"/>
  <c r="Q73" i="44"/>
  <c r="R73" i="44"/>
  <c r="S73" i="44"/>
  <c r="B74" i="44"/>
  <c r="C74" i="44"/>
  <c r="D74" i="44"/>
  <c r="E74" i="44"/>
  <c r="F74" i="44"/>
  <c r="G74" i="44"/>
  <c r="H74" i="44"/>
  <c r="I74" i="44"/>
  <c r="J74" i="44"/>
  <c r="K74" i="44"/>
  <c r="L74" i="44"/>
  <c r="M74" i="44"/>
  <c r="N74" i="44"/>
  <c r="O74" i="44"/>
  <c r="P74" i="44"/>
  <c r="Q74" i="44"/>
  <c r="R74" i="44"/>
  <c r="S74" i="44"/>
  <c r="B75" i="44"/>
  <c r="C75" i="44"/>
  <c r="D75" i="44"/>
  <c r="E75" i="44"/>
  <c r="F75" i="44"/>
  <c r="G75" i="44"/>
  <c r="H75" i="44"/>
  <c r="I75" i="44"/>
  <c r="J75" i="44"/>
  <c r="K75" i="44"/>
  <c r="L75" i="44"/>
  <c r="M75" i="44"/>
  <c r="N75" i="44"/>
  <c r="O75" i="44"/>
  <c r="P75" i="44"/>
  <c r="Q75" i="44"/>
  <c r="R75" i="44"/>
  <c r="S75" i="44"/>
  <c r="B76" i="44"/>
  <c r="C76" i="44"/>
  <c r="D76" i="44"/>
  <c r="E76" i="44"/>
  <c r="F76" i="44"/>
  <c r="G76" i="44"/>
  <c r="H76" i="44"/>
  <c r="I76" i="44"/>
  <c r="J76" i="44"/>
  <c r="K76" i="44"/>
  <c r="L76" i="44"/>
  <c r="M76" i="44"/>
  <c r="N76" i="44"/>
  <c r="O76" i="44"/>
  <c r="P76" i="44"/>
  <c r="Q76" i="44"/>
  <c r="R76" i="44"/>
  <c r="S76" i="44"/>
  <c r="B77" i="44"/>
  <c r="C77" i="44"/>
  <c r="D77" i="44"/>
  <c r="E77" i="44"/>
  <c r="F77" i="44"/>
  <c r="G77" i="44"/>
  <c r="H77" i="44"/>
  <c r="I77" i="44"/>
  <c r="J77" i="44"/>
  <c r="K77" i="44"/>
  <c r="L77" i="44"/>
  <c r="M77" i="44"/>
  <c r="N77" i="44"/>
  <c r="O77" i="44"/>
  <c r="P77" i="44"/>
  <c r="Q77" i="44"/>
  <c r="R77" i="44"/>
  <c r="S77" i="44"/>
  <c r="B78" i="44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44"/>
  <c r="P78" i="44"/>
  <c r="Q78" i="44"/>
  <c r="R78" i="44"/>
  <c r="S78" i="44"/>
  <c r="B79" i="44"/>
  <c r="C79" i="44"/>
  <c r="D79" i="44"/>
  <c r="E79" i="44"/>
  <c r="F79" i="44"/>
  <c r="G79" i="44"/>
  <c r="H79" i="44"/>
  <c r="I79" i="44"/>
  <c r="J79" i="44"/>
  <c r="K79" i="44"/>
  <c r="L79" i="44"/>
  <c r="M79" i="44"/>
  <c r="N79" i="44"/>
  <c r="O79" i="44"/>
  <c r="P79" i="44"/>
  <c r="Q79" i="44"/>
  <c r="R79" i="44"/>
  <c r="S79" i="44"/>
  <c r="B80" i="44"/>
  <c r="C80" i="44"/>
  <c r="D80" i="44"/>
  <c r="E80" i="44"/>
  <c r="F80" i="44"/>
  <c r="G80" i="44"/>
  <c r="H80" i="44"/>
  <c r="I80" i="44"/>
  <c r="J80" i="44"/>
  <c r="K80" i="44"/>
  <c r="L80" i="44"/>
  <c r="M80" i="44"/>
  <c r="N80" i="44"/>
  <c r="O80" i="44"/>
  <c r="P80" i="44"/>
  <c r="Q80" i="44"/>
  <c r="R80" i="44"/>
  <c r="S80" i="44"/>
  <c r="B81" i="44"/>
  <c r="C81" i="44"/>
  <c r="D81" i="44"/>
  <c r="E81" i="44"/>
  <c r="F81" i="44"/>
  <c r="G81" i="44"/>
  <c r="H81" i="44"/>
  <c r="I81" i="44"/>
  <c r="J81" i="44"/>
  <c r="K81" i="44"/>
  <c r="L81" i="44"/>
  <c r="M81" i="44"/>
  <c r="N81" i="44"/>
  <c r="O81" i="44"/>
  <c r="P81" i="44"/>
  <c r="Q81" i="44"/>
  <c r="R81" i="44"/>
  <c r="S81" i="44"/>
  <c r="B82" i="44"/>
  <c r="C82" i="44"/>
  <c r="D82" i="44"/>
  <c r="E82" i="44"/>
  <c r="F82" i="44"/>
  <c r="G82" i="44"/>
  <c r="H82" i="44"/>
  <c r="I82" i="44"/>
  <c r="J82" i="44"/>
  <c r="K82" i="44"/>
  <c r="L82" i="44"/>
  <c r="M82" i="44"/>
  <c r="N82" i="44"/>
  <c r="O82" i="44"/>
  <c r="P82" i="44"/>
  <c r="Q82" i="44"/>
  <c r="R82" i="44"/>
  <c r="S82" i="44"/>
  <c r="B83" i="44"/>
  <c r="C83" i="44"/>
  <c r="D83" i="44"/>
  <c r="E83" i="44"/>
  <c r="F83" i="44"/>
  <c r="G83" i="44"/>
  <c r="H83" i="44"/>
  <c r="I83" i="44"/>
  <c r="J83" i="44"/>
  <c r="K83" i="44"/>
  <c r="L83" i="44"/>
  <c r="M83" i="44"/>
  <c r="N83" i="44"/>
  <c r="O83" i="44"/>
  <c r="P83" i="44"/>
  <c r="Q83" i="44"/>
  <c r="R83" i="44"/>
  <c r="S83" i="44"/>
  <c r="B84" i="44"/>
  <c r="C84" i="44"/>
  <c r="D84" i="44"/>
  <c r="E84" i="44"/>
  <c r="F84" i="44"/>
  <c r="G84" i="44"/>
  <c r="H84" i="44"/>
  <c r="I84" i="44"/>
  <c r="J84" i="44"/>
  <c r="K84" i="44"/>
  <c r="L84" i="44"/>
  <c r="M84" i="44"/>
  <c r="N84" i="44"/>
  <c r="O84" i="44"/>
  <c r="P84" i="44"/>
  <c r="Q84" i="44"/>
  <c r="R84" i="44"/>
  <c r="S84" i="44"/>
  <c r="B88" i="44"/>
  <c r="C88" i="44"/>
  <c r="D88" i="44"/>
  <c r="E88" i="44"/>
  <c r="F88" i="44"/>
  <c r="G88" i="44"/>
  <c r="H88" i="44"/>
  <c r="I88" i="44"/>
  <c r="J88" i="44"/>
  <c r="K88" i="44"/>
  <c r="L88" i="44"/>
  <c r="M88" i="44"/>
  <c r="N88" i="44"/>
  <c r="O88" i="44"/>
  <c r="P88" i="44"/>
  <c r="Q88" i="44"/>
  <c r="R88" i="44"/>
  <c r="S88" i="44"/>
  <c r="B89" i="44"/>
  <c r="C89" i="44"/>
  <c r="D89" i="44"/>
  <c r="E89" i="44"/>
  <c r="F89" i="44"/>
  <c r="G89" i="44"/>
  <c r="H89" i="44"/>
  <c r="I89" i="44"/>
  <c r="J89" i="44"/>
  <c r="K89" i="44"/>
  <c r="L89" i="44"/>
  <c r="M89" i="44"/>
  <c r="N89" i="44"/>
  <c r="O89" i="44"/>
  <c r="P89" i="44"/>
  <c r="Q89" i="44"/>
  <c r="R89" i="44"/>
  <c r="S89" i="44"/>
  <c r="B90" i="44"/>
  <c r="C90" i="44"/>
  <c r="D90" i="44"/>
  <c r="E90" i="44"/>
  <c r="F90" i="44"/>
  <c r="G90" i="44"/>
  <c r="H90" i="44"/>
  <c r="I90" i="44"/>
  <c r="J90" i="44"/>
  <c r="K90" i="44"/>
  <c r="L90" i="44"/>
  <c r="M90" i="44"/>
  <c r="N90" i="44"/>
  <c r="O90" i="44"/>
  <c r="P90" i="44"/>
  <c r="Q90" i="44"/>
  <c r="R90" i="44"/>
  <c r="S90" i="44"/>
  <c r="B91" i="44"/>
  <c r="C91" i="44"/>
  <c r="D91" i="44"/>
  <c r="E91" i="44"/>
  <c r="F91" i="44"/>
  <c r="G91" i="44"/>
  <c r="H91" i="44"/>
  <c r="I91" i="44"/>
  <c r="J91" i="44"/>
  <c r="K91" i="44"/>
  <c r="L91" i="44"/>
  <c r="M91" i="44"/>
  <c r="N91" i="44"/>
  <c r="O91" i="44"/>
  <c r="P91" i="44"/>
  <c r="Q91" i="44"/>
  <c r="R91" i="44"/>
  <c r="S91" i="44"/>
  <c r="B92" i="44"/>
  <c r="C92" i="44"/>
  <c r="D92" i="44"/>
  <c r="E92" i="44"/>
  <c r="F92" i="44"/>
  <c r="G92" i="44"/>
  <c r="H92" i="44"/>
  <c r="I92" i="44"/>
  <c r="J92" i="44"/>
  <c r="K92" i="44"/>
  <c r="L92" i="44"/>
  <c r="M92" i="44"/>
  <c r="N92" i="44"/>
  <c r="O92" i="44"/>
  <c r="P92" i="44"/>
  <c r="Q92" i="44"/>
  <c r="R92" i="44"/>
  <c r="S92" i="44"/>
  <c r="B93" i="44"/>
  <c r="C93" i="44"/>
  <c r="D93" i="44"/>
  <c r="E93" i="44"/>
  <c r="F93" i="44"/>
  <c r="G93" i="44"/>
  <c r="H93" i="44"/>
  <c r="I93" i="44"/>
  <c r="J93" i="44"/>
  <c r="K93" i="44"/>
  <c r="L93" i="44"/>
  <c r="M93" i="44"/>
  <c r="N93" i="44"/>
  <c r="O93" i="44"/>
  <c r="P93" i="44"/>
  <c r="Q93" i="44"/>
  <c r="R93" i="44"/>
  <c r="S93" i="44"/>
  <c r="B94" i="44"/>
  <c r="C94" i="44"/>
  <c r="D94" i="44"/>
  <c r="E94" i="44"/>
  <c r="F94" i="44"/>
  <c r="G94" i="44"/>
  <c r="H94" i="44"/>
  <c r="I94" i="44"/>
  <c r="J94" i="44"/>
  <c r="K94" i="44"/>
  <c r="L94" i="44"/>
  <c r="M94" i="44"/>
  <c r="N94" i="44"/>
  <c r="O94" i="44"/>
  <c r="P94" i="44"/>
  <c r="Q94" i="44"/>
  <c r="R94" i="44"/>
  <c r="S94" i="44"/>
  <c r="B95" i="44"/>
  <c r="C95" i="44"/>
  <c r="D95" i="44"/>
  <c r="E95" i="44"/>
  <c r="F95" i="44"/>
  <c r="G95" i="44"/>
  <c r="H95" i="44"/>
  <c r="I95" i="44"/>
  <c r="J95" i="44"/>
  <c r="K95" i="44"/>
  <c r="L95" i="44"/>
  <c r="M95" i="44"/>
  <c r="N95" i="44"/>
  <c r="O95" i="44"/>
  <c r="P95" i="44"/>
  <c r="Q95" i="44"/>
  <c r="R95" i="44"/>
  <c r="S95" i="44"/>
  <c r="B96" i="44"/>
  <c r="C96" i="44"/>
  <c r="D96" i="44"/>
  <c r="E96" i="44"/>
  <c r="F96" i="44"/>
  <c r="G96" i="44"/>
  <c r="H96" i="44"/>
  <c r="I96" i="44"/>
  <c r="J96" i="44"/>
  <c r="K96" i="44"/>
  <c r="L96" i="44"/>
  <c r="M96" i="44"/>
  <c r="N96" i="44"/>
  <c r="O96" i="44"/>
  <c r="P96" i="44"/>
  <c r="Q96" i="44"/>
  <c r="R96" i="44"/>
  <c r="S96" i="44"/>
  <c r="B97" i="44"/>
  <c r="C97" i="44"/>
  <c r="D97" i="44"/>
  <c r="E97" i="44"/>
  <c r="F97" i="44"/>
  <c r="G97" i="44"/>
  <c r="H97" i="44"/>
  <c r="I97" i="44"/>
  <c r="J97" i="44"/>
  <c r="K97" i="44"/>
  <c r="L97" i="44"/>
  <c r="M97" i="44"/>
  <c r="N97" i="44"/>
  <c r="O97" i="44"/>
  <c r="P97" i="44"/>
  <c r="Q97" i="44"/>
  <c r="R97" i="44"/>
  <c r="S97" i="44"/>
  <c r="B98" i="44"/>
  <c r="C98" i="44"/>
  <c r="D98" i="44"/>
  <c r="E98" i="44"/>
  <c r="F98" i="44"/>
  <c r="G98" i="44"/>
  <c r="H98" i="44"/>
  <c r="I98" i="44"/>
  <c r="J98" i="44"/>
  <c r="K98" i="44"/>
  <c r="L98" i="44"/>
  <c r="M98" i="44"/>
  <c r="N98" i="44"/>
  <c r="O98" i="44"/>
  <c r="P98" i="44"/>
  <c r="Q98" i="44"/>
  <c r="R98" i="44"/>
  <c r="S98" i="44"/>
  <c r="B99" i="44"/>
  <c r="C99" i="44"/>
  <c r="D99" i="44"/>
  <c r="E99" i="44"/>
  <c r="F99" i="44"/>
  <c r="G99" i="44"/>
  <c r="H99" i="44"/>
  <c r="I99" i="44"/>
  <c r="J99" i="44"/>
  <c r="K99" i="44"/>
  <c r="L99" i="44"/>
  <c r="M99" i="44"/>
  <c r="N99" i="44"/>
  <c r="O99" i="44"/>
  <c r="P99" i="44"/>
  <c r="Q99" i="44"/>
  <c r="R99" i="44"/>
  <c r="S99" i="44"/>
</calcChain>
</file>

<file path=xl/comments1.xml><?xml version="1.0" encoding="utf-8"?>
<comments xmlns="http://schemas.openxmlformats.org/spreadsheetml/2006/main">
  <authors>
    <author>jpadron</author>
  </authors>
  <commentList>
    <comment ref="A40" authorId="0" shapeId="0">
      <text>
        <r>
          <rPr>
            <b/>
            <sz val="8"/>
            <color indexed="81"/>
            <rFont val="Tahoma"/>
          </rPr>
          <t>jpadron:</t>
        </r>
        <r>
          <rPr>
            <sz val="8"/>
            <color indexed="81"/>
            <rFont val="Tahoma"/>
          </rPr>
          <t xml:space="preserve">
hr13-hr22</t>
        </r>
      </text>
    </comment>
    <comment ref="A42" authorId="0" shapeId="0">
      <text>
        <r>
          <rPr>
            <b/>
            <sz val="8"/>
            <color indexed="81"/>
            <rFont val="Tahoma"/>
          </rPr>
          <t>jpadron:</t>
        </r>
        <r>
          <rPr>
            <sz val="8"/>
            <color indexed="81"/>
            <rFont val="Tahoma"/>
          </rPr>
          <t xml:space="preserve">
hr13-hr22</t>
        </r>
      </text>
    </comment>
    <comment ref="A48" authorId="0" shapeId="0">
      <text>
        <r>
          <rPr>
            <b/>
            <sz val="8"/>
            <color indexed="81"/>
            <rFont val="Tahoma"/>
          </rPr>
          <t>jpadron:</t>
        </r>
        <r>
          <rPr>
            <sz val="8"/>
            <color indexed="81"/>
            <rFont val="Tahoma"/>
          </rPr>
          <t xml:space="preserve">
need to change once a month
</t>
        </r>
      </text>
    </comment>
  </commentList>
</comments>
</file>

<file path=xl/sharedStrings.xml><?xml version="1.0" encoding="utf-8"?>
<sst xmlns="http://schemas.openxmlformats.org/spreadsheetml/2006/main" count="118" uniqueCount="90">
  <si>
    <t>Date</t>
  </si>
  <si>
    <t>Day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</si>
  <si>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</si>
  <si>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</si>
  <si>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</si>
  <si>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</si>
  <si>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</si>
  <si>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</si>
  <si>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</si>
  <si>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</si>
  <si>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</si>
  <si>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</si>
  <si>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</si>
  <si>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</si>
  <si>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</si>
  <si>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</si>
  <si>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</si>
  <si>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</si>
  <si>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</si>
  <si>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</si>
  <si>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</si>
  <si>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</si>
  <si>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</si>
  <si>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</si>
  <si>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</si>
  <si>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</si>
  <si>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Daily Peak MW</t>
  </si>
  <si>
    <t>Temps Max/Min</t>
  </si>
  <si>
    <t>Coal</t>
  </si>
  <si>
    <t>Nuke</t>
  </si>
  <si>
    <t>Total</t>
  </si>
  <si>
    <t>16 HR Avg</t>
  </si>
  <si>
    <t>Off Peak Avg</t>
  </si>
  <si>
    <t>Weekly Average</t>
  </si>
  <si>
    <t>Outages (IIR)</t>
  </si>
  <si>
    <t>Prices</t>
  </si>
  <si>
    <t>MWD</t>
  </si>
  <si>
    <t>CURVES</t>
  </si>
  <si>
    <t>Interchange Capability</t>
  </si>
  <si>
    <t>Net Capability</t>
  </si>
  <si>
    <t>ERCOT Power (Cash)</t>
  </si>
  <si>
    <t>ERCOT Power (Prompt Mth)</t>
  </si>
  <si>
    <t>SPP Power (Cash)</t>
  </si>
  <si>
    <t>WAHA</t>
  </si>
  <si>
    <t>Houston Ship Channel</t>
  </si>
  <si>
    <t>Henry Hub</t>
  </si>
  <si>
    <t>Austin  ( Max / Min )</t>
  </si>
  <si>
    <t>Brownsville  ( Max / Min )</t>
  </si>
  <si>
    <t>Dallas  ( Max / Min )</t>
  </si>
  <si>
    <t>Houston  ( Max / Min )</t>
  </si>
  <si>
    <t>San Antonio  ( Max / Min )</t>
  </si>
  <si>
    <t>ERCOTN--SPP</t>
  </si>
  <si>
    <t>ERCOTW--SPP</t>
  </si>
  <si>
    <t>ERCOT Load - Last Week</t>
  </si>
  <si>
    <t>spp</t>
  </si>
  <si>
    <t>Heat Rate</t>
  </si>
  <si>
    <t>Oil-Fo2</t>
  </si>
  <si>
    <t>NG 13000 +</t>
  </si>
  <si>
    <t>Abilene  ( Max / Min )</t>
  </si>
  <si>
    <t>Austin  ( Norms )</t>
  </si>
  <si>
    <t>Brownsville  ( Norms )</t>
  </si>
  <si>
    <t>Dallas  ( Norms )</t>
  </si>
  <si>
    <t>Houston  ( Norms )</t>
  </si>
  <si>
    <t>Abilene  ( Norms )</t>
  </si>
  <si>
    <t>San Antonio  ( Norms )</t>
  </si>
  <si>
    <t>HLP - Offer</t>
  </si>
  <si>
    <t>TXU - Offer</t>
  </si>
  <si>
    <t>Avg Fuel Mix OnPk</t>
  </si>
  <si>
    <t>Avg Fuel Mix OfPk</t>
  </si>
  <si>
    <t>Today's News:</t>
  </si>
  <si>
    <t>Events To Remember:</t>
  </si>
  <si>
    <t>Generation Coming On-Line in Near Future</t>
  </si>
  <si>
    <t>2. ANP's 550 MW Midlothian CC2 plant expected on-line in Jan.</t>
  </si>
  <si>
    <t>3. Orion's 125 MW Pecos Wind plant expected on-line in Jan.</t>
  </si>
  <si>
    <t>4. Garland's 85 MW Ray Olinger CT4 expected on-line in Jan.</t>
  </si>
  <si>
    <t>QF / Must Run</t>
  </si>
  <si>
    <t>Hydro / Wind</t>
  </si>
  <si>
    <t>NG 8800 - 9999</t>
  </si>
  <si>
    <t>NG 10000 - 104999</t>
  </si>
  <si>
    <t>NG 10500 - 10999</t>
  </si>
  <si>
    <t>NG 11000 - 12999</t>
  </si>
  <si>
    <t>NG 7000 - 7999</t>
  </si>
  <si>
    <t>1. Panda Energy's 500 MW Guadalupe CC1 already on-line, Dec-00;  ERCOT ISO announced 500 MW CC2 on-line 15-Jan-01.</t>
  </si>
  <si>
    <t>No Offer</t>
  </si>
  <si>
    <t>Trader News Index</t>
  </si>
  <si>
    <t>On Peak Average</t>
  </si>
  <si>
    <t>Super Peak 13-22</t>
  </si>
  <si>
    <t/>
  </si>
  <si>
    <t>Critical 16 Hr Avg Level to get to NG 10-10.5</t>
  </si>
  <si>
    <t>Comanche Peak 1 at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</si>
</sst>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"/>
    <numFmt numFmtId="165" formatCode="_(* #,##0_);_(* \(#,##0\);_(* &quot;-&quot;??_);_(@_)"/>
    <numFmt numFmtId="168" formatCode="#,##0.0"/>
    <numFmt numFmtId="187" formatCode="0_);[Red]\(0\)"/>
  </numFmts>
  <fonts count="1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14" fontId="3" fillId="2" borderId="0" xfId="0" applyNumberFormat="1" applyFont="1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center"/>
    </xf>
    <xf numFmtId="0" fontId="3" fillId="0" borderId="0" xfId="0" applyFont="1"/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168" fontId="4" fillId="2" borderId="2" xfId="0" applyNumberFormat="1" applyFont="1" applyFill="1" applyBorder="1" applyAlignment="1">
      <alignment horizontal="center"/>
    </xf>
    <xf numFmtId="4" fontId="4" fillId="2" borderId="7" xfId="0" applyNumberFormat="1" applyFont="1" applyFill="1" applyBorder="1" applyAlignment="1">
      <alignment horizontal="center"/>
    </xf>
    <xf numFmtId="3" fontId="4" fillId="2" borderId="8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68" fontId="5" fillId="2" borderId="0" xfId="0" applyNumberFormat="1" applyFont="1" applyFill="1" applyBorder="1" applyAlignment="1">
      <alignment horizontal="center"/>
    </xf>
    <xf numFmtId="168" fontId="4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165" fontId="6" fillId="2" borderId="0" xfId="1" applyNumberFormat="1" applyFont="1" applyFill="1" applyBorder="1"/>
    <xf numFmtId="165" fontId="5" fillId="2" borderId="0" xfId="1" applyNumberFormat="1" applyFont="1" applyFill="1" applyBorder="1"/>
    <xf numFmtId="165" fontId="1" fillId="2" borderId="0" xfId="1" applyNumberFormat="1" applyFill="1" applyBorder="1"/>
    <xf numFmtId="0" fontId="6" fillId="2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4" fontId="4" fillId="2" borderId="9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" fontId="4" fillId="3" borderId="7" xfId="0" applyNumberFormat="1" applyFont="1" applyFill="1" applyBorder="1" applyAlignment="1">
      <alignment horizontal="left"/>
    </xf>
    <xf numFmtId="4" fontId="3" fillId="3" borderId="3" xfId="0" applyNumberFormat="1" applyFont="1" applyFill="1" applyBorder="1" applyAlignment="1">
      <alignment horizontal="left"/>
    </xf>
    <xf numFmtId="4" fontId="4" fillId="3" borderId="3" xfId="0" applyNumberFormat="1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68" fontId="3" fillId="2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165" fontId="3" fillId="0" borderId="0" xfId="1" applyNumberFormat="1" applyFont="1" applyFill="1" applyBorder="1"/>
    <xf numFmtId="165" fontId="4" fillId="2" borderId="0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3" fillId="0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9" fontId="11" fillId="2" borderId="0" xfId="3" applyFont="1" applyFill="1" applyAlignment="1">
      <alignment horizontal="center"/>
    </xf>
    <xf numFmtId="3" fontId="0" fillId="2" borderId="4" xfId="2" applyNumberFormat="1" applyFont="1" applyFill="1" applyBorder="1" applyAlignment="1">
      <alignment horizontal="center"/>
    </xf>
    <xf numFmtId="3" fontId="3" fillId="3" borderId="4" xfId="2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4" fontId="0" fillId="2" borderId="0" xfId="0" applyNumberFormat="1" applyFill="1"/>
    <xf numFmtId="0" fontId="12" fillId="2" borderId="0" xfId="0" applyFont="1" applyFill="1"/>
    <xf numFmtId="0" fontId="3" fillId="2" borderId="10" xfId="0" applyFont="1" applyFill="1" applyBorder="1" applyAlignment="1">
      <alignment horizontal="left"/>
    </xf>
    <xf numFmtId="3" fontId="0" fillId="2" borderId="10" xfId="2" applyNumberFormat="1" applyFont="1" applyFill="1" applyBorder="1" applyAlignment="1">
      <alignment horizontal="center"/>
    </xf>
    <xf numFmtId="3" fontId="3" fillId="3" borderId="10" xfId="2" applyNumberFormat="1" applyFont="1" applyFill="1" applyBorder="1" applyAlignment="1">
      <alignment horizontal="center"/>
    </xf>
    <xf numFmtId="3" fontId="4" fillId="0" borderId="10" xfId="2" applyNumberFormat="1" applyFont="1" applyFill="1" applyBorder="1" applyAlignment="1">
      <alignment horizontal="center"/>
    </xf>
    <xf numFmtId="3" fontId="0" fillId="2" borderId="3" xfId="2" applyNumberFormat="1" applyFont="1" applyFill="1" applyBorder="1" applyAlignment="1">
      <alignment horizontal="center"/>
    </xf>
    <xf numFmtId="3" fontId="11" fillId="2" borderId="0" xfId="0" applyNumberFormat="1" applyFont="1" applyFill="1" applyAlignment="1">
      <alignment horizontal="center" vertical="center"/>
    </xf>
    <xf numFmtId="0" fontId="13" fillId="2" borderId="0" xfId="0" applyFont="1" applyFill="1"/>
    <xf numFmtId="3" fontId="0" fillId="2" borderId="2" xfId="2" applyNumberFormat="1" applyFont="1" applyFill="1" applyBorder="1" applyAlignment="1">
      <alignment horizontal="center"/>
    </xf>
    <xf numFmtId="0" fontId="3" fillId="2" borderId="6" xfId="0" applyFont="1" applyFill="1" applyBorder="1"/>
    <xf numFmtId="3" fontId="0" fillId="2" borderId="6" xfId="0" applyNumberForma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0" borderId="0" xfId="0" applyFont="1" applyFill="1" applyBorder="1"/>
    <xf numFmtId="3" fontId="4" fillId="0" borderId="4" xfId="2" applyNumberFormat="1" applyFont="1" applyFill="1" applyBorder="1" applyAlignment="1">
      <alignment horizontal="center"/>
    </xf>
    <xf numFmtId="3" fontId="4" fillId="0" borderId="1" xfId="2" applyNumberFormat="1" applyFont="1" applyFill="1" applyBorder="1" applyAlignment="1">
      <alignment horizontal="center"/>
    </xf>
    <xf numFmtId="3" fontId="4" fillId="0" borderId="3" xfId="2" applyNumberFormat="1" applyFont="1" applyFill="1" applyBorder="1" applyAlignment="1">
      <alignment horizontal="center"/>
    </xf>
    <xf numFmtId="16" fontId="11" fillId="2" borderId="0" xfId="0" applyNumberFormat="1" applyFont="1" applyFill="1"/>
    <xf numFmtId="3" fontId="0" fillId="2" borderId="11" xfId="2" applyNumberFormat="1" applyFont="1" applyFill="1" applyBorder="1" applyAlignment="1">
      <alignment horizontal="center"/>
    </xf>
    <xf numFmtId="3" fontId="3" fillId="3" borderId="11" xfId="2" applyNumberFormat="1" applyFont="1" applyFill="1" applyBorder="1" applyAlignment="1">
      <alignment horizontal="center"/>
    </xf>
    <xf numFmtId="3" fontId="4" fillId="2" borderId="11" xfId="2" applyNumberFormat="1" applyFont="1" applyFill="1" applyBorder="1" applyAlignment="1">
      <alignment horizontal="center"/>
    </xf>
    <xf numFmtId="3" fontId="4" fillId="0" borderId="11" xfId="2" applyNumberFormat="1" applyFont="1" applyFill="1" applyBorder="1" applyAlignment="1">
      <alignment horizontal="center"/>
    </xf>
    <xf numFmtId="3" fontId="4" fillId="0" borderId="6" xfId="2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187" fontId="4" fillId="2" borderId="2" xfId="0" applyNumberFormat="1" applyFont="1" applyFill="1" applyBorder="1" applyAlignment="1">
      <alignment horizontal="center"/>
    </xf>
    <xf numFmtId="187" fontId="3" fillId="3" borderId="2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 - OnPk Avg - OfPk Avg</a:t>
            </a:r>
          </a:p>
        </c:rich>
      </c:tx>
      <c:layout>
        <c:manualLayout>
          <c:xMode val="edge"/>
          <c:yMode val="edge"/>
          <c:x val="0.36000046875061037"/>
          <c:y val="3.18181818181818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342881956878E-2"/>
          <c:y val="0.2340909090909091"/>
          <c:w val="0.88266781597371868"/>
          <c:h val="0.6886363636363636"/>
        </c:manualLayout>
      </c:layout>
      <c:lineChart>
        <c:grouping val="standard"/>
        <c:varyColors val="0"/>
        <c:ser>
          <c:idx val="0"/>
          <c:order val="0"/>
          <c:tx>
            <c:strRef>
              <c:f>'[1]Morning Report'!$A$30</c:f>
              <c:strCache>
                <c:ptCount val="1"/>
                <c:pt idx="0">
                  <c:v>Daily Peak MW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Report'!$B$30:$S$30</c:f>
              <c:numCache>
                <c:formatCode>General</c:formatCode>
                <c:ptCount val="18"/>
                <c:pt idx="0">
                  <c:v>32248.8493449706</c:v>
                </c:pt>
                <c:pt idx="1">
                  <c:v>36671.504495957597</c:v>
                </c:pt>
                <c:pt idx="2">
                  <c:v>35754.643093356703</c:v>
                </c:pt>
                <c:pt idx="3">
                  <c:v>35586.024348063896</c:v>
                </c:pt>
                <c:pt idx="4">
                  <c:v>36055.390451683903</c:v>
                </c:pt>
                <c:pt idx="5">
                  <c:v>36449.760551701002</c:v>
                </c:pt>
                <c:pt idx="6">
                  <c:v>34048.545393950801</c:v>
                </c:pt>
                <c:pt idx="7">
                  <c:v>34731.261600544101</c:v>
                </c:pt>
                <c:pt idx="8">
                  <c:v>39219.882829185102</c:v>
                </c:pt>
                <c:pt idx="9">
                  <c:v>40133.925486801898</c:v>
                </c:pt>
                <c:pt idx="10">
                  <c:v>41736.298774872499</c:v>
                </c:pt>
                <c:pt idx="11">
                  <c:v>43103.247230869601</c:v>
                </c:pt>
                <c:pt idx="12">
                  <c:v>42877.1344831401</c:v>
                </c:pt>
                <c:pt idx="13">
                  <c:v>39517.087978938303</c:v>
                </c:pt>
                <c:pt idx="14">
                  <c:v>38422.048468058798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D-44A4-90A0-95654D1A2155}"/>
            </c:ext>
          </c:extLst>
        </c:ser>
        <c:ser>
          <c:idx val="1"/>
          <c:order val="1"/>
          <c:tx>
            <c:strRef>
              <c:f>'[1]Morning Report'!$A$31</c:f>
              <c:strCache>
                <c:ptCount val="1"/>
                <c:pt idx="0">
                  <c:v>16 HR Avg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Report'!$B$31:$S$31</c:f>
              <c:numCache>
                <c:formatCode>General</c:formatCode>
                <c:ptCount val="18"/>
                <c:pt idx="0">
                  <c:v>29274.360502249943</c:v>
                </c:pt>
                <c:pt idx="1">
                  <c:v>33196.231976578718</c:v>
                </c:pt>
                <c:pt idx="2">
                  <c:v>32724.686552295967</c:v>
                </c:pt>
                <c:pt idx="3">
                  <c:v>32621.723081251937</c:v>
                </c:pt>
                <c:pt idx="4">
                  <c:v>33105.832061386922</c:v>
                </c:pt>
                <c:pt idx="5">
                  <c:v>33292.342183478831</c:v>
                </c:pt>
                <c:pt idx="6">
                  <c:v>31046.606061061109</c:v>
                </c:pt>
                <c:pt idx="7">
                  <c:v>31079.884344421371</c:v>
                </c:pt>
                <c:pt idx="8">
                  <c:v>35546.272580000419</c:v>
                </c:pt>
                <c:pt idx="9">
                  <c:v>36222.076785184734</c:v>
                </c:pt>
                <c:pt idx="10">
                  <c:v>37325.903599164412</c:v>
                </c:pt>
                <c:pt idx="11">
                  <c:v>38505.981152866647</c:v>
                </c:pt>
                <c:pt idx="12">
                  <c:v>38240.548198476674</c:v>
                </c:pt>
                <c:pt idx="13">
                  <c:v>35280.836482599116</c:v>
                </c:pt>
                <c:pt idx="14">
                  <c:v>33894.022153872917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D-44A4-90A0-95654D1A2155}"/>
            </c:ext>
          </c:extLst>
        </c:ser>
        <c:ser>
          <c:idx val="2"/>
          <c:order val="2"/>
          <c:tx>
            <c:strRef>
              <c:f>'[1]Morning Report'!$A$32</c:f>
              <c:strCache>
                <c:ptCount val="1"/>
                <c:pt idx="0">
                  <c:v>Off Peak Avg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Report'!$B$32:$S$32</c:f>
              <c:numCache>
                <c:formatCode>General</c:formatCode>
                <c:ptCount val="18"/>
                <c:pt idx="0">
                  <c:v>24397.60923890919</c:v>
                </c:pt>
                <c:pt idx="1">
                  <c:v>24794.291939126088</c:v>
                </c:pt>
                <c:pt idx="2">
                  <c:v>24948.320415308146</c:v>
                </c:pt>
                <c:pt idx="3">
                  <c:v>25051.542172886751</c:v>
                </c:pt>
                <c:pt idx="4">
                  <c:v>25438.296211943962</c:v>
                </c:pt>
                <c:pt idx="5">
                  <c:v>25802.202323901827</c:v>
                </c:pt>
                <c:pt idx="6">
                  <c:v>25347.21536603339</c:v>
                </c:pt>
                <c:pt idx="7">
                  <c:v>25654.714216733511</c:v>
                </c:pt>
                <c:pt idx="8">
                  <c:v>26867.513120129686</c:v>
                </c:pt>
                <c:pt idx="9">
                  <c:v>27649.636744095485</c:v>
                </c:pt>
                <c:pt idx="10">
                  <c:v>28458.577543635583</c:v>
                </c:pt>
                <c:pt idx="11">
                  <c:v>29395.965638083537</c:v>
                </c:pt>
                <c:pt idx="12">
                  <c:v>29490.902781637626</c:v>
                </c:pt>
                <c:pt idx="13">
                  <c:v>28581.724621280977</c:v>
                </c:pt>
                <c:pt idx="14">
                  <c:v>27734.487754720263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D-44A4-90A0-95654D1A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096672"/>
        <c:axId val="1"/>
      </c:lineChart>
      <c:dateAx>
        <c:axId val="951096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09667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75466764930683505"/>
          <c:y val="3.8636363636363635E-2"/>
          <c:w val="0.18133356944475187"/>
          <c:h val="0.15909090909090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78723404255317"/>
          <c:y val="3.25000396728999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38297872340427E-2"/>
          <c:y val="0.16500020141626148"/>
          <c:w val="0.88297872340425532"/>
          <c:h val="0.5700006958016306"/>
        </c:manualLayout>
      </c:layout>
      <c:lineChart>
        <c:grouping val="standard"/>
        <c:varyColors val="0"/>
        <c:ser>
          <c:idx val="0"/>
          <c:order val="0"/>
          <c:tx>
            <c:strRef>
              <c:f>'[1]Morning Report'!$A$55</c:f>
              <c:strCache>
                <c:ptCount val="1"/>
                <c:pt idx="0">
                  <c:v>Heat Rate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'[1]Morning Report'!$B$3:$I$3</c:f>
              <c:numCache>
                <c:formatCode>General</c:formatCode>
                <c:ptCount val="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</c:numCache>
            </c:numRef>
          </c:cat>
          <c:val>
            <c:numRef>
              <c:f>'[1]Morning Report'!$B$55:$I$55</c:f>
              <c:numCache>
                <c:formatCode>General</c:formatCode>
                <c:ptCount val="8"/>
                <c:pt idx="0">
                  <c:v>0</c:v>
                </c:pt>
                <c:pt idx="1">
                  <c:v>10006.652106430156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F-4727-BB81-05615D50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915200"/>
        <c:axId val="1"/>
      </c:lineChart>
      <c:dateAx>
        <c:axId val="1039915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915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6582446808510638"/>
          <c:y val="4.5000054931707681E-2"/>
          <c:w val="0.1422872340425532"/>
          <c:h val="6.00000732422769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 Overview</a:t>
            </a:r>
          </a:p>
        </c:rich>
      </c:tx>
      <c:layout>
        <c:manualLayout>
          <c:xMode val="edge"/>
          <c:yMode val="edge"/>
          <c:x val="0.40988401182947332"/>
          <c:y val="3.1890696062936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96515032047028E-2"/>
          <c:y val="0.15717557345304209"/>
          <c:w val="0.90843087728163419"/>
          <c:h val="0.77221042609538071"/>
        </c:manualLayout>
      </c:layout>
      <c:lineChart>
        <c:grouping val="standard"/>
        <c:varyColors val="0"/>
        <c:ser>
          <c:idx val="0"/>
          <c:order val="0"/>
          <c:tx>
            <c:strRef>
              <c:f>[1]temps!$BT$3</c:f>
              <c:strCache>
                <c:ptCount val="1"/>
                <c:pt idx="0">
                  <c:v>Aus_HI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[1]temps!$BU$3:$CL$3</c:f>
              <c:numCache>
                <c:formatCode>General</c:formatCode>
                <c:ptCount val="18"/>
                <c:pt idx="0">
                  <c:v>85</c:v>
                </c:pt>
                <c:pt idx="1">
                  <c:v>83</c:v>
                </c:pt>
                <c:pt idx="2">
                  <c:v>80</c:v>
                </c:pt>
                <c:pt idx="3">
                  <c:v>81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87</c:v>
                </c:pt>
                <c:pt idx="10">
                  <c:v>88</c:v>
                </c:pt>
                <c:pt idx="11">
                  <c:v>90</c:v>
                </c:pt>
                <c:pt idx="12">
                  <c:v>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8-4DE1-A24A-C448DC821E67}"/>
            </c:ext>
          </c:extLst>
        </c:ser>
        <c:ser>
          <c:idx val="1"/>
          <c:order val="1"/>
          <c:tx>
            <c:strRef>
              <c:f>[1]temps!$BT$4</c:f>
              <c:strCache>
                <c:ptCount val="1"/>
                <c:pt idx="0">
                  <c:v>Dal_HI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[1]temps!$BU$4:$CL$4</c:f>
              <c:numCache>
                <c:formatCode>General</c:formatCode>
                <c:ptCount val="18"/>
                <c:pt idx="0">
                  <c:v>84</c:v>
                </c:pt>
                <c:pt idx="1">
                  <c:v>80</c:v>
                </c:pt>
                <c:pt idx="2">
                  <c:v>76</c:v>
                </c:pt>
                <c:pt idx="3">
                  <c:v>78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83</c:v>
                </c:pt>
                <c:pt idx="8">
                  <c:v>83</c:v>
                </c:pt>
                <c:pt idx="9">
                  <c:v>85</c:v>
                </c:pt>
                <c:pt idx="10">
                  <c:v>88</c:v>
                </c:pt>
                <c:pt idx="11">
                  <c:v>90</c:v>
                </c:pt>
                <c:pt idx="12">
                  <c:v>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8-4DE1-A24A-C448DC821E67}"/>
            </c:ext>
          </c:extLst>
        </c:ser>
        <c:ser>
          <c:idx val="2"/>
          <c:order val="2"/>
          <c:tx>
            <c:strRef>
              <c:f>[1]temps!$BT$5</c:f>
              <c:strCache>
                <c:ptCount val="1"/>
                <c:pt idx="0">
                  <c:v>Htn_HI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[1]temps!$BU$5:$CL$5</c:f>
              <c:numCache>
                <c:formatCode>General</c:formatCode>
                <c:ptCount val="18"/>
                <c:pt idx="0">
                  <c:v>85</c:v>
                </c:pt>
                <c:pt idx="1">
                  <c:v>84</c:v>
                </c:pt>
                <c:pt idx="2">
                  <c:v>82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86</c:v>
                </c:pt>
                <c:pt idx="9">
                  <c:v>87</c:v>
                </c:pt>
                <c:pt idx="10">
                  <c:v>89</c:v>
                </c:pt>
                <c:pt idx="11">
                  <c:v>90</c:v>
                </c:pt>
                <c:pt idx="12">
                  <c:v>88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8-4DE1-A24A-C448DC821E67}"/>
            </c:ext>
          </c:extLst>
        </c:ser>
        <c:ser>
          <c:idx val="3"/>
          <c:order val="3"/>
          <c:tx>
            <c:strRef>
              <c:f>[1]temps!$BT$6</c:f>
              <c:strCache>
                <c:ptCount val="1"/>
                <c:pt idx="0">
                  <c:v>Aus_LO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[1]temps!$BU$6:$CL$6</c:f>
              <c:numCache>
                <c:formatCode>General</c:formatCode>
                <c:ptCount val="18"/>
                <c:pt idx="0">
                  <c:v>67</c:v>
                </c:pt>
                <c:pt idx="1">
                  <c:v>65</c:v>
                </c:pt>
                <c:pt idx="2">
                  <c:v>63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64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8-4DE1-A24A-C448DC821E67}"/>
            </c:ext>
          </c:extLst>
        </c:ser>
        <c:ser>
          <c:idx val="4"/>
          <c:order val="4"/>
          <c:tx>
            <c:strRef>
              <c:f>[1]temps!$BT$7</c:f>
              <c:strCache>
                <c:ptCount val="1"/>
                <c:pt idx="0">
                  <c:v>Dal_LO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[1]temps!$BU$7:$CL$7</c:f>
              <c:numCache>
                <c:formatCode>General</c:formatCode>
                <c:ptCount val="18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60</c:v>
                </c:pt>
                <c:pt idx="4">
                  <c:v>60</c:v>
                </c:pt>
                <c:pt idx="5">
                  <c:v>63</c:v>
                </c:pt>
                <c:pt idx="6">
                  <c:v>64</c:v>
                </c:pt>
                <c:pt idx="7">
                  <c:v>64</c:v>
                </c:pt>
                <c:pt idx="8">
                  <c:v>63</c:v>
                </c:pt>
                <c:pt idx="9">
                  <c:v>65</c:v>
                </c:pt>
                <c:pt idx="10">
                  <c:v>64</c:v>
                </c:pt>
                <c:pt idx="11">
                  <c:v>65</c:v>
                </c:pt>
                <c:pt idx="12">
                  <c:v>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8-4DE1-A24A-C448DC821E67}"/>
            </c:ext>
          </c:extLst>
        </c:ser>
        <c:ser>
          <c:idx val="5"/>
          <c:order val="5"/>
          <c:tx>
            <c:strRef>
              <c:f>[1]temps!$BT$8</c:f>
              <c:strCache>
                <c:ptCount val="1"/>
                <c:pt idx="0">
                  <c:v>Htn_LO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cat>
            <c:numRef>
              <c:f>[1]temps!$BU$2:$CL$2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[1]temps!$BU$8:$CL$8</c:f>
              <c:numCache>
                <c:formatCode>General</c:formatCode>
                <c:ptCount val="18"/>
                <c:pt idx="0">
                  <c:v>68</c:v>
                </c:pt>
                <c:pt idx="1">
                  <c:v>67</c:v>
                </c:pt>
                <c:pt idx="2">
                  <c:v>66</c:v>
                </c:pt>
                <c:pt idx="3">
                  <c:v>63</c:v>
                </c:pt>
                <c:pt idx="4">
                  <c:v>63</c:v>
                </c:pt>
                <c:pt idx="5">
                  <c:v>64</c:v>
                </c:pt>
                <c:pt idx="6">
                  <c:v>66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67</c:v>
                </c:pt>
                <c:pt idx="12">
                  <c:v>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8-4DE1-A24A-C448DC82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913280"/>
        <c:axId val="1"/>
      </c:lineChart>
      <c:dateAx>
        <c:axId val="1039913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913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38432232830829"/>
          <c:y val="1.1389534308191455E-2"/>
          <c:w val="0.14680242976871208"/>
          <c:h val="0.302961612597892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Capacity</a:t>
            </a:r>
          </a:p>
        </c:rich>
      </c:tx>
      <c:layout>
        <c:manualLayout>
          <c:xMode val="edge"/>
          <c:yMode val="edge"/>
          <c:x val="0.43023286348058193"/>
          <c:y val="1.503763078994064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5407023164277656E-2"/>
          <c:y val="0.16040139509270024"/>
          <c:w val="0.73546563824721101"/>
          <c:h val="0.7669191702869729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'[1]Morning Report'!$A$73</c:f>
              <c:strCache>
                <c:ptCount val="1"/>
                <c:pt idx="0">
                  <c:v>Hydro / Wind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Report'!$B$73:$S$73</c:f>
              <c:numCache>
                <c:formatCode>General</c:formatCode>
                <c:ptCount val="18"/>
                <c:pt idx="0">
                  <c:v>514.79999999999995</c:v>
                </c:pt>
                <c:pt idx="1">
                  <c:v>514.79999999999995</c:v>
                </c:pt>
                <c:pt idx="2">
                  <c:v>514.79999999999995</c:v>
                </c:pt>
                <c:pt idx="3">
                  <c:v>514.79999999999995</c:v>
                </c:pt>
                <c:pt idx="4">
                  <c:v>514.79999999999995</c:v>
                </c:pt>
                <c:pt idx="5">
                  <c:v>514.79999999999995</c:v>
                </c:pt>
                <c:pt idx="6">
                  <c:v>514.79999999999995</c:v>
                </c:pt>
                <c:pt idx="7">
                  <c:v>514.79999999999995</c:v>
                </c:pt>
                <c:pt idx="8">
                  <c:v>514.79999999999995</c:v>
                </c:pt>
                <c:pt idx="9">
                  <c:v>514.79999999999995</c:v>
                </c:pt>
                <c:pt idx="10">
                  <c:v>514.79999999999995</c:v>
                </c:pt>
                <c:pt idx="11">
                  <c:v>514.79999999999995</c:v>
                </c:pt>
                <c:pt idx="12">
                  <c:v>514.79999999999995</c:v>
                </c:pt>
                <c:pt idx="13">
                  <c:v>514.79999999999995</c:v>
                </c:pt>
                <c:pt idx="14">
                  <c:v>514.79999999999995</c:v>
                </c:pt>
                <c:pt idx="15">
                  <c:v>514.79999999999995</c:v>
                </c:pt>
                <c:pt idx="16">
                  <c:v>514.79999999999995</c:v>
                </c:pt>
                <c:pt idx="17">
                  <c:v>514.79999999999995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0-4F1A-B9A7-7F6DE9DC6ECF}"/>
            </c:ext>
          </c:extLst>
        </c:ser>
        <c:ser>
          <c:idx val="1"/>
          <c:order val="1"/>
          <c:tx>
            <c:strRef>
              <c:f>'[1]Morning Report'!$A$74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Report'!$B$74:$S$74</c:f>
              <c:numCache>
                <c:formatCode>General</c:formatCode>
                <c:ptCount val="18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0-4F1A-B9A7-7F6DE9DC6ECF}"/>
            </c:ext>
          </c:extLst>
        </c:ser>
        <c:ser>
          <c:idx val="2"/>
          <c:order val="2"/>
          <c:tx>
            <c:strRef>
              <c:f>'[1]Morning Report'!$A$75</c:f>
              <c:strCache>
                <c:ptCount val="1"/>
                <c:pt idx="0">
                  <c:v>QF / Must Run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Report'!$B$75:$S$75</c:f>
              <c:numCache>
                <c:formatCode>General</c:formatCode>
                <c:ptCount val="18"/>
                <c:pt idx="0">
                  <c:v>8466.2999999999993</c:v>
                </c:pt>
                <c:pt idx="1">
                  <c:v>8466.2999999999993</c:v>
                </c:pt>
                <c:pt idx="2">
                  <c:v>8466.2999999999993</c:v>
                </c:pt>
                <c:pt idx="3">
                  <c:v>8466.2999999999993</c:v>
                </c:pt>
                <c:pt idx="4">
                  <c:v>8466.2999999999993</c:v>
                </c:pt>
                <c:pt idx="5">
                  <c:v>8466.2999999999993</c:v>
                </c:pt>
                <c:pt idx="6">
                  <c:v>8466.2999999999993</c:v>
                </c:pt>
                <c:pt idx="7">
                  <c:v>8466.2999999999993</c:v>
                </c:pt>
                <c:pt idx="8">
                  <c:v>8466.2999999999993</c:v>
                </c:pt>
                <c:pt idx="9">
                  <c:v>8466.2999999999993</c:v>
                </c:pt>
                <c:pt idx="10">
                  <c:v>8466.2999999999993</c:v>
                </c:pt>
                <c:pt idx="11">
                  <c:v>8466.2999999999993</c:v>
                </c:pt>
                <c:pt idx="12">
                  <c:v>8466.2999999999993</c:v>
                </c:pt>
                <c:pt idx="13">
                  <c:v>8466.2999999999993</c:v>
                </c:pt>
                <c:pt idx="14">
                  <c:v>8466.2999999999993</c:v>
                </c:pt>
                <c:pt idx="15">
                  <c:v>8466.2999999999993</c:v>
                </c:pt>
                <c:pt idx="16">
                  <c:v>8466.2999999999993</c:v>
                </c:pt>
                <c:pt idx="17">
                  <c:v>8466.2999999999993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0-4F1A-B9A7-7F6DE9DC6ECF}"/>
            </c:ext>
          </c:extLst>
        </c:ser>
        <c:ser>
          <c:idx val="3"/>
          <c:order val="3"/>
          <c:tx>
            <c:strRef>
              <c:f>'[1]Morning Report'!$A$76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Report'!$B$76:$S$76</c:f>
              <c:numCache>
                <c:formatCode>General</c:formatCode>
                <c:ptCount val="18"/>
                <c:pt idx="0">
                  <c:v>11947.5</c:v>
                </c:pt>
                <c:pt idx="1">
                  <c:v>11947.5</c:v>
                </c:pt>
                <c:pt idx="2">
                  <c:v>12667.5</c:v>
                </c:pt>
                <c:pt idx="3">
                  <c:v>12667.5</c:v>
                </c:pt>
                <c:pt idx="4">
                  <c:v>12667.5</c:v>
                </c:pt>
                <c:pt idx="5">
                  <c:v>12667.5</c:v>
                </c:pt>
                <c:pt idx="6">
                  <c:v>12667.5</c:v>
                </c:pt>
                <c:pt idx="7">
                  <c:v>12667.5</c:v>
                </c:pt>
                <c:pt idx="8">
                  <c:v>12667.5</c:v>
                </c:pt>
                <c:pt idx="9">
                  <c:v>12667.5</c:v>
                </c:pt>
                <c:pt idx="10">
                  <c:v>12667.5</c:v>
                </c:pt>
                <c:pt idx="11">
                  <c:v>12667.5</c:v>
                </c:pt>
                <c:pt idx="12">
                  <c:v>12667.5</c:v>
                </c:pt>
                <c:pt idx="13">
                  <c:v>12667.5</c:v>
                </c:pt>
                <c:pt idx="14">
                  <c:v>12667.5</c:v>
                </c:pt>
                <c:pt idx="15">
                  <c:v>12667.5</c:v>
                </c:pt>
                <c:pt idx="16">
                  <c:v>13343.5</c:v>
                </c:pt>
                <c:pt idx="17">
                  <c:v>13343.5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0-4F1A-B9A7-7F6DE9DC6ECF}"/>
            </c:ext>
          </c:extLst>
        </c:ser>
        <c:ser>
          <c:idx val="4"/>
          <c:order val="4"/>
          <c:tx>
            <c:strRef>
              <c:f>'[1]Morning Report'!$A$77</c:f>
              <c:strCache>
                <c:ptCount val="1"/>
                <c:pt idx="0">
                  <c:v>NG 7000 - 7999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Report'!$B$77:$S$77</c:f>
              <c:numCache>
                <c:formatCode>General</c:formatCode>
                <c:ptCount val="18"/>
                <c:pt idx="0">
                  <c:v>4678.7</c:v>
                </c:pt>
                <c:pt idx="1">
                  <c:v>4678.7</c:v>
                </c:pt>
                <c:pt idx="2">
                  <c:v>4678.7</c:v>
                </c:pt>
                <c:pt idx="3">
                  <c:v>4678.7</c:v>
                </c:pt>
                <c:pt idx="4">
                  <c:v>4678.7</c:v>
                </c:pt>
                <c:pt idx="5">
                  <c:v>4678.7</c:v>
                </c:pt>
                <c:pt idx="6">
                  <c:v>4678.7</c:v>
                </c:pt>
                <c:pt idx="7">
                  <c:v>4678.7</c:v>
                </c:pt>
                <c:pt idx="8">
                  <c:v>4678.7</c:v>
                </c:pt>
                <c:pt idx="9">
                  <c:v>4678.7</c:v>
                </c:pt>
                <c:pt idx="10">
                  <c:v>4678.7</c:v>
                </c:pt>
                <c:pt idx="11">
                  <c:v>4678.7</c:v>
                </c:pt>
                <c:pt idx="12">
                  <c:v>4678.7</c:v>
                </c:pt>
                <c:pt idx="13">
                  <c:v>4678.7</c:v>
                </c:pt>
                <c:pt idx="14">
                  <c:v>4678.7</c:v>
                </c:pt>
                <c:pt idx="15">
                  <c:v>4678.7</c:v>
                </c:pt>
                <c:pt idx="16">
                  <c:v>4678.7</c:v>
                </c:pt>
                <c:pt idx="17">
                  <c:v>4678.7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0-4F1A-B9A7-7F6DE9DC6ECF}"/>
            </c:ext>
          </c:extLst>
        </c:ser>
        <c:ser>
          <c:idx val="5"/>
          <c:order val="5"/>
          <c:tx>
            <c:strRef>
              <c:f>'[1]Morning Report'!$A$78</c:f>
              <c:strCache>
                <c:ptCount val="1"/>
                <c:pt idx="0">
                  <c:v>NG 8800 - 9999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Report'!$B$78:$S$78</c:f>
              <c:numCache>
                <c:formatCode>General</c:formatCode>
                <c:ptCount val="18"/>
                <c:pt idx="0">
                  <c:v>6256.5</c:v>
                </c:pt>
                <c:pt idx="1">
                  <c:v>6256.5</c:v>
                </c:pt>
                <c:pt idx="2">
                  <c:v>6256.5</c:v>
                </c:pt>
                <c:pt idx="3">
                  <c:v>6256.5</c:v>
                </c:pt>
                <c:pt idx="4">
                  <c:v>6456.5</c:v>
                </c:pt>
                <c:pt idx="5">
                  <c:v>6456.5</c:v>
                </c:pt>
                <c:pt idx="6">
                  <c:v>6876.5</c:v>
                </c:pt>
                <c:pt idx="7">
                  <c:v>6876.5</c:v>
                </c:pt>
                <c:pt idx="8">
                  <c:v>7615.5</c:v>
                </c:pt>
                <c:pt idx="9">
                  <c:v>7615.5</c:v>
                </c:pt>
                <c:pt idx="10">
                  <c:v>8365.5</c:v>
                </c:pt>
                <c:pt idx="11">
                  <c:v>8365.5</c:v>
                </c:pt>
                <c:pt idx="12">
                  <c:v>8365.5</c:v>
                </c:pt>
                <c:pt idx="13">
                  <c:v>8365.5</c:v>
                </c:pt>
                <c:pt idx="14">
                  <c:v>8365.5</c:v>
                </c:pt>
                <c:pt idx="15">
                  <c:v>8365.5</c:v>
                </c:pt>
                <c:pt idx="16">
                  <c:v>8365.5</c:v>
                </c:pt>
                <c:pt idx="17">
                  <c:v>8365.5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0-4F1A-B9A7-7F6DE9DC6ECF}"/>
            </c:ext>
          </c:extLst>
        </c:ser>
        <c:ser>
          <c:idx val="6"/>
          <c:order val="6"/>
          <c:tx>
            <c:strRef>
              <c:f>'[1]Morning Report'!$A$79</c:f>
              <c:strCache>
                <c:ptCount val="1"/>
                <c:pt idx="0">
                  <c:v>NG 10000 - 104999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Report'!$B$79:$S$79</c:f>
              <c:numCache>
                <c:formatCode>General</c:formatCode>
                <c:ptCount val="18"/>
                <c:pt idx="0">
                  <c:v>10351</c:v>
                </c:pt>
                <c:pt idx="1">
                  <c:v>10351</c:v>
                </c:pt>
                <c:pt idx="2">
                  <c:v>10351</c:v>
                </c:pt>
                <c:pt idx="3">
                  <c:v>10351</c:v>
                </c:pt>
                <c:pt idx="4">
                  <c:v>10351</c:v>
                </c:pt>
                <c:pt idx="5">
                  <c:v>10755</c:v>
                </c:pt>
                <c:pt idx="6">
                  <c:v>10755</c:v>
                </c:pt>
                <c:pt idx="7">
                  <c:v>10755</c:v>
                </c:pt>
                <c:pt idx="8">
                  <c:v>10755</c:v>
                </c:pt>
                <c:pt idx="9">
                  <c:v>10755</c:v>
                </c:pt>
                <c:pt idx="10">
                  <c:v>10755</c:v>
                </c:pt>
                <c:pt idx="11">
                  <c:v>10755</c:v>
                </c:pt>
                <c:pt idx="12">
                  <c:v>10755</c:v>
                </c:pt>
                <c:pt idx="13">
                  <c:v>10755</c:v>
                </c:pt>
                <c:pt idx="14">
                  <c:v>10755</c:v>
                </c:pt>
                <c:pt idx="15">
                  <c:v>10755</c:v>
                </c:pt>
                <c:pt idx="16">
                  <c:v>10755</c:v>
                </c:pt>
                <c:pt idx="17">
                  <c:v>10755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0-4F1A-B9A7-7F6DE9DC6ECF}"/>
            </c:ext>
          </c:extLst>
        </c:ser>
        <c:ser>
          <c:idx val="7"/>
          <c:order val="7"/>
          <c:tx>
            <c:strRef>
              <c:f>'[1]Morning Report'!$A$80</c:f>
              <c:strCache>
                <c:ptCount val="1"/>
                <c:pt idx="0">
                  <c:v>NG 10500 - 10999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Report'!$B$80:$S$80</c:f>
              <c:numCache>
                <c:formatCode>General</c:formatCode>
                <c:ptCount val="18"/>
                <c:pt idx="0">
                  <c:v>3938.3</c:v>
                </c:pt>
                <c:pt idx="1">
                  <c:v>3938.3</c:v>
                </c:pt>
                <c:pt idx="2">
                  <c:v>4116.3</c:v>
                </c:pt>
                <c:pt idx="3">
                  <c:v>4116.3</c:v>
                </c:pt>
                <c:pt idx="4">
                  <c:v>4116.3</c:v>
                </c:pt>
                <c:pt idx="5">
                  <c:v>4116.3</c:v>
                </c:pt>
                <c:pt idx="6">
                  <c:v>4116.3</c:v>
                </c:pt>
                <c:pt idx="7">
                  <c:v>4116.3</c:v>
                </c:pt>
                <c:pt idx="8">
                  <c:v>4116.3</c:v>
                </c:pt>
                <c:pt idx="9">
                  <c:v>4116.3</c:v>
                </c:pt>
                <c:pt idx="10">
                  <c:v>4116.3</c:v>
                </c:pt>
                <c:pt idx="11">
                  <c:v>4116.3</c:v>
                </c:pt>
                <c:pt idx="12">
                  <c:v>4116.3</c:v>
                </c:pt>
                <c:pt idx="13">
                  <c:v>4116.3</c:v>
                </c:pt>
                <c:pt idx="14">
                  <c:v>4116.3</c:v>
                </c:pt>
                <c:pt idx="15">
                  <c:v>4116.3</c:v>
                </c:pt>
                <c:pt idx="16">
                  <c:v>4116.3</c:v>
                </c:pt>
                <c:pt idx="17">
                  <c:v>4116.3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30-4F1A-B9A7-7F6DE9DC6ECF}"/>
            </c:ext>
          </c:extLst>
        </c:ser>
        <c:ser>
          <c:idx val="8"/>
          <c:order val="8"/>
          <c:tx>
            <c:strRef>
              <c:f>'[1]Morning Report'!$A$81</c:f>
              <c:strCache>
                <c:ptCount val="1"/>
                <c:pt idx="0">
                  <c:v>NG 11000 - 12999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Report'!$B$81:$S$81</c:f>
              <c:numCache>
                <c:formatCode>General</c:formatCode>
                <c:ptCount val="18"/>
                <c:pt idx="0">
                  <c:v>5732.1999992370602</c:v>
                </c:pt>
                <c:pt idx="1">
                  <c:v>5732.1999992370602</c:v>
                </c:pt>
                <c:pt idx="2">
                  <c:v>5732.1999992370602</c:v>
                </c:pt>
                <c:pt idx="3">
                  <c:v>5732.1999992370602</c:v>
                </c:pt>
                <c:pt idx="4">
                  <c:v>5732.1999992370602</c:v>
                </c:pt>
                <c:pt idx="5">
                  <c:v>5732.1999992370602</c:v>
                </c:pt>
                <c:pt idx="6">
                  <c:v>5732.1999992370602</c:v>
                </c:pt>
                <c:pt idx="7">
                  <c:v>5732.1999992370602</c:v>
                </c:pt>
                <c:pt idx="8">
                  <c:v>5732.1999992370602</c:v>
                </c:pt>
                <c:pt idx="9">
                  <c:v>5732.1999992370602</c:v>
                </c:pt>
                <c:pt idx="10">
                  <c:v>5732.1999992370602</c:v>
                </c:pt>
                <c:pt idx="11">
                  <c:v>5732.1999992370602</c:v>
                </c:pt>
                <c:pt idx="12">
                  <c:v>5732.1999992370602</c:v>
                </c:pt>
                <c:pt idx="13">
                  <c:v>5732.1999992370602</c:v>
                </c:pt>
                <c:pt idx="14">
                  <c:v>5732.1999992370602</c:v>
                </c:pt>
                <c:pt idx="15">
                  <c:v>5732.1999992370602</c:v>
                </c:pt>
                <c:pt idx="16">
                  <c:v>5732.1999992370602</c:v>
                </c:pt>
                <c:pt idx="17">
                  <c:v>5732.1999992370602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30-4F1A-B9A7-7F6DE9DC6ECF}"/>
            </c:ext>
          </c:extLst>
        </c:ser>
        <c:ser>
          <c:idx val="9"/>
          <c:order val="9"/>
          <c:tx>
            <c:strRef>
              <c:f>'[1]Morning Report'!$A$82</c:f>
              <c:strCache>
                <c:ptCount val="1"/>
                <c:pt idx="0">
                  <c:v>NG 13000 +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Report'!$B$82:$S$82</c:f>
              <c:numCache>
                <c:formatCode>General</c:formatCode>
                <c:ptCount val="18"/>
                <c:pt idx="0">
                  <c:v>2331.8999999999983</c:v>
                </c:pt>
                <c:pt idx="1">
                  <c:v>2331.8999999999983</c:v>
                </c:pt>
                <c:pt idx="2">
                  <c:v>2331.8999999999983</c:v>
                </c:pt>
                <c:pt idx="3">
                  <c:v>2331.8999999999983</c:v>
                </c:pt>
                <c:pt idx="4">
                  <c:v>2331.8999999999983</c:v>
                </c:pt>
                <c:pt idx="5">
                  <c:v>2331.8999999999983</c:v>
                </c:pt>
                <c:pt idx="6">
                  <c:v>2331.8999999999983</c:v>
                </c:pt>
                <c:pt idx="7">
                  <c:v>2331.8999999999983</c:v>
                </c:pt>
                <c:pt idx="8">
                  <c:v>2331.8999999999983</c:v>
                </c:pt>
                <c:pt idx="9">
                  <c:v>2331.8999999999983</c:v>
                </c:pt>
                <c:pt idx="10">
                  <c:v>2331.8999999999983</c:v>
                </c:pt>
                <c:pt idx="11">
                  <c:v>2331.8999999999983</c:v>
                </c:pt>
                <c:pt idx="12">
                  <c:v>2331.8999999999983</c:v>
                </c:pt>
                <c:pt idx="13">
                  <c:v>2331.8999999999983</c:v>
                </c:pt>
                <c:pt idx="14">
                  <c:v>2331.8999999999983</c:v>
                </c:pt>
                <c:pt idx="15">
                  <c:v>2331.8999999999983</c:v>
                </c:pt>
                <c:pt idx="16">
                  <c:v>2331.8999999999983</c:v>
                </c:pt>
                <c:pt idx="17">
                  <c:v>2331.8999999999983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30-4F1A-B9A7-7F6DE9DC6ECF}"/>
            </c:ext>
          </c:extLst>
        </c:ser>
        <c:ser>
          <c:idx val="10"/>
          <c:order val="10"/>
          <c:tx>
            <c:strRef>
              <c:f>'[1]Morning Report'!$A$83</c:f>
              <c:strCache>
                <c:ptCount val="1"/>
                <c:pt idx="0">
                  <c:v>Oil-Fo2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'[1]Morning Report'!$B$3:$S$3</c:f>
              <c:numCache>
                <c:formatCode>General</c:formatCode>
                <c:ptCount val="18"/>
                <c:pt idx="0">
                  <c:v>37017</c:v>
                </c:pt>
                <c:pt idx="1">
                  <c:v>37018</c:v>
                </c:pt>
                <c:pt idx="2">
                  <c:v>37019</c:v>
                </c:pt>
                <c:pt idx="3">
                  <c:v>37020</c:v>
                </c:pt>
                <c:pt idx="4">
                  <c:v>37021</c:v>
                </c:pt>
                <c:pt idx="5">
                  <c:v>37022</c:v>
                </c:pt>
                <c:pt idx="6">
                  <c:v>37023</c:v>
                </c:pt>
                <c:pt idx="7">
                  <c:v>37024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37030</c:v>
                </c:pt>
                <c:pt idx="14">
                  <c:v>37031</c:v>
                </c:pt>
                <c:pt idx="15">
                  <c:v>37032</c:v>
                </c:pt>
                <c:pt idx="16">
                  <c:v>37033</c:v>
                </c:pt>
                <c:pt idx="17">
                  <c:v>37034</c:v>
                </c:pt>
              </c:numCache>
            </c:numRef>
          </c:cat>
          <c:val>
            <c:numRef>
              <c:f>'[1]Morning Report'!$B$83:$S$83</c:f>
              <c:numCache>
                <c:formatCode>General</c:formatCode>
                <c:ptCount val="18"/>
                <c:pt idx="0">
                  <c:v>11.700000000000001</c:v>
                </c:pt>
                <c:pt idx="1">
                  <c:v>11.700000000000001</c:v>
                </c:pt>
                <c:pt idx="2">
                  <c:v>11.700000000000001</c:v>
                </c:pt>
                <c:pt idx="3">
                  <c:v>11.700000000000001</c:v>
                </c:pt>
                <c:pt idx="4">
                  <c:v>11.700000000000001</c:v>
                </c:pt>
                <c:pt idx="5">
                  <c:v>11.700000000000001</c:v>
                </c:pt>
                <c:pt idx="6">
                  <c:v>11.700000000000001</c:v>
                </c:pt>
                <c:pt idx="7">
                  <c:v>11.700000000000001</c:v>
                </c:pt>
                <c:pt idx="8">
                  <c:v>11.700000000000001</c:v>
                </c:pt>
                <c:pt idx="9">
                  <c:v>11.700000000000001</c:v>
                </c:pt>
                <c:pt idx="10">
                  <c:v>11.700000000000001</c:v>
                </c:pt>
                <c:pt idx="11">
                  <c:v>11.700000000000001</c:v>
                </c:pt>
                <c:pt idx="12">
                  <c:v>11.700000000000001</c:v>
                </c:pt>
                <c:pt idx="13">
                  <c:v>11.700000000000001</c:v>
                </c:pt>
                <c:pt idx="14">
                  <c:v>11.700000000000001</c:v>
                </c:pt>
                <c:pt idx="15">
                  <c:v>11.700000000000001</c:v>
                </c:pt>
                <c:pt idx="16">
                  <c:v>11.700000000000001</c:v>
                </c:pt>
                <c:pt idx="17">
                  <c:v>11.700000000000001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30-4F1A-B9A7-7F6DE9DC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9913760"/>
        <c:axId val="1"/>
        <c:axId val="0"/>
      </c:bar3DChart>
      <c:dateAx>
        <c:axId val="1039913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913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52380976038005"/>
          <c:y val="0.31829651838707701"/>
          <c:w val="0.21366294233664035"/>
          <c:h val="0.674187113749005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70845481049565E-2"/>
          <c:y val="0.26428632879075703"/>
          <c:w val="0.61370262390670549"/>
          <c:h val="0.65476342718430802"/>
        </c:manualLayout>
      </c:layout>
      <c:areaChart>
        <c:grouping val="stacked"/>
        <c:varyColors val="0"/>
        <c:ser>
          <c:idx val="1"/>
          <c:order val="0"/>
          <c:tx>
            <c:strRef>
              <c:f>[1]chart!$AA$7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[1]chart!$AB$7:$AY$7</c:f>
              <c:numCache>
                <c:formatCode>General</c:formatCode>
                <c:ptCount val="24"/>
                <c:pt idx="0">
                  <c:v>514.79999999999995</c:v>
                </c:pt>
                <c:pt idx="1">
                  <c:v>514.79999999999995</c:v>
                </c:pt>
                <c:pt idx="2">
                  <c:v>514.79999999999995</c:v>
                </c:pt>
                <c:pt idx="3">
                  <c:v>514.79999999999995</c:v>
                </c:pt>
                <c:pt idx="4">
                  <c:v>514.79999999999995</c:v>
                </c:pt>
                <c:pt idx="5">
                  <c:v>514.79999999999995</c:v>
                </c:pt>
                <c:pt idx="6">
                  <c:v>514.79999999999995</c:v>
                </c:pt>
                <c:pt idx="7">
                  <c:v>514.79999999999995</c:v>
                </c:pt>
                <c:pt idx="8">
                  <c:v>514.79999999999995</c:v>
                </c:pt>
                <c:pt idx="9">
                  <c:v>514.79999999999995</c:v>
                </c:pt>
                <c:pt idx="10">
                  <c:v>514.79999999999995</c:v>
                </c:pt>
                <c:pt idx="11">
                  <c:v>514.79999999999995</c:v>
                </c:pt>
                <c:pt idx="12">
                  <c:v>514.79999999999995</c:v>
                </c:pt>
                <c:pt idx="13">
                  <c:v>514.79999999999995</c:v>
                </c:pt>
                <c:pt idx="14">
                  <c:v>514.79999999999995</c:v>
                </c:pt>
                <c:pt idx="15">
                  <c:v>514.79999999999995</c:v>
                </c:pt>
                <c:pt idx="16">
                  <c:v>514.79999999999995</c:v>
                </c:pt>
                <c:pt idx="17">
                  <c:v>514.79999999999995</c:v>
                </c:pt>
                <c:pt idx="18">
                  <c:v>514.79999999999995</c:v>
                </c:pt>
                <c:pt idx="19">
                  <c:v>514.79999999999995</c:v>
                </c:pt>
                <c:pt idx="20">
                  <c:v>514.79999999999995</c:v>
                </c:pt>
                <c:pt idx="21">
                  <c:v>514.79999999999995</c:v>
                </c:pt>
                <c:pt idx="22">
                  <c:v>514.79999999999995</c:v>
                </c:pt>
                <c:pt idx="23">
                  <c:v>514.79999999999995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9-4D3D-B444-89E4581E9476}"/>
            </c:ext>
          </c:extLst>
        </c:ser>
        <c:ser>
          <c:idx val="4"/>
          <c:order val="1"/>
          <c:tx>
            <c:strRef>
              <c:f>[1]chart!$AA$6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[1]chart!$AB$6:$AY$6</c:f>
              <c:numCache>
                <c:formatCode>General</c:formatCode>
                <c:ptCount val="24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4800</c:v>
                </c:pt>
                <c:pt idx="19">
                  <c:v>4800</c:v>
                </c:pt>
                <c:pt idx="20">
                  <c:v>4800</c:v>
                </c:pt>
                <c:pt idx="21">
                  <c:v>4800</c:v>
                </c:pt>
                <c:pt idx="22">
                  <c:v>4800</c:v>
                </c:pt>
                <c:pt idx="2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9-4D3D-B444-89E4581E9476}"/>
            </c:ext>
          </c:extLst>
        </c:ser>
        <c:ser>
          <c:idx val="7"/>
          <c:order val="2"/>
          <c:tx>
            <c:strRef>
              <c:f>[1]chart!$AA$5</c:f>
              <c:strCache>
                <c:ptCount val="1"/>
                <c:pt idx="0">
                  <c:v>QF &amp; MustRun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[1]chart!$AB$5:$AY$5</c:f>
              <c:numCache>
                <c:formatCode>General</c:formatCode>
                <c:ptCount val="24"/>
                <c:pt idx="0">
                  <c:v>8466.2999999999993</c:v>
                </c:pt>
                <c:pt idx="1">
                  <c:v>8466.2999999999993</c:v>
                </c:pt>
                <c:pt idx="2">
                  <c:v>8466.2999999999993</c:v>
                </c:pt>
                <c:pt idx="3">
                  <c:v>8466.2999999999993</c:v>
                </c:pt>
                <c:pt idx="4">
                  <c:v>8466.2999999999993</c:v>
                </c:pt>
                <c:pt idx="5">
                  <c:v>8466.2999999999993</c:v>
                </c:pt>
                <c:pt idx="6">
                  <c:v>8466.2999999999993</c:v>
                </c:pt>
                <c:pt idx="7">
                  <c:v>8466.2999999999993</c:v>
                </c:pt>
                <c:pt idx="8">
                  <c:v>8466.2999999999993</c:v>
                </c:pt>
                <c:pt idx="9">
                  <c:v>8466.2999999999993</c:v>
                </c:pt>
                <c:pt idx="10">
                  <c:v>8466.2999999999993</c:v>
                </c:pt>
                <c:pt idx="11">
                  <c:v>8466.2999999999993</c:v>
                </c:pt>
                <c:pt idx="12">
                  <c:v>8466.2999999999993</c:v>
                </c:pt>
                <c:pt idx="13">
                  <c:v>8466.2999999999993</c:v>
                </c:pt>
                <c:pt idx="14">
                  <c:v>8466.2999999999993</c:v>
                </c:pt>
                <c:pt idx="15">
                  <c:v>8466.2999999999993</c:v>
                </c:pt>
                <c:pt idx="16">
                  <c:v>8466.2999999999993</c:v>
                </c:pt>
                <c:pt idx="17">
                  <c:v>8466.2999999999993</c:v>
                </c:pt>
                <c:pt idx="18">
                  <c:v>8466.2999999999993</c:v>
                </c:pt>
                <c:pt idx="19">
                  <c:v>8466.2999999999993</c:v>
                </c:pt>
                <c:pt idx="20">
                  <c:v>8466.2999999999993</c:v>
                </c:pt>
                <c:pt idx="21">
                  <c:v>8466.2999999999993</c:v>
                </c:pt>
                <c:pt idx="22">
                  <c:v>8466.2999999999993</c:v>
                </c:pt>
                <c:pt idx="23">
                  <c:v>8466.2999999999993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9-4D3D-B444-89E4581E9476}"/>
            </c:ext>
          </c:extLst>
        </c:ser>
        <c:ser>
          <c:idx val="3"/>
          <c:order val="3"/>
          <c:tx>
            <c:strRef>
              <c:f>[1]chart!$AA$8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[1]chart!$AB$8:$AY$8</c:f>
              <c:numCache>
                <c:formatCode>General</c:formatCode>
                <c:ptCount val="24"/>
                <c:pt idx="0">
                  <c:v>12667.5</c:v>
                </c:pt>
                <c:pt idx="1">
                  <c:v>12667.5</c:v>
                </c:pt>
                <c:pt idx="2">
                  <c:v>12667.5</c:v>
                </c:pt>
                <c:pt idx="3">
                  <c:v>12667.5</c:v>
                </c:pt>
                <c:pt idx="4">
                  <c:v>12667.5</c:v>
                </c:pt>
                <c:pt idx="5">
                  <c:v>12667.5</c:v>
                </c:pt>
                <c:pt idx="6">
                  <c:v>12667.5</c:v>
                </c:pt>
                <c:pt idx="7">
                  <c:v>12667.5</c:v>
                </c:pt>
                <c:pt idx="8">
                  <c:v>12667.5</c:v>
                </c:pt>
                <c:pt idx="9">
                  <c:v>12667.5</c:v>
                </c:pt>
                <c:pt idx="10">
                  <c:v>12667.5</c:v>
                </c:pt>
                <c:pt idx="11">
                  <c:v>12667.5</c:v>
                </c:pt>
                <c:pt idx="12">
                  <c:v>12667.5</c:v>
                </c:pt>
                <c:pt idx="13">
                  <c:v>12667.5</c:v>
                </c:pt>
                <c:pt idx="14">
                  <c:v>12667.5</c:v>
                </c:pt>
                <c:pt idx="15">
                  <c:v>12667.5</c:v>
                </c:pt>
                <c:pt idx="16">
                  <c:v>12667.5</c:v>
                </c:pt>
                <c:pt idx="17">
                  <c:v>12667.5</c:v>
                </c:pt>
                <c:pt idx="18">
                  <c:v>12667.5</c:v>
                </c:pt>
                <c:pt idx="19">
                  <c:v>12667.5</c:v>
                </c:pt>
                <c:pt idx="20">
                  <c:v>12667.5</c:v>
                </c:pt>
                <c:pt idx="21">
                  <c:v>12667.5</c:v>
                </c:pt>
                <c:pt idx="22">
                  <c:v>12667.5</c:v>
                </c:pt>
                <c:pt idx="23">
                  <c:v>12667.5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9-4D3D-B444-89E4581E9476}"/>
            </c:ext>
          </c:extLst>
        </c:ser>
        <c:ser>
          <c:idx val="2"/>
          <c:order val="4"/>
          <c:tx>
            <c:strRef>
              <c:f>[1]chart!$AA$9</c:f>
              <c:strCache>
                <c:ptCount val="1"/>
                <c:pt idx="0">
                  <c:v>NG 7000 - 7999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[1]chart!$AB$9:$AY$9</c:f>
              <c:numCache>
                <c:formatCode>General</c:formatCode>
                <c:ptCount val="24"/>
                <c:pt idx="0">
                  <c:v>4678.7</c:v>
                </c:pt>
                <c:pt idx="1">
                  <c:v>4678.7</c:v>
                </c:pt>
                <c:pt idx="2">
                  <c:v>4678.7</c:v>
                </c:pt>
                <c:pt idx="3">
                  <c:v>4678.7</c:v>
                </c:pt>
                <c:pt idx="4">
                  <c:v>4678.7</c:v>
                </c:pt>
                <c:pt idx="5">
                  <c:v>4678.7</c:v>
                </c:pt>
                <c:pt idx="6">
                  <c:v>4678.7</c:v>
                </c:pt>
                <c:pt idx="7">
                  <c:v>4678.7</c:v>
                </c:pt>
                <c:pt idx="8">
                  <c:v>4678.7</c:v>
                </c:pt>
                <c:pt idx="9">
                  <c:v>4678.7</c:v>
                </c:pt>
                <c:pt idx="10">
                  <c:v>4678.7</c:v>
                </c:pt>
                <c:pt idx="11">
                  <c:v>4678.7</c:v>
                </c:pt>
                <c:pt idx="12">
                  <c:v>4678.7</c:v>
                </c:pt>
                <c:pt idx="13">
                  <c:v>4678.7</c:v>
                </c:pt>
                <c:pt idx="14">
                  <c:v>4678.7</c:v>
                </c:pt>
                <c:pt idx="15">
                  <c:v>4678.7</c:v>
                </c:pt>
                <c:pt idx="16">
                  <c:v>4678.7</c:v>
                </c:pt>
                <c:pt idx="17">
                  <c:v>4678.7</c:v>
                </c:pt>
                <c:pt idx="18">
                  <c:v>4678.7</c:v>
                </c:pt>
                <c:pt idx="19">
                  <c:v>4678.7</c:v>
                </c:pt>
                <c:pt idx="20">
                  <c:v>4678.7</c:v>
                </c:pt>
                <c:pt idx="21">
                  <c:v>4678.7</c:v>
                </c:pt>
                <c:pt idx="22">
                  <c:v>4678.7</c:v>
                </c:pt>
                <c:pt idx="23">
                  <c:v>4678.7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9-4D3D-B444-89E4581E9476}"/>
            </c:ext>
          </c:extLst>
        </c:ser>
        <c:ser>
          <c:idx val="10"/>
          <c:order val="5"/>
          <c:tx>
            <c:strRef>
              <c:f>[1]chart!$AA$10</c:f>
              <c:strCache>
                <c:ptCount val="1"/>
                <c:pt idx="0">
                  <c:v>NG 8800 - 9999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[1]chart!$AB$10:$AY$10</c:f>
              <c:numCache>
                <c:formatCode>General</c:formatCode>
                <c:ptCount val="24"/>
                <c:pt idx="0">
                  <c:v>6876.5</c:v>
                </c:pt>
                <c:pt idx="1">
                  <c:v>6876.5</c:v>
                </c:pt>
                <c:pt idx="2">
                  <c:v>6876.5</c:v>
                </c:pt>
                <c:pt idx="3">
                  <c:v>6876.5</c:v>
                </c:pt>
                <c:pt idx="4">
                  <c:v>6876.5</c:v>
                </c:pt>
                <c:pt idx="5">
                  <c:v>6876.5</c:v>
                </c:pt>
                <c:pt idx="6">
                  <c:v>6876.5</c:v>
                </c:pt>
                <c:pt idx="7">
                  <c:v>6876.5</c:v>
                </c:pt>
                <c:pt idx="8">
                  <c:v>6876.5</c:v>
                </c:pt>
                <c:pt idx="9">
                  <c:v>6876.5</c:v>
                </c:pt>
                <c:pt idx="10">
                  <c:v>6876.5</c:v>
                </c:pt>
                <c:pt idx="11">
                  <c:v>6876.5</c:v>
                </c:pt>
                <c:pt idx="12">
                  <c:v>6876.5</c:v>
                </c:pt>
                <c:pt idx="13">
                  <c:v>6876.5</c:v>
                </c:pt>
                <c:pt idx="14">
                  <c:v>6876.5</c:v>
                </c:pt>
                <c:pt idx="15">
                  <c:v>6876.5</c:v>
                </c:pt>
                <c:pt idx="16">
                  <c:v>6876.5</c:v>
                </c:pt>
                <c:pt idx="17">
                  <c:v>6876.5</c:v>
                </c:pt>
                <c:pt idx="18">
                  <c:v>6876.5</c:v>
                </c:pt>
                <c:pt idx="19">
                  <c:v>6876.5</c:v>
                </c:pt>
                <c:pt idx="20">
                  <c:v>6876.5</c:v>
                </c:pt>
                <c:pt idx="21">
                  <c:v>6876.5</c:v>
                </c:pt>
                <c:pt idx="22">
                  <c:v>6876.5</c:v>
                </c:pt>
                <c:pt idx="23">
                  <c:v>6876.5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E9-4D3D-B444-89E4581E9476}"/>
            </c:ext>
          </c:extLst>
        </c:ser>
        <c:ser>
          <c:idx val="9"/>
          <c:order val="6"/>
          <c:tx>
            <c:strRef>
              <c:f>[1]chart!$AA$11</c:f>
              <c:strCache>
                <c:ptCount val="1"/>
                <c:pt idx="0">
                  <c:v>NG 10000 - 104999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[1]chart!$AB$11:$AY$11</c:f>
              <c:numCache>
                <c:formatCode>General</c:formatCode>
                <c:ptCount val="24"/>
                <c:pt idx="0">
                  <c:v>10755</c:v>
                </c:pt>
                <c:pt idx="1">
                  <c:v>10755</c:v>
                </c:pt>
                <c:pt idx="2">
                  <c:v>10755</c:v>
                </c:pt>
                <c:pt idx="3">
                  <c:v>10755</c:v>
                </c:pt>
                <c:pt idx="4">
                  <c:v>10755</c:v>
                </c:pt>
                <c:pt idx="5">
                  <c:v>10755</c:v>
                </c:pt>
                <c:pt idx="6">
                  <c:v>10755</c:v>
                </c:pt>
                <c:pt idx="7">
                  <c:v>10755</c:v>
                </c:pt>
                <c:pt idx="8">
                  <c:v>10755</c:v>
                </c:pt>
                <c:pt idx="9">
                  <c:v>10755</c:v>
                </c:pt>
                <c:pt idx="10">
                  <c:v>10755</c:v>
                </c:pt>
                <c:pt idx="11">
                  <c:v>10755</c:v>
                </c:pt>
                <c:pt idx="12">
                  <c:v>10755</c:v>
                </c:pt>
                <c:pt idx="13">
                  <c:v>10755</c:v>
                </c:pt>
                <c:pt idx="14">
                  <c:v>10755</c:v>
                </c:pt>
                <c:pt idx="15">
                  <c:v>10755</c:v>
                </c:pt>
                <c:pt idx="16">
                  <c:v>10755</c:v>
                </c:pt>
                <c:pt idx="17">
                  <c:v>10755</c:v>
                </c:pt>
                <c:pt idx="18">
                  <c:v>10755</c:v>
                </c:pt>
                <c:pt idx="19">
                  <c:v>10755</c:v>
                </c:pt>
                <c:pt idx="20">
                  <c:v>10755</c:v>
                </c:pt>
                <c:pt idx="21">
                  <c:v>10755</c:v>
                </c:pt>
                <c:pt idx="22">
                  <c:v>10755</c:v>
                </c:pt>
                <c:pt idx="23">
                  <c:v>10755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E9-4D3D-B444-89E4581E9476}"/>
            </c:ext>
          </c:extLst>
        </c:ser>
        <c:ser>
          <c:idx val="11"/>
          <c:order val="7"/>
          <c:tx>
            <c:strRef>
              <c:f>[1]chart!$AA$12</c:f>
              <c:strCache>
                <c:ptCount val="1"/>
                <c:pt idx="0">
                  <c:v>NG 10500 - 10999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[1]chart!$AB$12:$AY$12</c:f>
              <c:numCache>
                <c:formatCode>General</c:formatCode>
                <c:ptCount val="24"/>
                <c:pt idx="0">
                  <c:v>4116.3</c:v>
                </c:pt>
                <c:pt idx="1">
                  <c:v>4116.3</c:v>
                </c:pt>
                <c:pt idx="2">
                  <c:v>4116.3</c:v>
                </c:pt>
                <c:pt idx="3">
                  <c:v>4116.3</c:v>
                </c:pt>
                <c:pt idx="4">
                  <c:v>4116.3</c:v>
                </c:pt>
                <c:pt idx="5">
                  <c:v>4116.3</c:v>
                </c:pt>
                <c:pt idx="6">
                  <c:v>4116.3</c:v>
                </c:pt>
                <c:pt idx="7">
                  <c:v>4116.3</c:v>
                </c:pt>
                <c:pt idx="8">
                  <c:v>4116.3</c:v>
                </c:pt>
                <c:pt idx="9">
                  <c:v>4116.3</c:v>
                </c:pt>
                <c:pt idx="10">
                  <c:v>4116.3</c:v>
                </c:pt>
                <c:pt idx="11">
                  <c:v>4116.3</c:v>
                </c:pt>
                <c:pt idx="12">
                  <c:v>4116.3</c:v>
                </c:pt>
                <c:pt idx="13">
                  <c:v>4116.3</c:v>
                </c:pt>
                <c:pt idx="14">
                  <c:v>4116.3</c:v>
                </c:pt>
                <c:pt idx="15">
                  <c:v>4116.3</c:v>
                </c:pt>
                <c:pt idx="16">
                  <c:v>4116.3</c:v>
                </c:pt>
                <c:pt idx="17">
                  <c:v>4116.3</c:v>
                </c:pt>
                <c:pt idx="18">
                  <c:v>4116.3</c:v>
                </c:pt>
                <c:pt idx="19">
                  <c:v>4116.3</c:v>
                </c:pt>
                <c:pt idx="20">
                  <c:v>4116.3</c:v>
                </c:pt>
                <c:pt idx="21">
                  <c:v>4116.3</c:v>
                </c:pt>
                <c:pt idx="22">
                  <c:v>4116.3</c:v>
                </c:pt>
                <c:pt idx="23">
                  <c:v>4116.3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E9-4D3D-B444-89E4581E9476}"/>
            </c:ext>
          </c:extLst>
        </c:ser>
        <c:ser>
          <c:idx val="5"/>
          <c:order val="8"/>
          <c:tx>
            <c:strRef>
              <c:f>[1]chart!$AA$13</c:f>
              <c:strCache>
                <c:ptCount val="1"/>
                <c:pt idx="0">
                  <c:v>NG 11000 - 12999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[1]chart!$AB$13:$AY$13</c:f>
              <c:numCache>
                <c:formatCode>General</c:formatCode>
                <c:ptCount val="24"/>
                <c:pt idx="0">
                  <c:v>5732.1999992370602</c:v>
                </c:pt>
                <c:pt idx="1">
                  <c:v>5732.1999992370602</c:v>
                </c:pt>
                <c:pt idx="2">
                  <c:v>5732.1999992370602</c:v>
                </c:pt>
                <c:pt idx="3">
                  <c:v>5732.1999992370602</c:v>
                </c:pt>
                <c:pt idx="4">
                  <c:v>5732.1999992370602</c:v>
                </c:pt>
                <c:pt idx="5">
                  <c:v>5732.1999992370602</c:v>
                </c:pt>
                <c:pt idx="6">
                  <c:v>5732.1999992370602</c:v>
                </c:pt>
                <c:pt idx="7">
                  <c:v>5732.1999992370602</c:v>
                </c:pt>
                <c:pt idx="8">
                  <c:v>5732.1999992370602</c:v>
                </c:pt>
                <c:pt idx="9">
                  <c:v>5732.1999992370602</c:v>
                </c:pt>
                <c:pt idx="10">
                  <c:v>5732.1999992370602</c:v>
                </c:pt>
                <c:pt idx="11">
                  <c:v>5732.1999992370602</c:v>
                </c:pt>
                <c:pt idx="12">
                  <c:v>5732.1999992370602</c:v>
                </c:pt>
                <c:pt idx="13">
                  <c:v>5732.1999992370602</c:v>
                </c:pt>
                <c:pt idx="14">
                  <c:v>5732.1999992370602</c:v>
                </c:pt>
                <c:pt idx="15">
                  <c:v>5732.1999992370602</c:v>
                </c:pt>
                <c:pt idx="16">
                  <c:v>5732.1999992370602</c:v>
                </c:pt>
                <c:pt idx="17">
                  <c:v>5732.1999992370602</c:v>
                </c:pt>
                <c:pt idx="18">
                  <c:v>5732.1999992370602</c:v>
                </c:pt>
                <c:pt idx="19">
                  <c:v>5732.1999992370602</c:v>
                </c:pt>
                <c:pt idx="20">
                  <c:v>5732.1999992370602</c:v>
                </c:pt>
                <c:pt idx="21">
                  <c:v>5732.1999992370602</c:v>
                </c:pt>
                <c:pt idx="22">
                  <c:v>5732.1999992370602</c:v>
                </c:pt>
                <c:pt idx="23">
                  <c:v>5732.1999992370602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E9-4D3D-B444-89E4581E9476}"/>
            </c:ext>
          </c:extLst>
        </c:ser>
        <c:ser>
          <c:idx val="0"/>
          <c:order val="10"/>
          <c:tx>
            <c:strRef>
              <c:f>[1]chart!$AA$14</c:f>
              <c:strCache>
                <c:ptCount val="1"/>
                <c:pt idx="0">
                  <c:v>NG 13000 +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[1]chart!$AB$14:$AY$14</c:f>
              <c:numCache>
                <c:formatCode>General</c:formatCode>
                <c:ptCount val="24"/>
                <c:pt idx="0">
                  <c:v>2331.8999999999983</c:v>
                </c:pt>
                <c:pt idx="1">
                  <c:v>2331.8999999999983</c:v>
                </c:pt>
                <c:pt idx="2">
                  <c:v>2331.8999999999983</c:v>
                </c:pt>
                <c:pt idx="3">
                  <c:v>2331.8999999999983</c:v>
                </c:pt>
                <c:pt idx="4">
                  <c:v>2331.8999999999983</c:v>
                </c:pt>
                <c:pt idx="5">
                  <c:v>2331.8999999999983</c:v>
                </c:pt>
                <c:pt idx="6">
                  <c:v>2331.8999999999983</c:v>
                </c:pt>
                <c:pt idx="7">
                  <c:v>2331.8999999999983</c:v>
                </c:pt>
                <c:pt idx="8">
                  <c:v>2331.8999999999983</c:v>
                </c:pt>
                <c:pt idx="9">
                  <c:v>2331.8999999999983</c:v>
                </c:pt>
                <c:pt idx="10">
                  <c:v>2331.8999999999983</c:v>
                </c:pt>
                <c:pt idx="11">
                  <c:v>2331.8999999999983</c:v>
                </c:pt>
                <c:pt idx="12">
                  <c:v>2331.8999999999983</c:v>
                </c:pt>
                <c:pt idx="13">
                  <c:v>2331.8999999999983</c:v>
                </c:pt>
                <c:pt idx="14">
                  <c:v>2331.8999999999983</c:v>
                </c:pt>
                <c:pt idx="15">
                  <c:v>2331.8999999999983</c:v>
                </c:pt>
                <c:pt idx="16">
                  <c:v>2331.8999999999983</c:v>
                </c:pt>
                <c:pt idx="17">
                  <c:v>2331.8999999999983</c:v>
                </c:pt>
                <c:pt idx="18">
                  <c:v>2331.8999999999983</c:v>
                </c:pt>
                <c:pt idx="19">
                  <c:v>2331.8999999999983</c:v>
                </c:pt>
                <c:pt idx="20">
                  <c:v>2331.8999999999983</c:v>
                </c:pt>
                <c:pt idx="21">
                  <c:v>2331.8999999999983</c:v>
                </c:pt>
                <c:pt idx="22">
                  <c:v>2331.8999999999983</c:v>
                </c:pt>
                <c:pt idx="23">
                  <c:v>2331.8999999999983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E9-4D3D-B444-89E4581E9476}"/>
            </c:ext>
          </c:extLst>
        </c:ser>
        <c:ser>
          <c:idx val="6"/>
          <c:order val="11"/>
          <c:tx>
            <c:strRef>
              <c:f>[1]chart!$AA$15</c:f>
              <c:strCache>
                <c:ptCount val="1"/>
                <c:pt idx="0">
                  <c:v>Oil-Fo2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[1]chart!$AB$15:$AY$15</c:f>
              <c:numCache>
                <c:formatCode>General</c:formatCode>
                <c:ptCount val="24"/>
                <c:pt idx="0">
                  <c:v>11.700000000000001</c:v>
                </c:pt>
                <c:pt idx="1">
                  <c:v>11.700000000000001</c:v>
                </c:pt>
                <c:pt idx="2">
                  <c:v>11.700000000000001</c:v>
                </c:pt>
                <c:pt idx="3">
                  <c:v>11.700000000000001</c:v>
                </c:pt>
                <c:pt idx="4">
                  <c:v>11.700000000000001</c:v>
                </c:pt>
                <c:pt idx="5">
                  <c:v>11.700000000000001</c:v>
                </c:pt>
                <c:pt idx="6">
                  <c:v>11.700000000000001</c:v>
                </c:pt>
                <c:pt idx="7">
                  <c:v>11.700000000000001</c:v>
                </c:pt>
                <c:pt idx="8">
                  <c:v>11.700000000000001</c:v>
                </c:pt>
                <c:pt idx="9">
                  <c:v>11.700000000000001</c:v>
                </c:pt>
                <c:pt idx="10">
                  <c:v>11.700000000000001</c:v>
                </c:pt>
                <c:pt idx="11">
                  <c:v>11.700000000000001</c:v>
                </c:pt>
                <c:pt idx="12">
                  <c:v>11.700000000000001</c:v>
                </c:pt>
                <c:pt idx="13">
                  <c:v>11.700000000000001</c:v>
                </c:pt>
                <c:pt idx="14">
                  <c:v>11.700000000000001</c:v>
                </c:pt>
                <c:pt idx="15">
                  <c:v>11.700000000000001</c:v>
                </c:pt>
                <c:pt idx="16">
                  <c:v>11.700000000000001</c:v>
                </c:pt>
                <c:pt idx="17">
                  <c:v>11.700000000000001</c:v>
                </c:pt>
                <c:pt idx="18">
                  <c:v>11.700000000000001</c:v>
                </c:pt>
                <c:pt idx="19">
                  <c:v>11.700000000000001</c:v>
                </c:pt>
                <c:pt idx="20">
                  <c:v>11.700000000000001</c:v>
                </c:pt>
                <c:pt idx="21">
                  <c:v>11.700000000000001</c:v>
                </c:pt>
                <c:pt idx="22">
                  <c:v>11.700000000000001</c:v>
                </c:pt>
                <c:pt idx="23">
                  <c:v>11.700000000000001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E9-4D3D-B444-89E4581E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24640"/>
        <c:axId val="1"/>
      </c:areaChart>
      <c:lineChart>
        <c:grouping val="standard"/>
        <c:varyColors val="0"/>
        <c:ser>
          <c:idx val="8"/>
          <c:order val="9"/>
          <c:tx>
            <c:v>Today's Load</c:v>
          </c:tx>
          <c:spPr>
            <a:ln w="381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Ref>
              <c:f>'[1]Morning Report'!$A$5:$A$28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'[1]Morning Report'!$C$5:$C$28</c:f>
              <c:numCache>
                <c:formatCode>General</c:formatCode>
                <c:ptCount val="24"/>
                <c:pt idx="0">
                  <c:v>24446.682473610901</c:v>
                </c:pt>
                <c:pt idx="1">
                  <c:v>23217.981936624899</c:v>
                </c:pt>
                <c:pt idx="2">
                  <c:v>22510.4234855656</c:v>
                </c:pt>
                <c:pt idx="3">
                  <c:v>22288.715498883201</c:v>
                </c:pt>
                <c:pt idx="4">
                  <c:v>22455.5040381781</c:v>
                </c:pt>
                <c:pt idx="5">
                  <c:v>23891.260930357501</c:v>
                </c:pt>
                <c:pt idx="6">
                  <c:v>26735.9377725509</c:v>
                </c:pt>
                <c:pt idx="7">
                  <c:v>28226.174330043701</c:v>
                </c:pt>
                <c:pt idx="8">
                  <c:v>29080.548197431199</c:v>
                </c:pt>
                <c:pt idx="9">
                  <c:v>30279.936753751099</c:v>
                </c:pt>
                <c:pt idx="10">
                  <c:v>31599.635722350198</c:v>
                </c:pt>
                <c:pt idx="11">
                  <c:v>32617.2125196858</c:v>
                </c:pt>
                <c:pt idx="12">
                  <c:v>33417.9191737703</c:v>
                </c:pt>
                <c:pt idx="13">
                  <c:v>34331.123489397301</c:v>
                </c:pt>
                <c:pt idx="14">
                  <c:v>35208.479875018202</c:v>
                </c:pt>
                <c:pt idx="15">
                  <c:v>36182.928552539997</c:v>
                </c:pt>
                <c:pt idx="16">
                  <c:v>36671.504495957597</c:v>
                </c:pt>
                <c:pt idx="17">
                  <c:v>36619.963311154897</c:v>
                </c:pt>
                <c:pt idx="18">
                  <c:v>36098.399126556702</c:v>
                </c:pt>
                <c:pt idx="19">
                  <c:v>35107.073329357801</c:v>
                </c:pt>
                <c:pt idx="20">
                  <c:v>35024.812573111201</c:v>
                </c:pt>
                <c:pt idx="21">
                  <c:v>33938.062402582596</c:v>
                </c:pt>
                <c:pt idx="22">
                  <c:v>31204.088011515199</c:v>
                </c:pt>
                <c:pt idx="23">
                  <c:v>28339.679138273299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3AE9-4D3D-B444-89E4581E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624640"/>
        <c:axId val="1"/>
      </c:lineChart>
      <c:catAx>
        <c:axId val="10406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6246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801749271137031"/>
          <c:y val="0.20476238086491086"/>
          <c:w val="0.22011661807580174"/>
          <c:h val="0.5476203209177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390525</xdr:colOff>
          <xdr:row>0</xdr:row>
          <xdr:rowOff>47625</xdr:rowOff>
        </xdr:from>
        <xdr:to>
          <xdr:col>0</xdr:col>
          <xdr:colOff>1647825</xdr:colOff>
          <xdr:row>1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6C3CE98-AD51-4CDD-D635-408BE25C3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 Baby Run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390525</xdr:colOff>
      <xdr:row>2</xdr:row>
      <xdr:rowOff>9525</xdr:rowOff>
    </xdr:from>
    <xdr:to>
      <xdr:col>30</xdr:col>
      <xdr:colOff>19050</xdr:colOff>
      <xdr:row>27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B230EBC-DBA5-7471-DAC8-14BEC124E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904875</xdr:colOff>
      <xdr:row>6</xdr:row>
      <xdr:rowOff>66675</xdr:rowOff>
    </xdr:from>
    <xdr:to>
      <xdr:col>20</xdr:col>
      <xdr:colOff>904875</xdr:colOff>
      <xdr:row>24</xdr:row>
      <xdr:rowOff>9525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AE435D57-9211-23F0-3967-F6D4F7B44C5B}"/>
            </a:ext>
          </a:extLst>
        </xdr:cNvPr>
        <xdr:cNvSpPr>
          <a:spLocks noChangeShapeType="1"/>
        </xdr:cNvSpPr>
      </xdr:nvSpPr>
      <xdr:spPr bwMode="auto">
        <a:xfrm flipV="1">
          <a:off x="14944725" y="1038225"/>
          <a:ext cx="0" cy="2857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371475</xdr:colOff>
      <xdr:row>29</xdr:row>
      <xdr:rowOff>9525</xdr:rowOff>
    </xdr:from>
    <xdr:to>
      <xdr:col>30</xdr:col>
      <xdr:colOff>19050</xdr:colOff>
      <xdr:row>55</xdr:row>
      <xdr:rowOff>104775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EE98AD0-5AA1-9179-1A03-5535151C9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85725</xdr:colOff>
      <xdr:row>2</xdr:row>
      <xdr:rowOff>9525</xdr:rowOff>
    </xdr:from>
    <xdr:to>
      <xdr:col>40</xdr:col>
      <xdr:colOff>542925</xdr:colOff>
      <xdr:row>27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1758A71-3F2C-2188-C2FD-BA2667D4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29</xdr:row>
      <xdr:rowOff>0</xdr:rowOff>
    </xdr:from>
    <xdr:to>
      <xdr:col>40</xdr:col>
      <xdr:colOff>542925</xdr:colOff>
      <xdr:row>55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35E11210-E00B-A7C6-B4FB-F69349ABB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104775</xdr:colOff>
      <xdr:row>56</xdr:row>
      <xdr:rowOff>9525</xdr:rowOff>
    </xdr:from>
    <xdr:to>
      <xdr:col>40</xdr:col>
      <xdr:colOff>542925</xdr:colOff>
      <xdr:row>77</xdr:row>
      <xdr:rowOff>28575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675FBF0-5B01-D2DF-D320-45E224994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0.14769</cdr:x>
      <cdr:y>0.32336</cdr:y>
    </cdr:from>
    <cdr:to>
      <cdr:x>0.14769</cdr:x>
      <cdr:y>0.50513</cdr:y>
    </cdr:to>
    <cdr:sp macro="" textlink="">
      <cdr:nvSpPr>
        <cdr:cNvPr id="2049" name="Line 1">
          <a:extLst xmlns:a="http://schemas.openxmlformats.org/drawingml/2006/main">
            <a:ext uri="{FF2B5EF4-FFF2-40B4-BE49-F238E27FC236}">
              <a16:creationId xmlns:a16="http://schemas.microsoft.com/office/drawing/2014/main" id="{3CBB336A-2588-C46C-83DF-D5CB08BB6AC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72415" y="1358368"/>
          <a:ext cx="0" cy="7618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0.44235</cdr:x>
      <cdr:y>0.19199</cdr:y>
    </cdr:from>
    <cdr:to>
      <cdr:x>0.44235</cdr:x>
      <cdr:y>0.19199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99D8D5D5-5FC7-7398-79AD-CF047FAF9E3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780" y="77307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Today's Load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undamental%20Analysis\Daily%20Morning%20Reports\Ercot\Traders'Rpt_3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lectric\ERCOT\Eric\TN%20ERCOT\Hourl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UT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"/>
      <sheetName val="Morning Report"/>
      <sheetName val="actual_ld"/>
      <sheetName val="daily_archive"/>
      <sheetName val="_Wizard"/>
      <sheetName val="xmim"/>
      <sheetName val="temps"/>
      <sheetName val="stack"/>
      <sheetName val="outages"/>
      <sheetName val="bigE_crvs"/>
    </sheetNames>
    <definedNames>
      <definedName name="doitall"/>
    </definedNames>
    <sheetDataSet>
      <sheetData sheetId="0">
        <row r="5">
          <cell r="AA5" t="str">
            <v>QF &amp; MustRun</v>
          </cell>
          <cell r="AB5">
            <v>8466.2999999999993</v>
          </cell>
          <cell r="AC5">
            <v>8466.2999999999993</v>
          </cell>
          <cell r="AD5">
            <v>8466.2999999999993</v>
          </cell>
          <cell r="AE5">
            <v>8466.2999999999993</v>
          </cell>
          <cell r="AF5">
            <v>8466.2999999999993</v>
          </cell>
          <cell r="AG5">
            <v>8466.2999999999993</v>
          </cell>
          <cell r="AH5">
            <v>8466.2999999999993</v>
          </cell>
          <cell r="AI5">
            <v>8466.2999999999993</v>
          </cell>
          <cell r="AJ5">
            <v>8466.2999999999993</v>
          </cell>
          <cell r="AK5">
            <v>8466.2999999999993</v>
          </cell>
          <cell r="AL5">
            <v>8466.2999999999993</v>
          </cell>
          <cell r="AM5">
            <v>8466.2999999999993</v>
          </cell>
          <cell r="AN5">
            <v>8466.2999999999993</v>
          </cell>
          <cell r="AO5">
            <v>8466.2999999999993</v>
          </cell>
          <cell r="AP5">
            <v>8466.2999999999993</v>
          </cell>
          <cell r="AQ5">
            <v>8466.2999999999993</v>
          </cell>
          <cell r="AR5">
            <v>8466.2999999999993</v>
          </cell>
          <cell r="AS5">
            <v>8466.2999999999993</v>
          </cell>
          <cell r="AT5">
            <v>8466.2999999999993</v>
          </cell>
          <cell r="AU5">
            <v>8466.2999999999993</v>
          </cell>
          <cell r="AV5">
            <v>8466.2999999999993</v>
          </cell>
          <cell r="AW5">
            <v>8466.2999999999993</v>
          </cell>
          <cell r="AX5">
            <v>8466.2999999999993</v>
          </cell>
          <cell r="AY5">
            <v>8466.2999999999993</v>
          </cell>
        </row>
        <row r="6">
          <cell r="AA6" t="str">
            <v>Nuke</v>
          </cell>
          <cell r="AB6">
            <v>4800</v>
          </cell>
          <cell r="AC6">
            <v>4800</v>
          </cell>
          <cell r="AD6">
            <v>4800</v>
          </cell>
          <cell r="AE6">
            <v>4800</v>
          </cell>
          <cell r="AF6">
            <v>4800</v>
          </cell>
          <cell r="AG6">
            <v>4800</v>
          </cell>
          <cell r="AH6">
            <v>4800</v>
          </cell>
          <cell r="AI6">
            <v>4800</v>
          </cell>
          <cell r="AJ6">
            <v>4800</v>
          </cell>
          <cell r="AK6">
            <v>4800</v>
          </cell>
          <cell r="AL6">
            <v>4800</v>
          </cell>
          <cell r="AM6">
            <v>4800</v>
          </cell>
          <cell r="AN6">
            <v>4800</v>
          </cell>
          <cell r="AO6">
            <v>4800</v>
          </cell>
          <cell r="AP6">
            <v>4800</v>
          </cell>
          <cell r="AQ6">
            <v>4800</v>
          </cell>
          <cell r="AR6">
            <v>4800</v>
          </cell>
          <cell r="AS6">
            <v>4800</v>
          </cell>
          <cell r="AT6">
            <v>4800</v>
          </cell>
          <cell r="AU6">
            <v>4800</v>
          </cell>
          <cell r="AV6">
            <v>4800</v>
          </cell>
          <cell r="AW6">
            <v>4800</v>
          </cell>
          <cell r="AX6">
            <v>4800</v>
          </cell>
          <cell r="AY6">
            <v>4800</v>
          </cell>
        </row>
        <row r="7">
          <cell r="AA7" t="str">
            <v>Hydro</v>
          </cell>
          <cell r="AB7">
            <v>514.79999999999995</v>
          </cell>
          <cell r="AC7">
            <v>514.79999999999995</v>
          </cell>
          <cell r="AD7">
            <v>514.79999999999995</v>
          </cell>
          <cell r="AE7">
            <v>514.79999999999995</v>
          </cell>
          <cell r="AF7">
            <v>514.79999999999995</v>
          </cell>
          <cell r="AG7">
            <v>514.79999999999995</v>
          </cell>
          <cell r="AH7">
            <v>514.79999999999995</v>
          </cell>
          <cell r="AI7">
            <v>514.79999999999995</v>
          </cell>
          <cell r="AJ7">
            <v>514.79999999999995</v>
          </cell>
          <cell r="AK7">
            <v>514.79999999999995</v>
          </cell>
          <cell r="AL7">
            <v>514.79999999999995</v>
          </cell>
          <cell r="AM7">
            <v>514.79999999999995</v>
          </cell>
          <cell r="AN7">
            <v>514.79999999999995</v>
          </cell>
          <cell r="AO7">
            <v>514.79999999999995</v>
          </cell>
          <cell r="AP7">
            <v>514.79999999999995</v>
          </cell>
          <cell r="AQ7">
            <v>514.79999999999995</v>
          </cell>
          <cell r="AR7">
            <v>514.79999999999995</v>
          </cell>
          <cell r="AS7">
            <v>514.79999999999995</v>
          </cell>
          <cell r="AT7">
            <v>514.79999999999995</v>
          </cell>
          <cell r="AU7">
            <v>514.79999999999995</v>
          </cell>
          <cell r="AV7">
            <v>514.79999999999995</v>
          </cell>
          <cell r="AW7">
            <v>514.79999999999995</v>
          </cell>
          <cell r="AX7">
            <v>514.79999999999995</v>
          </cell>
          <cell r="AY7">
            <v>514.79999999999995</v>
          </cell>
        </row>
        <row r="8">
          <cell r="AA8" t="str">
            <v>Coal</v>
          </cell>
          <cell r="AB8">
            <v>12667.5</v>
          </cell>
          <cell r="AC8">
            <v>12667.5</v>
          </cell>
          <cell r="AD8">
            <v>12667.5</v>
          </cell>
          <cell r="AE8">
            <v>12667.5</v>
          </cell>
          <cell r="AF8">
            <v>12667.5</v>
          </cell>
          <cell r="AG8">
            <v>12667.5</v>
          </cell>
          <cell r="AH8">
            <v>12667.5</v>
          </cell>
          <cell r="AI8">
            <v>12667.5</v>
          </cell>
          <cell r="AJ8">
            <v>12667.5</v>
          </cell>
          <cell r="AK8">
            <v>12667.5</v>
          </cell>
          <cell r="AL8">
            <v>12667.5</v>
          </cell>
          <cell r="AM8">
            <v>12667.5</v>
          </cell>
          <cell r="AN8">
            <v>12667.5</v>
          </cell>
          <cell r="AO8">
            <v>12667.5</v>
          </cell>
          <cell r="AP8">
            <v>12667.5</v>
          </cell>
          <cell r="AQ8">
            <v>12667.5</v>
          </cell>
          <cell r="AR8">
            <v>12667.5</v>
          </cell>
          <cell r="AS8">
            <v>12667.5</v>
          </cell>
          <cell r="AT8">
            <v>12667.5</v>
          </cell>
          <cell r="AU8">
            <v>12667.5</v>
          </cell>
          <cell r="AV8">
            <v>12667.5</v>
          </cell>
          <cell r="AW8">
            <v>12667.5</v>
          </cell>
          <cell r="AX8">
            <v>12667.5</v>
          </cell>
          <cell r="AY8">
            <v>12667.5</v>
          </cell>
        </row>
        <row r="9">
          <cell r="AA9" t="str">
            <v>NG 7000 - 7999</v>
          </cell>
          <cell r="AB9">
            <v>4678.7</v>
          </cell>
          <cell r="AC9">
            <v>4678.7</v>
          </cell>
          <cell r="AD9">
            <v>4678.7</v>
          </cell>
          <cell r="AE9">
            <v>4678.7</v>
          </cell>
          <cell r="AF9">
            <v>4678.7</v>
          </cell>
          <cell r="AG9">
            <v>4678.7</v>
          </cell>
          <cell r="AH9">
            <v>4678.7</v>
          </cell>
          <cell r="AI9">
            <v>4678.7</v>
          </cell>
          <cell r="AJ9">
            <v>4678.7</v>
          </cell>
          <cell r="AK9">
            <v>4678.7</v>
          </cell>
          <cell r="AL9">
            <v>4678.7</v>
          </cell>
          <cell r="AM9">
            <v>4678.7</v>
          </cell>
          <cell r="AN9">
            <v>4678.7</v>
          </cell>
          <cell r="AO9">
            <v>4678.7</v>
          </cell>
          <cell r="AP9">
            <v>4678.7</v>
          </cell>
          <cell r="AQ9">
            <v>4678.7</v>
          </cell>
          <cell r="AR9">
            <v>4678.7</v>
          </cell>
          <cell r="AS9">
            <v>4678.7</v>
          </cell>
          <cell r="AT9">
            <v>4678.7</v>
          </cell>
          <cell r="AU9">
            <v>4678.7</v>
          </cell>
          <cell r="AV9">
            <v>4678.7</v>
          </cell>
          <cell r="AW9">
            <v>4678.7</v>
          </cell>
          <cell r="AX9">
            <v>4678.7</v>
          </cell>
          <cell r="AY9">
            <v>4678.7</v>
          </cell>
        </row>
        <row r="10">
          <cell r="AA10" t="str">
            <v>NG 8800 - 9999</v>
          </cell>
          <cell r="AB10">
            <v>6876.5</v>
          </cell>
          <cell r="AC10">
            <v>6876.5</v>
          </cell>
          <cell r="AD10">
            <v>6876.5</v>
          </cell>
          <cell r="AE10">
            <v>6876.5</v>
          </cell>
          <cell r="AF10">
            <v>6876.5</v>
          </cell>
          <cell r="AG10">
            <v>6876.5</v>
          </cell>
          <cell r="AH10">
            <v>6876.5</v>
          </cell>
          <cell r="AI10">
            <v>6876.5</v>
          </cell>
          <cell r="AJ10">
            <v>6876.5</v>
          </cell>
          <cell r="AK10">
            <v>6876.5</v>
          </cell>
          <cell r="AL10">
            <v>6876.5</v>
          </cell>
          <cell r="AM10">
            <v>6876.5</v>
          </cell>
          <cell r="AN10">
            <v>6876.5</v>
          </cell>
          <cell r="AO10">
            <v>6876.5</v>
          </cell>
          <cell r="AP10">
            <v>6876.5</v>
          </cell>
          <cell r="AQ10">
            <v>6876.5</v>
          </cell>
          <cell r="AR10">
            <v>6876.5</v>
          </cell>
          <cell r="AS10">
            <v>6876.5</v>
          </cell>
          <cell r="AT10">
            <v>6876.5</v>
          </cell>
          <cell r="AU10">
            <v>6876.5</v>
          </cell>
          <cell r="AV10">
            <v>6876.5</v>
          </cell>
          <cell r="AW10">
            <v>6876.5</v>
          </cell>
          <cell r="AX10">
            <v>6876.5</v>
          </cell>
          <cell r="AY10">
            <v>6876.5</v>
          </cell>
        </row>
        <row r="11">
          <cell r="AA11" t="str">
            <v>NG 10000 - 104999</v>
          </cell>
          <cell r="AB11">
            <v>10755</v>
          </cell>
          <cell r="AC11">
            <v>10755</v>
          </cell>
          <cell r="AD11">
            <v>10755</v>
          </cell>
          <cell r="AE11">
            <v>10755</v>
          </cell>
          <cell r="AF11">
            <v>10755</v>
          </cell>
          <cell r="AG11">
            <v>10755</v>
          </cell>
          <cell r="AH11">
            <v>10755</v>
          </cell>
          <cell r="AI11">
            <v>10755</v>
          </cell>
          <cell r="AJ11">
            <v>10755</v>
          </cell>
          <cell r="AK11">
            <v>10755</v>
          </cell>
          <cell r="AL11">
            <v>10755</v>
          </cell>
          <cell r="AM11">
            <v>10755</v>
          </cell>
          <cell r="AN11">
            <v>10755</v>
          </cell>
          <cell r="AO11">
            <v>10755</v>
          </cell>
          <cell r="AP11">
            <v>10755</v>
          </cell>
          <cell r="AQ11">
            <v>10755</v>
          </cell>
          <cell r="AR11">
            <v>10755</v>
          </cell>
          <cell r="AS11">
            <v>10755</v>
          </cell>
          <cell r="AT11">
            <v>10755</v>
          </cell>
          <cell r="AU11">
            <v>10755</v>
          </cell>
          <cell r="AV11">
            <v>10755</v>
          </cell>
          <cell r="AW11">
            <v>10755</v>
          </cell>
          <cell r="AX11">
            <v>10755</v>
          </cell>
          <cell r="AY11">
            <v>10755</v>
          </cell>
        </row>
        <row r="12">
          <cell r="AA12" t="str">
            <v>NG 10500 - 10999</v>
          </cell>
          <cell r="AB12">
            <v>4116.3</v>
          </cell>
          <cell r="AC12">
            <v>4116.3</v>
          </cell>
          <cell r="AD12">
            <v>4116.3</v>
          </cell>
          <cell r="AE12">
            <v>4116.3</v>
          </cell>
          <cell r="AF12">
            <v>4116.3</v>
          </cell>
          <cell r="AG12">
            <v>4116.3</v>
          </cell>
          <cell r="AH12">
            <v>4116.3</v>
          </cell>
          <cell r="AI12">
            <v>4116.3</v>
          </cell>
          <cell r="AJ12">
            <v>4116.3</v>
          </cell>
          <cell r="AK12">
            <v>4116.3</v>
          </cell>
          <cell r="AL12">
            <v>4116.3</v>
          </cell>
          <cell r="AM12">
            <v>4116.3</v>
          </cell>
          <cell r="AN12">
            <v>4116.3</v>
          </cell>
          <cell r="AO12">
            <v>4116.3</v>
          </cell>
          <cell r="AP12">
            <v>4116.3</v>
          </cell>
          <cell r="AQ12">
            <v>4116.3</v>
          </cell>
          <cell r="AR12">
            <v>4116.3</v>
          </cell>
          <cell r="AS12">
            <v>4116.3</v>
          </cell>
          <cell r="AT12">
            <v>4116.3</v>
          </cell>
          <cell r="AU12">
            <v>4116.3</v>
          </cell>
          <cell r="AV12">
            <v>4116.3</v>
          </cell>
          <cell r="AW12">
            <v>4116.3</v>
          </cell>
          <cell r="AX12">
            <v>4116.3</v>
          </cell>
          <cell r="AY12">
            <v>4116.3</v>
          </cell>
        </row>
        <row r="13">
          <cell r="AA13" t="str">
            <v>NG 11000 - 12999</v>
          </cell>
          <cell r="AB13">
            <v>5732.1999992370602</v>
          </cell>
          <cell r="AC13">
            <v>5732.1999992370602</v>
          </cell>
          <cell r="AD13">
            <v>5732.1999992370602</v>
          </cell>
          <cell r="AE13">
            <v>5732.1999992370602</v>
          </cell>
          <cell r="AF13">
            <v>5732.1999992370602</v>
          </cell>
          <cell r="AG13">
            <v>5732.1999992370602</v>
          </cell>
          <cell r="AH13">
            <v>5732.1999992370602</v>
          </cell>
          <cell r="AI13">
            <v>5732.1999992370602</v>
          </cell>
          <cell r="AJ13">
            <v>5732.1999992370602</v>
          </cell>
          <cell r="AK13">
            <v>5732.1999992370602</v>
          </cell>
          <cell r="AL13">
            <v>5732.1999992370602</v>
          </cell>
          <cell r="AM13">
            <v>5732.1999992370602</v>
          </cell>
          <cell r="AN13">
            <v>5732.1999992370602</v>
          </cell>
          <cell r="AO13">
            <v>5732.1999992370602</v>
          </cell>
          <cell r="AP13">
            <v>5732.1999992370602</v>
          </cell>
          <cell r="AQ13">
            <v>5732.1999992370602</v>
          </cell>
          <cell r="AR13">
            <v>5732.1999992370602</v>
          </cell>
          <cell r="AS13">
            <v>5732.1999992370602</v>
          </cell>
          <cell r="AT13">
            <v>5732.1999992370602</v>
          </cell>
          <cell r="AU13">
            <v>5732.1999992370602</v>
          </cell>
          <cell r="AV13">
            <v>5732.1999992370602</v>
          </cell>
          <cell r="AW13">
            <v>5732.1999992370602</v>
          </cell>
          <cell r="AX13">
            <v>5732.1999992370602</v>
          </cell>
          <cell r="AY13">
            <v>5732.1999992370602</v>
          </cell>
        </row>
        <row r="14">
          <cell r="AA14" t="str">
            <v>NG 13000 +</v>
          </cell>
          <cell r="AB14">
            <v>2331.8999999999983</v>
          </cell>
          <cell r="AC14">
            <v>2331.8999999999983</v>
          </cell>
          <cell r="AD14">
            <v>2331.8999999999983</v>
          </cell>
          <cell r="AE14">
            <v>2331.8999999999983</v>
          </cell>
          <cell r="AF14">
            <v>2331.8999999999983</v>
          </cell>
          <cell r="AG14">
            <v>2331.8999999999983</v>
          </cell>
          <cell r="AH14">
            <v>2331.8999999999983</v>
          </cell>
          <cell r="AI14">
            <v>2331.8999999999983</v>
          </cell>
          <cell r="AJ14">
            <v>2331.8999999999983</v>
          </cell>
          <cell r="AK14">
            <v>2331.8999999999983</v>
          </cell>
          <cell r="AL14">
            <v>2331.8999999999983</v>
          </cell>
          <cell r="AM14">
            <v>2331.8999999999983</v>
          </cell>
          <cell r="AN14">
            <v>2331.8999999999983</v>
          </cell>
          <cell r="AO14">
            <v>2331.8999999999983</v>
          </cell>
          <cell r="AP14">
            <v>2331.8999999999983</v>
          </cell>
          <cell r="AQ14">
            <v>2331.8999999999983</v>
          </cell>
          <cell r="AR14">
            <v>2331.8999999999983</v>
          </cell>
          <cell r="AS14">
            <v>2331.8999999999983</v>
          </cell>
          <cell r="AT14">
            <v>2331.8999999999983</v>
          </cell>
          <cell r="AU14">
            <v>2331.8999999999983</v>
          </cell>
          <cell r="AV14">
            <v>2331.8999999999983</v>
          </cell>
          <cell r="AW14">
            <v>2331.8999999999983</v>
          </cell>
          <cell r="AX14">
            <v>2331.8999999999983</v>
          </cell>
          <cell r="AY14">
            <v>2331.8999999999983</v>
          </cell>
        </row>
        <row r="15">
          <cell r="AA15" t="str">
            <v>Oil-Fo2</v>
          </cell>
          <cell r="AB15">
            <v>11.700000000000001</v>
          </cell>
          <cell r="AC15">
            <v>11.700000000000001</v>
          </cell>
          <cell r="AD15">
            <v>11.700000000000001</v>
          </cell>
          <cell r="AE15">
            <v>11.700000000000001</v>
          </cell>
          <cell r="AF15">
            <v>11.700000000000001</v>
          </cell>
          <cell r="AG15">
            <v>11.700000000000001</v>
          </cell>
          <cell r="AH15">
            <v>11.700000000000001</v>
          </cell>
          <cell r="AI15">
            <v>11.700000000000001</v>
          </cell>
          <cell r="AJ15">
            <v>11.700000000000001</v>
          </cell>
          <cell r="AK15">
            <v>11.700000000000001</v>
          </cell>
          <cell r="AL15">
            <v>11.700000000000001</v>
          </cell>
          <cell r="AM15">
            <v>11.700000000000001</v>
          </cell>
          <cell r="AN15">
            <v>11.700000000000001</v>
          </cell>
          <cell r="AO15">
            <v>11.700000000000001</v>
          </cell>
          <cell r="AP15">
            <v>11.700000000000001</v>
          </cell>
          <cell r="AQ15">
            <v>11.700000000000001</v>
          </cell>
          <cell r="AR15">
            <v>11.700000000000001</v>
          </cell>
          <cell r="AS15">
            <v>11.700000000000001</v>
          </cell>
          <cell r="AT15">
            <v>11.700000000000001</v>
          </cell>
          <cell r="AU15">
            <v>11.700000000000001</v>
          </cell>
          <cell r="AV15">
            <v>11.700000000000001</v>
          </cell>
          <cell r="AW15">
            <v>11.700000000000001</v>
          </cell>
          <cell r="AX15">
            <v>11.700000000000001</v>
          </cell>
          <cell r="AY15">
            <v>11.700000000000001</v>
          </cell>
        </row>
      </sheetData>
      <sheetData sheetId="1">
        <row r="3">
          <cell r="B3">
            <v>37017</v>
          </cell>
          <cell r="C3">
            <v>37018</v>
          </cell>
          <cell r="D3">
            <v>37019</v>
          </cell>
          <cell r="E3">
            <v>37020</v>
          </cell>
          <cell r="F3">
            <v>37021</v>
          </cell>
          <cell r="G3">
            <v>37022</v>
          </cell>
          <cell r="H3">
            <v>37023</v>
          </cell>
          <cell r="I3">
            <v>37024</v>
          </cell>
          <cell r="J3">
            <v>37025</v>
          </cell>
          <cell r="K3">
            <v>37026</v>
          </cell>
          <cell r="L3">
            <v>37027</v>
          </cell>
          <cell r="M3">
            <v>37028</v>
          </cell>
          <cell r="N3">
            <v>37029</v>
          </cell>
          <cell r="O3">
            <v>37030</v>
          </cell>
          <cell r="P3">
            <v>37031</v>
          </cell>
          <cell r="Q3">
            <v>37032</v>
          </cell>
          <cell r="R3">
            <v>37033</v>
          </cell>
          <cell r="S3">
            <v>37034</v>
          </cell>
        </row>
        <row r="5">
          <cell r="A5" t="str">
            <v>HE1</v>
          </cell>
          <cell r="C5">
            <v>24446.682473610901</v>
          </cell>
        </row>
        <row r="6">
          <cell r="A6" t="str">
            <v>HE2</v>
          </cell>
          <cell r="C6">
            <v>23217.981936624899</v>
          </cell>
        </row>
        <row r="7">
          <cell r="A7" t="str">
            <v>HE3</v>
          </cell>
          <cell r="C7">
            <v>22510.4234855656</v>
          </cell>
        </row>
        <row r="8">
          <cell r="A8" t="str">
            <v>HE4</v>
          </cell>
          <cell r="C8">
            <v>22288.715498883201</v>
          </cell>
        </row>
        <row r="9">
          <cell r="A9" t="str">
            <v>HE5</v>
          </cell>
          <cell r="C9">
            <v>22455.5040381781</v>
          </cell>
        </row>
        <row r="10">
          <cell r="A10" t="str">
            <v>HE6</v>
          </cell>
          <cell r="C10">
            <v>23891.260930357501</v>
          </cell>
        </row>
        <row r="11">
          <cell r="A11" t="str">
            <v>HE7</v>
          </cell>
          <cell r="C11">
            <v>26735.9377725509</v>
          </cell>
        </row>
        <row r="12">
          <cell r="A12" t="str">
            <v>HE8</v>
          </cell>
          <cell r="C12">
            <v>28226.174330043701</v>
          </cell>
        </row>
        <row r="13">
          <cell r="A13" t="str">
            <v>HE9</v>
          </cell>
          <cell r="C13">
            <v>29080.548197431199</v>
          </cell>
        </row>
        <row r="14">
          <cell r="A14" t="str">
            <v>HE10</v>
          </cell>
          <cell r="C14">
            <v>30279.936753751099</v>
          </cell>
        </row>
        <row r="15">
          <cell r="A15" t="str">
            <v>HE11</v>
          </cell>
          <cell r="C15">
            <v>31599.635722350198</v>
          </cell>
        </row>
        <row r="16">
          <cell r="A16" t="str">
            <v>HE12</v>
          </cell>
          <cell r="C16">
            <v>32617.2125196858</v>
          </cell>
        </row>
        <row r="17">
          <cell r="A17" t="str">
            <v>HE13</v>
          </cell>
          <cell r="C17">
            <v>33417.9191737703</v>
          </cell>
        </row>
        <row r="18">
          <cell r="A18" t="str">
            <v>HE14</v>
          </cell>
          <cell r="C18">
            <v>34331.123489397301</v>
          </cell>
        </row>
        <row r="19">
          <cell r="A19" t="str">
            <v>HE15</v>
          </cell>
          <cell r="C19">
            <v>35208.479875018202</v>
          </cell>
        </row>
        <row r="20">
          <cell r="A20" t="str">
            <v>HE16</v>
          </cell>
          <cell r="C20">
            <v>36182.928552539997</v>
          </cell>
        </row>
        <row r="21">
          <cell r="A21" t="str">
            <v>HE17</v>
          </cell>
          <cell r="C21">
            <v>36671.504495957597</v>
          </cell>
        </row>
        <row r="22">
          <cell r="A22" t="str">
            <v>HE18</v>
          </cell>
          <cell r="C22">
            <v>36619.963311154897</v>
          </cell>
        </row>
        <row r="23">
          <cell r="A23" t="str">
            <v>HE19</v>
          </cell>
          <cell r="C23">
            <v>36098.399126556702</v>
          </cell>
        </row>
        <row r="24">
          <cell r="A24" t="str">
            <v>HE20</v>
          </cell>
          <cell r="C24">
            <v>35107.073329357801</v>
          </cell>
        </row>
        <row r="25">
          <cell r="A25" t="str">
            <v>HE21</v>
          </cell>
          <cell r="C25">
            <v>35024.812573111201</v>
          </cell>
        </row>
        <row r="26">
          <cell r="A26" t="str">
            <v>HE22</v>
          </cell>
          <cell r="C26">
            <v>33938.062402582596</v>
          </cell>
        </row>
        <row r="27">
          <cell r="A27" t="str">
            <v>HE23</v>
          </cell>
          <cell r="C27">
            <v>31204.088011515199</v>
          </cell>
        </row>
        <row r="28">
          <cell r="A28" t="str">
            <v>HE24</v>
          </cell>
          <cell r="C28">
            <v>28339.679138273299</v>
          </cell>
        </row>
        <row r="30">
          <cell r="A30" t="str">
            <v>Daily Peak MW</v>
          </cell>
          <cell r="B30">
            <v>32248.8493449706</v>
          </cell>
          <cell r="C30">
            <v>36671.504495957597</v>
          </cell>
          <cell r="D30">
            <v>35754.643093356703</v>
          </cell>
          <cell r="E30">
            <v>35586.024348063896</v>
          </cell>
          <cell r="F30">
            <v>36055.390451683903</v>
          </cell>
          <cell r="G30">
            <v>36449.760551701002</v>
          </cell>
          <cell r="H30">
            <v>34048.545393950801</v>
          </cell>
          <cell r="I30">
            <v>34731.261600544101</v>
          </cell>
          <cell r="J30">
            <v>39219.882829185102</v>
          </cell>
          <cell r="K30">
            <v>40133.925486801898</v>
          </cell>
          <cell r="L30">
            <v>41736.298774872499</v>
          </cell>
          <cell r="M30">
            <v>43103.247230869601</v>
          </cell>
          <cell r="N30">
            <v>42877.1344831401</v>
          </cell>
          <cell r="O30">
            <v>39517.087978938303</v>
          </cell>
          <cell r="P30">
            <v>38422.048468058798</v>
          </cell>
          <cell r="Q30">
            <v>0</v>
          </cell>
          <cell r="R30">
            <v>0</v>
          </cell>
          <cell r="S30">
            <v>0</v>
          </cell>
        </row>
        <row r="31">
          <cell r="A31" t="str">
            <v>16 HR Avg</v>
          </cell>
          <cell r="B31">
            <v>29274.360502249943</v>
          </cell>
          <cell r="C31">
            <v>33196.231976578718</v>
          </cell>
          <cell r="D31">
            <v>32724.686552295967</v>
          </cell>
          <cell r="E31">
            <v>32621.723081251937</v>
          </cell>
          <cell r="F31">
            <v>33105.832061386922</v>
          </cell>
          <cell r="G31">
            <v>33292.342183478831</v>
          </cell>
          <cell r="H31">
            <v>31046.606061061109</v>
          </cell>
          <cell r="I31">
            <v>31079.884344421371</v>
          </cell>
          <cell r="J31">
            <v>35546.272580000419</v>
          </cell>
          <cell r="K31">
            <v>36222.076785184734</v>
          </cell>
          <cell r="L31">
            <v>37325.903599164412</v>
          </cell>
          <cell r="M31">
            <v>38505.981152866647</v>
          </cell>
          <cell r="N31">
            <v>38240.548198476674</v>
          </cell>
          <cell r="O31">
            <v>35280.836482599116</v>
          </cell>
          <cell r="P31">
            <v>33894.022153872917</v>
          </cell>
          <cell r="Q31" t="e">
            <v>#DIV/0!</v>
          </cell>
          <cell r="R31" t="e">
            <v>#DIV/0!</v>
          </cell>
          <cell r="S31">
            <v>0</v>
          </cell>
        </row>
        <row r="32">
          <cell r="A32" t="str">
            <v>Off Peak Avg</v>
          </cell>
          <cell r="B32">
            <v>24397.60923890919</v>
          </cell>
          <cell r="C32">
            <v>24794.291939126088</v>
          </cell>
          <cell r="D32">
            <v>24948.320415308146</v>
          </cell>
          <cell r="E32">
            <v>25051.542172886751</v>
          </cell>
          <cell r="F32">
            <v>25438.296211943962</v>
          </cell>
          <cell r="G32">
            <v>25802.202323901827</v>
          </cell>
          <cell r="H32">
            <v>25347.21536603339</v>
          </cell>
          <cell r="I32">
            <v>25654.714216733511</v>
          </cell>
          <cell r="J32">
            <v>26867.513120129686</v>
          </cell>
          <cell r="K32">
            <v>27649.636744095485</v>
          </cell>
          <cell r="L32">
            <v>28458.577543635583</v>
          </cell>
          <cell r="M32">
            <v>29395.965638083537</v>
          </cell>
          <cell r="N32">
            <v>29490.902781637626</v>
          </cell>
          <cell r="O32">
            <v>28581.724621280977</v>
          </cell>
          <cell r="P32">
            <v>27734.487754720263</v>
          </cell>
          <cell r="Q32" t="e">
            <v>#DIV/0!</v>
          </cell>
          <cell r="R32" t="e">
            <v>#DIV/0!</v>
          </cell>
          <cell r="S32">
            <v>0</v>
          </cell>
        </row>
        <row r="55">
          <cell r="A55" t="str">
            <v>Heat Rate</v>
          </cell>
          <cell r="B55" t="str">
            <v/>
          </cell>
          <cell r="C55">
            <v>10006.652106430156</v>
          </cell>
        </row>
        <row r="73">
          <cell r="A73" t="str">
            <v>Hydro / Wind</v>
          </cell>
          <cell r="B73">
            <v>514.79999999999995</v>
          </cell>
          <cell r="C73">
            <v>514.79999999999995</v>
          </cell>
          <cell r="D73">
            <v>514.79999999999995</v>
          </cell>
          <cell r="E73">
            <v>514.79999999999995</v>
          </cell>
          <cell r="F73">
            <v>514.79999999999995</v>
          </cell>
          <cell r="G73">
            <v>514.79999999999995</v>
          </cell>
          <cell r="H73">
            <v>514.79999999999995</v>
          </cell>
          <cell r="I73">
            <v>514.79999999999995</v>
          </cell>
          <cell r="J73">
            <v>514.79999999999995</v>
          </cell>
          <cell r="K73">
            <v>514.79999999999995</v>
          </cell>
          <cell r="L73">
            <v>514.79999999999995</v>
          </cell>
          <cell r="M73">
            <v>514.79999999999995</v>
          </cell>
          <cell r="N73">
            <v>514.79999999999995</v>
          </cell>
          <cell r="O73">
            <v>514.79999999999995</v>
          </cell>
          <cell r="P73">
            <v>514.79999999999995</v>
          </cell>
          <cell r="Q73">
            <v>514.79999999999995</v>
          </cell>
          <cell r="R73">
            <v>514.79999999999995</v>
          </cell>
          <cell r="S73">
            <v>514.79999999999995</v>
          </cell>
        </row>
        <row r="74">
          <cell r="A74" t="str">
            <v>Nuke</v>
          </cell>
          <cell r="B74">
            <v>4800</v>
          </cell>
          <cell r="C74">
            <v>4800</v>
          </cell>
          <cell r="D74">
            <v>4800</v>
          </cell>
          <cell r="E74">
            <v>4800</v>
          </cell>
          <cell r="F74">
            <v>4800</v>
          </cell>
          <cell r="G74">
            <v>4800</v>
          </cell>
          <cell r="H74">
            <v>4800</v>
          </cell>
          <cell r="I74">
            <v>4800</v>
          </cell>
          <cell r="J74">
            <v>4800</v>
          </cell>
          <cell r="K74">
            <v>4800</v>
          </cell>
          <cell r="L74">
            <v>4800</v>
          </cell>
          <cell r="M74">
            <v>4800</v>
          </cell>
          <cell r="N74">
            <v>4800</v>
          </cell>
          <cell r="O74">
            <v>4800</v>
          </cell>
          <cell r="P74">
            <v>4800</v>
          </cell>
          <cell r="Q74">
            <v>4800</v>
          </cell>
          <cell r="R74">
            <v>4800</v>
          </cell>
          <cell r="S74">
            <v>4800</v>
          </cell>
        </row>
        <row r="75">
          <cell r="A75" t="str">
            <v>QF / Must Run</v>
          </cell>
          <cell r="B75">
            <v>8466.2999999999993</v>
          </cell>
          <cell r="C75">
            <v>8466.2999999999993</v>
          </cell>
          <cell r="D75">
            <v>8466.2999999999993</v>
          </cell>
          <cell r="E75">
            <v>8466.2999999999993</v>
          </cell>
          <cell r="F75">
            <v>8466.2999999999993</v>
          </cell>
          <cell r="G75">
            <v>8466.2999999999993</v>
          </cell>
          <cell r="H75">
            <v>8466.2999999999993</v>
          </cell>
          <cell r="I75">
            <v>8466.2999999999993</v>
          </cell>
          <cell r="J75">
            <v>8466.2999999999993</v>
          </cell>
          <cell r="K75">
            <v>8466.2999999999993</v>
          </cell>
          <cell r="L75">
            <v>8466.2999999999993</v>
          </cell>
          <cell r="M75">
            <v>8466.2999999999993</v>
          </cell>
          <cell r="N75">
            <v>8466.2999999999993</v>
          </cell>
          <cell r="O75">
            <v>8466.2999999999993</v>
          </cell>
          <cell r="P75">
            <v>8466.2999999999993</v>
          </cell>
          <cell r="Q75">
            <v>8466.2999999999993</v>
          </cell>
          <cell r="R75">
            <v>8466.2999999999993</v>
          </cell>
          <cell r="S75">
            <v>8466.2999999999993</v>
          </cell>
        </row>
        <row r="76">
          <cell r="A76" t="str">
            <v>Coal</v>
          </cell>
          <cell r="B76">
            <v>11947.5</v>
          </cell>
          <cell r="C76">
            <v>11947.5</v>
          </cell>
          <cell r="D76">
            <v>12667.5</v>
          </cell>
          <cell r="E76">
            <v>12667.5</v>
          </cell>
          <cell r="F76">
            <v>12667.5</v>
          </cell>
          <cell r="G76">
            <v>12667.5</v>
          </cell>
          <cell r="H76">
            <v>12667.5</v>
          </cell>
          <cell r="I76">
            <v>12667.5</v>
          </cell>
          <cell r="J76">
            <v>12667.5</v>
          </cell>
          <cell r="K76">
            <v>12667.5</v>
          </cell>
          <cell r="L76">
            <v>12667.5</v>
          </cell>
          <cell r="M76">
            <v>12667.5</v>
          </cell>
          <cell r="N76">
            <v>12667.5</v>
          </cell>
          <cell r="O76">
            <v>12667.5</v>
          </cell>
          <cell r="P76">
            <v>12667.5</v>
          </cell>
          <cell r="Q76">
            <v>12667.5</v>
          </cell>
          <cell r="R76">
            <v>13343.5</v>
          </cell>
          <cell r="S76">
            <v>13343.5</v>
          </cell>
        </row>
        <row r="77">
          <cell r="A77" t="str">
            <v>NG 7000 - 7999</v>
          </cell>
          <cell r="B77">
            <v>4678.7</v>
          </cell>
          <cell r="C77">
            <v>4678.7</v>
          </cell>
          <cell r="D77">
            <v>4678.7</v>
          </cell>
          <cell r="E77">
            <v>4678.7</v>
          </cell>
          <cell r="F77">
            <v>4678.7</v>
          </cell>
          <cell r="G77">
            <v>4678.7</v>
          </cell>
          <cell r="H77">
            <v>4678.7</v>
          </cell>
          <cell r="I77">
            <v>4678.7</v>
          </cell>
          <cell r="J77">
            <v>4678.7</v>
          </cell>
          <cell r="K77">
            <v>4678.7</v>
          </cell>
          <cell r="L77">
            <v>4678.7</v>
          </cell>
          <cell r="M77">
            <v>4678.7</v>
          </cell>
          <cell r="N77">
            <v>4678.7</v>
          </cell>
          <cell r="O77">
            <v>4678.7</v>
          </cell>
          <cell r="P77">
            <v>4678.7</v>
          </cell>
          <cell r="Q77">
            <v>4678.7</v>
          </cell>
          <cell r="R77">
            <v>4678.7</v>
          </cell>
          <cell r="S77">
            <v>4678.7</v>
          </cell>
        </row>
        <row r="78">
          <cell r="A78" t="str">
            <v>NG 8800 - 9999</v>
          </cell>
          <cell r="B78">
            <v>6256.5</v>
          </cell>
          <cell r="C78">
            <v>6256.5</v>
          </cell>
          <cell r="D78">
            <v>6256.5</v>
          </cell>
          <cell r="E78">
            <v>6256.5</v>
          </cell>
          <cell r="F78">
            <v>6456.5</v>
          </cell>
          <cell r="G78">
            <v>6456.5</v>
          </cell>
          <cell r="H78">
            <v>6876.5</v>
          </cell>
          <cell r="I78">
            <v>6876.5</v>
          </cell>
          <cell r="J78">
            <v>7615.5</v>
          </cell>
          <cell r="K78">
            <v>7615.5</v>
          </cell>
          <cell r="L78">
            <v>8365.5</v>
          </cell>
          <cell r="M78">
            <v>8365.5</v>
          </cell>
          <cell r="N78">
            <v>8365.5</v>
          </cell>
          <cell r="O78">
            <v>8365.5</v>
          </cell>
          <cell r="P78">
            <v>8365.5</v>
          </cell>
          <cell r="Q78">
            <v>8365.5</v>
          </cell>
          <cell r="R78">
            <v>8365.5</v>
          </cell>
          <cell r="S78">
            <v>8365.5</v>
          </cell>
        </row>
        <row r="79">
          <cell r="A79" t="str">
            <v>NG 10000 - 104999</v>
          </cell>
          <cell r="B79">
            <v>10351</v>
          </cell>
          <cell r="C79">
            <v>10351</v>
          </cell>
          <cell r="D79">
            <v>10351</v>
          </cell>
          <cell r="E79">
            <v>10351</v>
          </cell>
          <cell r="F79">
            <v>10351</v>
          </cell>
          <cell r="G79">
            <v>10755</v>
          </cell>
          <cell r="H79">
            <v>10755</v>
          </cell>
          <cell r="I79">
            <v>10755</v>
          </cell>
          <cell r="J79">
            <v>10755</v>
          </cell>
          <cell r="K79">
            <v>10755</v>
          </cell>
          <cell r="L79">
            <v>10755</v>
          </cell>
          <cell r="M79">
            <v>10755</v>
          </cell>
          <cell r="N79">
            <v>10755</v>
          </cell>
          <cell r="O79">
            <v>10755</v>
          </cell>
          <cell r="P79">
            <v>10755</v>
          </cell>
          <cell r="Q79">
            <v>10755</v>
          </cell>
          <cell r="R79">
            <v>10755</v>
          </cell>
          <cell r="S79">
            <v>10755</v>
          </cell>
        </row>
        <row r="80">
          <cell r="A80" t="str">
            <v>NG 10500 - 10999</v>
          </cell>
          <cell r="B80">
            <v>3938.3</v>
          </cell>
          <cell r="C80">
            <v>3938.3</v>
          </cell>
          <cell r="D80">
            <v>4116.3</v>
          </cell>
          <cell r="E80">
            <v>4116.3</v>
          </cell>
          <cell r="F80">
            <v>4116.3</v>
          </cell>
          <cell r="G80">
            <v>4116.3</v>
          </cell>
          <cell r="H80">
            <v>4116.3</v>
          </cell>
          <cell r="I80">
            <v>4116.3</v>
          </cell>
          <cell r="J80">
            <v>4116.3</v>
          </cell>
          <cell r="K80">
            <v>4116.3</v>
          </cell>
          <cell r="L80">
            <v>4116.3</v>
          </cell>
          <cell r="M80">
            <v>4116.3</v>
          </cell>
          <cell r="N80">
            <v>4116.3</v>
          </cell>
          <cell r="O80">
            <v>4116.3</v>
          </cell>
          <cell r="P80">
            <v>4116.3</v>
          </cell>
          <cell r="Q80">
            <v>4116.3</v>
          </cell>
          <cell r="R80">
            <v>4116.3</v>
          </cell>
          <cell r="S80">
            <v>4116.3</v>
          </cell>
        </row>
        <row r="81">
          <cell r="A81" t="str">
            <v>NG 11000 - 12999</v>
          </cell>
          <cell r="B81">
            <v>5732.1999992370602</v>
          </cell>
          <cell r="C81">
            <v>5732.1999992370602</v>
          </cell>
          <cell r="D81">
            <v>5732.1999992370602</v>
          </cell>
          <cell r="E81">
            <v>5732.1999992370602</v>
          </cell>
          <cell r="F81">
            <v>5732.1999992370602</v>
          </cell>
          <cell r="G81">
            <v>5732.1999992370602</v>
          </cell>
          <cell r="H81">
            <v>5732.1999992370602</v>
          </cell>
          <cell r="I81">
            <v>5732.1999992370602</v>
          </cell>
          <cell r="J81">
            <v>5732.1999992370602</v>
          </cell>
          <cell r="K81">
            <v>5732.1999992370602</v>
          </cell>
          <cell r="L81">
            <v>5732.1999992370602</v>
          </cell>
          <cell r="M81">
            <v>5732.1999992370602</v>
          </cell>
          <cell r="N81">
            <v>5732.1999992370602</v>
          </cell>
          <cell r="O81">
            <v>5732.1999992370602</v>
          </cell>
          <cell r="P81">
            <v>5732.1999992370602</v>
          </cell>
          <cell r="Q81">
            <v>5732.1999992370602</v>
          </cell>
          <cell r="R81">
            <v>5732.1999992370602</v>
          </cell>
          <cell r="S81">
            <v>5732.1999992370602</v>
          </cell>
        </row>
        <row r="82">
          <cell r="A82" t="str">
            <v>NG 13000 +</v>
          </cell>
          <cell r="B82">
            <v>2331.8999999999983</v>
          </cell>
          <cell r="C82">
            <v>2331.8999999999983</v>
          </cell>
          <cell r="D82">
            <v>2331.8999999999983</v>
          </cell>
          <cell r="E82">
            <v>2331.8999999999983</v>
          </cell>
          <cell r="F82">
            <v>2331.8999999999983</v>
          </cell>
          <cell r="G82">
            <v>2331.8999999999983</v>
          </cell>
          <cell r="H82">
            <v>2331.8999999999983</v>
          </cell>
          <cell r="I82">
            <v>2331.8999999999983</v>
          </cell>
          <cell r="J82">
            <v>2331.8999999999983</v>
          </cell>
          <cell r="K82">
            <v>2331.8999999999983</v>
          </cell>
          <cell r="L82">
            <v>2331.8999999999983</v>
          </cell>
          <cell r="M82">
            <v>2331.8999999999983</v>
          </cell>
          <cell r="N82">
            <v>2331.8999999999983</v>
          </cell>
          <cell r="O82">
            <v>2331.8999999999983</v>
          </cell>
          <cell r="P82">
            <v>2331.8999999999983</v>
          </cell>
          <cell r="Q82">
            <v>2331.8999999999983</v>
          </cell>
          <cell r="R82">
            <v>2331.8999999999983</v>
          </cell>
          <cell r="S82">
            <v>2331.8999999999983</v>
          </cell>
        </row>
        <row r="83">
          <cell r="A83" t="str">
            <v>Oil-Fo2</v>
          </cell>
          <cell r="B83">
            <v>11.700000000000001</v>
          </cell>
          <cell r="C83">
            <v>11.700000000000001</v>
          </cell>
          <cell r="D83">
            <v>11.700000000000001</v>
          </cell>
          <cell r="E83">
            <v>11.700000000000001</v>
          </cell>
          <cell r="F83">
            <v>11.700000000000001</v>
          </cell>
          <cell r="G83">
            <v>11.700000000000001</v>
          </cell>
          <cell r="H83">
            <v>11.700000000000001</v>
          </cell>
          <cell r="I83">
            <v>11.700000000000001</v>
          </cell>
          <cell r="J83">
            <v>11.700000000000001</v>
          </cell>
          <cell r="K83">
            <v>11.700000000000001</v>
          </cell>
          <cell r="L83">
            <v>11.700000000000001</v>
          </cell>
          <cell r="M83">
            <v>11.700000000000001</v>
          </cell>
          <cell r="N83">
            <v>11.700000000000001</v>
          </cell>
          <cell r="O83">
            <v>11.700000000000001</v>
          </cell>
          <cell r="P83">
            <v>11.700000000000001</v>
          </cell>
          <cell r="Q83">
            <v>11.700000000000001</v>
          </cell>
          <cell r="R83">
            <v>11.700000000000001</v>
          </cell>
          <cell r="S83">
            <v>11.700000000000001</v>
          </cell>
        </row>
      </sheetData>
      <sheetData sheetId="2"/>
      <sheetData sheetId="3">
        <row r="3">
          <cell r="B3">
            <v>36801</v>
          </cell>
          <cell r="C3">
            <v>36802</v>
          </cell>
          <cell r="D3">
            <v>36803</v>
          </cell>
          <cell r="E3">
            <v>36804</v>
          </cell>
          <cell r="F3">
            <v>36805</v>
          </cell>
          <cell r="G3">
            <v>36806</v>
          </cell>
          <cell r="H3">
            <v>36807</v>
          </cell>
          <cell r="I3">
            <v>36808</v>
          </cell>
          <cell r="J3">
            <v>36809</v>
          </cell>
          <cell r="K3">
            <v>36810</v>
          </cell>
          <cell r="L3">
            <v>36811</v>
          </cell>
          <cell r="M3">
            <v>36812</v>
          </cell>
          <cell r="N3">
            <v>36813</v>
          </cell>
          <cell r="O3">
            <v>36814</v>
          </cell>
          <cell r="P3">
            <v>36815</v>
          </cell>
          <cell r="Q3">
            <v>36816</v>
          </cell>
          <cell r="R3">
            <v>36817</v>
          </cell>
          <cell r="S3">
            <v>36818</v>
          </cell>
          <cell r="T3">
            <v>36819</v>
          </cell>
          <cell r="U3">
            <v>36820</v>
          </cell>
          <cell r="V3">
            <v>36821</v>
          </cell>
          <cell r="W3">
            <v>36822</v>
          </cell>
          <cell r="X3">
            <v>36823</v>
          </cell>
          <cell r="Y3">
            <v>36824</v>
          </cell>
          <cell r="Z3">
            <v>36825</v>
          </cell>
          <cell r="AA3">
            <v>36826</v>
          </cell>
          <cell r="AB3">
            <v>36827</v>
          </cell>
          <cell r="AC3">
            <v>36828</v>
          </cell>
          <cell r="AD3">
            <v>36829</v>
          </cell>
          <cell r="AE3">
            <v>36830</v>
          </cell>
          <cell r="AF3">
            <v>36831</v>
          </cell>
          <cell r="AG3">
            <v>36832</v>
          </cell>
          <cell r="AH3">
            <v>36833</v>
          </cell>
          <cell r="AI3">
            <v>36834</v>
          </cell>
          <cell r="AJ3">
            <v>36835</v>
          </cell>
          <cell r="AK3">
            <v>36836</v>
          </cell>
          <cell r="AL3">
            <v>36837</v>
          </cell>
          <cell r="AM3">
            <v>36838</v>
          </cell>
          <cell r="AN3">
            <v>36839</v>
          </cell>
          <cell r="AO3">
            <v>36840</v>
          </cell>
          <cell r="AP3">
            <v>36841</v>
          </cell>
          <cell r="AQ3">
            <v>36842</v>
          </cell>
          <cell r="AR3">
            <v>36843</v>
          </cell>
          <cell r="AS3">
            <v>36844</v>
          </cell>
          <cell r="AT3">
            <v>36845</v>
          </cell>
          <cell r="AU3">
            <v>36846</v>
          </cell>
          <cell r="AV3">
            <v>36847</v>
          </cell>
          <cell r="AW3">
            <v>36848</v>
          </cell>
          <cell r="AX3">
            <v>36849</v>
          </cell>
          <cell r="AY3">
            <v>36850</v>
          </cell>
          <cell r="AZ3">
            <v>36851</v>
          </cell>
          <cell r="BA3">
            <v>36852</v>
          </cell>
          <cell r="BB3">
            <v>36853</v>
          </cell>
          <cell r="BC3">
            <v>36854</v>
          </cell>
          <cell r="BD3">
            <v>36855</v>
          </cell>
          <cell r="BE3">
            <v>36856</v>
          </cell>
          <cell r="BF3">
            <v>36857</v>
          </cell>
          <cell r="BG3">
            <v>36858</v>
          </cell>
          <cell r="BH3">
            <v>36859</v>
          </cell>
          <cell r="BI3">
            <v>36860</v>
          </cell>
          <cell r="BJ3">
            <v>36861</v>
          </cell>
          <cell r="BK3">
            <v>36862</v>
          </cell>
          <cell r="BL3">
            <v>36863</v>
          </cell>
          <cell r="BM3">
            <v>36864</v>
          </cell>
          <cell r="BN3">
            <v>36865</v>
          </cell>
          <cell r="BO3">
            <v>36866</v>
          </cell>
          <cell r="BP3">
            <v>36867</v>
          </cell>
          <cell r="BQ3">
            <v>36868</v>
          </cell>
          <cell r="BR3">
            <v>36869</v>
          </cell>
          <cell r="BS3">
            <v>36870</v>
          </cell>
          <cell r="BT3">
            <v>36871</v>
          </cell>
          <cell r="BU3">
            <v>36872</v>
          </cell>
          <cell r="BV3">
            <v>36873</v>
          </cell>
          <cell r="BW3">
            <v>36874</v>
          </cell>
          <cell r="BX3">
            <v>36875</v>
          </cell>
          <cell r="BY3">
            <v>36876</v>
          </cell>
          <cell r="BZ3">
            <v>36877</v>
          </cell>
          <cell r="CA3">
            <v>36878</v>
          </cell>
          <cell r="CB3">
            <v>36879</v>
          </cell>
          <cell r="CC3">
            <v>36880</v>
          </cell>
          <cell r="CD3">
            <v>36881</v>
          </cell>
          <cell r="CE3">
            <v>36882</v>
          </cell>
          <cell r="CF3">
            <v>36883</v>
          </cell>
          <cell r="CG3">
            <v>36884</v>
          </cell>
          <cell r="CH3">
            <v>36885</v>
          </cell>
          <cell r="CI3">
            <v>36886</v>
          </cell>
          <cell r="CJ3">
            <v>36887</v>
          </cell>
          <cell r="CK3">
            <v>36888</v>
          </cell>
          <cell r="CL3">
            <v>36889</v>
          </cell>
          <cell r="CM3">
            <v>36890</v>
          </cell>
          <cell r="CN3">
            <v>36891</v>
          </cell>
          <cell r="CO3">
            <v>36892</v>
          </cell>
          <cell r="CP3">
            <v>36893</v>
          </cell>
          <cell r="CQ3">
            <v>36894</v>
          </cell>
          <cell r="CR3">
            <v>36895</v>
          </cell>
          <cell r="CS3">
            <v>36896</v>
          </cell>
          <cell r="CT3">
            <v>36897</v>
          </cell>
          <cell r="CU3">
            <v>36898</v>
          </cell>
          <cell r="CV3">
            <v>36899</v>
          </cell>
          <cell r="CW3">
            <v>36900</v>
          </cell>
          <cell r="CX3">
            <v>36901</v>
          </cell>
          <cell r="CY3">
            <v>36902</v>
          </cell>
          <cell r="CZ3">
            <v>36903</v>
          </cell>
          <cell r="DA3">
            <v>36904</v>
          </cell>
          <cell r="DB3">
            <v>36905</v>
          </cell>
          <cell r="DC3">
            <v>36906</v>
          </cell>
          <cell r="DD3">
            <v>36907</v>
          </cell>
          <cell r="DE3">
            <v>36908</v>
          </cell>
          <cell r="DF3">
            <v>36909</v>
          </cell>
          <cell r="DG3">
            <v>36910</v>
          </cell>
          <cell r="DH3">
            <v>36911</v>
          </cell>
          <cell r="DI3">
            <v>36912</v>
          </cell>
          <cell r="DJ3">
            <v>36913</v>
          </cell>
          <cell r="DK3">
            <v>36914</v>
          </cell>
          <cell r="DL3">
            <v>36915</v>
          </cell>
          <cell r="DM3">
            <v>36916</v>
          </cell>
          <cell r="DN3">
            <v>36917</v>
          </cell>
          <cell r="DO3">
            <v>36918</v>
          </cell>
          <cell r="DP3">
            <v>36919</v>
          </cell>
          <cell r="DQ3">
            <v>36920</v>
          </cell>
          <cell r="DR3">
            <v>36921</v>
          </cell>
          <cell r="DS3">
            <v>36922</v>
          </cell>
          <cell r="DT3">
            <v>36923</v>
          </cell>
          <cell r="DU3">
            <v>36924</v>
          </cell>
          <cell r="DV3">
            <v>36925</v>
          </cell>
          <cell r="DW3">
            <v>36926</v>
          </cell>
          <cell r="DX3">
            <v>36927</v>
          </cell>
          <cell r="DY3">
            <v>36928</v>
          </cell>
          <cell r="DZ3">
            <v>36929</v>
          </cell>
          <cell r="EA3">
            <v>36930</v>
          </cell>
          <cell r="EB3">
            <v>36931</v>
          </cell>
          <cell r="EC3">
            <v>36932</v>
          </cell>
          <cell r="ED3">
            <v>36933</v>
          </cell>
          <cell r="EE3">
            <v>36934</v>
          </cell>
          <cell r="EF3">
            <v>36935</v>
          </cell>
          <cell r="EG3">
            <v>36936</v>
          </cell>
          <cell r="EH3">
            <v>36937</v>
          </cell>
          <cell r="EI3">
            <v>36938</v>
          </cell>
          <cell r="EJ3">
            <v>36939</v>
          </cell>
          <cell r="EK3">
            <v>36940</v>
          </cell>
          <cell r="EL3">
            <v>36941</v>
          </cell>
          <cell r="EM3">
            <v>36942</v>
          </cell>
          <cell r="EN3">
            <v>36943</v>
          </cell>
          <cell r="EO3">
            <v>36944</v>
          </cell>
          <cell r="EP3">
            <v>36945</v>
          </cell>
          <cell r="EQ3">
            <v>36946</v>
          </cell>
          <cell r="ER3">
            <v>36947</v>
          </cell>
          <cell r="ES3">
            <v>36948</v>
          </cell>
          <cell r="ET3">
            <v>36949</v>
          </cell>
          <cell r="EU3">
            <v>36950</v>
          </cell>
          <cell r="EV3">
            <v>36951</v>
          </cell>
          <cell r="EW3">
            <v>36952</v>
          </cell>
          <cell r="EX3">
            <v>36953</v>
          </cell>
          <cell r="EY3">
            <v>36954</v>
          </cell>
          <cell r="EZ3">
            <v>36955</v>
          </cell>
          <cell r="FA3">
            <v>36956</v>
          </cell>
          <cell r="FB3">
            <v>36957</v>
          </cell>
          <cell r="FC3">
            <v>36958</v>
          </cell>
          <cell r="FD3">
            <v>36959</v>
          </cell>
          <cell r="FE3">
            <v>36960</v>
          </cell>
          <cell r="FF3">
            <v>36961</v>
          </cell>
          <cell r="FG3">
            <v>36962</v>
          </cell>
          <cell r="FH3">
            <v>36963</v>
          </cell>
          <cell r="FI3">
            <v>36964</v>
          </cell>
          <cell r="FJ3">
            <v>36965</v>
          </cell>
          <cell r="FK3">
            <v>36966</v>
          </cell>
          <cell r="FL3">
            <v>36967</v>
          </cell>
          <cell r="FM3">
            <v>36968</v>
          </cell>
          <cell r="FN3">
            <v>36969</v>
          </cell>
          <cell r="FO3">
            <v>36970</v>
          </cell>
          <cell r="FP3">
            <v>36971</v>
          </cell>
          <cell r="FQ3">
            <v>36972</v>
          </cell>
          <cell r="FR3">
            <v>36973</v>
          </cell>
          <cell r="FS3">
            <v>36974</v>
          </cell>
          <cell r="FT3">
            <v>36975</v>
          </cell>
          <cell r="FU3">
            <v>36976</v>
          </cell>
          <cell r="FV3">
            <v>36977</v>
          </cell>
          <cell r="FW3">
            <v>36978</v>
          </cell>
          <cell r="FX3">
            <v>36979</v>
          </cell>
          <cell r="FY3">
            <v>36980</v>
          </cell>
          <cell r="FZ3">
            <v>36981</v>
          </cell>
          <cell r="GA3">
            <v>36982</v>
          </cell>
          <cell r="GB3">
            <v>36983</v>
          </cell>
          <cell r="GC3">
            <v>36984</v>
          </cell>
          <cell r="GD3">
            <v>36985</v>
          </cell>
          <cell r="GE3">
            <v>36986</v>
          </cell>
          <cell r="GF3">
            <v>36987</v>
          </cell>
          <cell r="GG3">
            <v>36988</v>
          </cell>
          <cell r="GH3">
            <v>36989</v>
          </cell>
          <cell r="GI3">
            <v>36990</v>
          </cell>
          <cell r="GJ3">
            <v>36991</v>
          </cell>
          <cell r="GK3">
            <v>36992</v>
          </cell>
          <cell r="GL3">
            <v>36993</v>
          </cell>
          <cell r="GM3">
            <v>36994</v>
          </cell>
          <cell r="GN3">
            <v>36995</v>
          </cell>
          <cell r="GO3">
            <v>36996</v>
          </cell>
          <cell r="GP3">
            <v>36997</v>
          </cell>
          <cell r="GQ3">
            <v>36998</v>
          </cell>
          <cell r="GR3">
            <v>36999</v>
          </cell>
          <cell r="GS3">
            <v>37000</v>
          </cell>
          <cell r="GT3">
            <v>37001</v>
          </cell>
          <cell r="GU3">
            <v>37002</v>
          </cell>
          <cell r="GV3">
            <v>37003</v>
          </cell>
          <cell r="GW3">
            <v>37004</v>
          </cell>
          <cell r="GX3">
            <v>37005</v>
          </cell>
          <cell r="GY3">
            <v>37006</v>
          </cell>
          <cell r="GZ3">
            <v>37007</v>
          </cell>
          <cell r="HA3">
            <v>37008</v>
          </cell>
          <cell r="HB3">
            <v>37009</v>
          </cell>
          <cell r="HC3">
            <v>37010</v>
          </cell>
          <cell r="HD3">
            <v>37011</v>
          </cell>
          <cell r="HE3">
            <v>37012</v>
          </cell>
          <cell r="HF3">
            <v>37013</v>
          </cell>
          <cell r="HG3">
            <v>37014</v>
          </cell>
          <cell r="HH3">
            <v>37015</v>
          </cell>
          <cell r="HI3">
            <v>37016</v>
          </cell>
          <cell r="HJ3">
            <v>37017</v>
          </cell>
          <cell r="HK3">
            <v>37018</v>
          </cell>
          <cell r="HL3">
            <v>37019</v>
          </cell>
          <cell r="HM3">
            <v>37020</v>
          </cell>
          <cell r="HN3">
            <v>37021</v>
          </cell>
          <cell r="HO3">
            <v>37022</v>
          </cell>
          <cell r="HP3">
            <v>37023</v>
          </cell>
          <cell r="HQ3">
            <v>37024</v>
          </cell>
          <cell r="HR3">
            <v>37025</v>
          </cell>
          <cell r="HS3">
            <v>37026</v>
          </cell>
          <cell r="HT3">
            <v>37027</v>
          </cell>
          <cell r="HU3">
            <v>37028</v>
          </cell>
          <cell r="HV3">
            <v>37029</v>
          </cell>
          <cell r="HW3">
            <v>37030</v>
          </cell>
          <cell r="HX3">
            <v>37031</v>
          </cell>
          <cell r="HY3">
            <v>37032</v>
          </cell>
          <cell r="HZ3">
            <v>37033</v>
          </cell>
          <cell r="IA3">
            <v>37034</v>
          </cell>
          <cell r="IB3">
            <v>37035</v>
          </cell>
          <cell r="IC3">
            <v>37036</v>
          </cell>
          <cell r="ID3">
            <v>37037</v>
          </cell>
          <cell r="IE3">
            <v>37038</v>
          </cell>
          <cell r="IF3">
            <v>37039</v>
          </cell>
        </row>
        <row r="4">
          <cell r="B4">
            <v>28754.997092721602</v>
          </cell>
          <cell r="C4">
            <v>31014.849827287599</v>
          </cell>
          <cell r="D4">
            <v>31231.857633145701</v>
          </cell>
          <cell r="E4">
            <v>30856.438623023601</v>
          </cell>
          <cell r="F4">
            <v>25964.833249512099</v>
          </cell>
          <cell r="G4">
            <v>24932.823469082399</v>
          </cell>
          <cell r="H4">
            <v>25446.724062846501</v>
          </cell>
          <cell r="I4">
            <v>23872.073089413301</v>
          </cell>
          <cell r="J4">
            <v>24966.958151846498</v>
          </cell>
          <cell r="K4">
            <v>23045.8049235363</v>
          </cell>
          <cell r="L4">
            <v>22934.513928715802</v>
          </cell>
          <cell r="M4">
            <v>24811.386745850301</v>
          </cell>
          <cell r="N4">
            <v>24896.881680782</v>
          </cell>
          <cell r="O4">
            <v>24129.399677307101</v>
          </cell>
          <cell r="P4">
            <v>24872.6265334284</v>
          </cell>
          <cell r="Q4">
            <v>25052.512387318799</v>
          </cell>
          <cell r="R4">
            <v>24343.7304601941</v>
          </cell>
          <cell r="S4">
            <v>23694.020582828602</v>
          </cell>
          <cell r="T4">
            <v>23832.762530672298</v>
          </cell>
          <cell r="U4">
            <v>23844.432718840799</v>
          </cell>
          <cell r="V4">
            <v>23960.363267702</v>
          </cell>
          <cell r="W4">
            <v>23847.717170506599</v>
          </cell>
          <cell r="X4">
            <v>25499.209806900999</v>
          </cell>
          <cell r="Y4">
            <v>25154.336921206999</v>
          </cell>
          <cell r="Z4">
            <v>24773.8854748228</v>
          </cell>
          <cell r="AA4">
            <v>25113.019652256098</v>
          </cell>
          <cell r="AB4">
            <v>25406.392283256198</v>
          </cell>
          <cell r="AC4">
            <v>25144.0081496372</v>
          </cell>
          <cell r="AD4">
            <v>24861.522980009599</v>
          </cell>
          <cell r="AE4">
            <v>25545.2221668692</v>
          </cell>
          <cell r="AF4">
            <v>25153.655414423301</v>
          </cell>
          <cell r="AG4">
            <v>23756.2614893545</v>
          </cell>
          <cell r="AH4">
            <v>23482.764403027901</v>
          </cell>
          <cell r="AI4">
            <v>22988.964733800101</v>
          </cell>
          <cell r="AJ4">
            <v>22746.496773652299</v>
          </cell>
          <cell r="AK4">
            <v>25353.9471288758</v>
          </cell>
          <cell r="AL4">
            <v>26743.922369937001</v>
          </cell>
          <cell r="AM4">
            <v>30453.963780137699</v>
          </cell>
          <cell r="AN4">
            <v>29937.4688860192</v>
          </cell>
          <cell r="AO4">
            <v>28282.957637129399</v>
          </cell>
          <cell r="AP4">
            <v>26925.781379513901</v>
          </cell>
          <cell r="AQ4">
            <v>26846.982453506898</v>
          </cell>
          <cell r="AR4">
            <v>27839.576442395301</v>
          </cell>
          <cell r="AS4">
            <v>28591.373653095601</v>
          </cell>
          <cell r="AT4">
            <v>28045.549806151899</v>
          </cell>
          <cell r="AU4">
            <v>27036.136871677601</v>
          </cell>
          <cell r="AV4">
            <v>28731.805646563</v>
          </cell>
          <cell r="AW4">
            <v>31425.735010677701</v>
          </cell>
          <cell r="AX4">
            <v>31053.762697452999</v>
          </cell>
          <cell r="AY4">
            <v>27786.088753762</v>
          </cell>
          <cell r="AZ4">
            <v>28859.959699025701</v>
          </cell>
          <cell r="BA4">
            <v>26421.978375759802</v>
          </cell>
          <cell r="BB4">
            <v>24702.374961851001</v>
          </cell>
          <cell r="BC4">
            <v>26217.456702652598</v>
          </cell>
          <cell r="BD4">
            <v>27296.664900547799</v>
          </cell>
          <cell r="BE4">
            <v>28085.774495399299</v>
          </cell>
          <cell r="BF4">
            <v>26758.1404351985</v>
          </cell>
          <cell r="BG4">
            <v>26098.7166650494</v>
          </cell>
          <cell r="BH4">
            <v>26684.442835607399</v>
          </cell>
          <cell r="BI4">
            <v>25181.330736974902</v>
          </cell>
          <cell r="BJ4">
            <v>25625.1532848879</v>
          </cell>
          <cell r="BK4">
            <v>28697.758698927599</v>
          </cell>
          <cell r="BL4">
            <v>29008.0705833723</v>
          </cell>
          <cell r="BM4">
            <v>28420.690016361299</v>
          </cell>
          <cell r="BN4">
            <v>27440.4684709414</v>
          </cell>
          <cell r="BO4">
            <v>26390.096980758</v>
          </cell>
          <cell r="BP4">
            <v>27625.298668375999</v>
          </cell>
          <cell r="BQ4">
            <v>26588.282621774601</v>
          </cell>
          <cell r="BR4">
            <v>25616.820594597801</v>
          </cell>
          <cell r="BS4">
            <v>24360.429996088002</v>
          </cell>
          <cell r="BT4">
            <v>24937.644482132899</v>
          </cell>
          <cell r="BU4">
            <v>33129</v>
          </cell>
          <cell r="BV4">
            <v>35500</v>
          </cell>
          <cell r="BW4">
            <v>33030.490863543499</v>
          </cell>
          <cell r="BX4">
            <v>29139.894245076499</v>
          </cell>
          <cell r="BY4">
            <v>27663.546062863599</v>
          </cell>
          <cell r="BZ4">
            <v>27294.181849745601</v>
          </cell>
          <cell r="CA4">
            <v>26679.120224673501</v>
          </cell>
          <cell r="CB4">
            <v>29163.9647951269</v>
          </cell>
          <cell r="CC4">
            <v>29045.987679078</v>
          </cell>
          <cell r="CD4">
            <v>28333.502036966998</v>
          </cell>
          <cell r="CE4">
            <v>29678.710547723102</v>
          </cell>
          <cell r="CF4">
            <v>29925.080512763001</v>
          </cell>
          <cell r="CG4">
            <v>29579.825986024302</v>
          </cell>
          <cell r="CH4">
            <v>27687.825957927202</v>
          </cell>
          <cell r="CI4">
            <v>30851.6241678882</v>
          </cell>
          <cell r="CJ4">
            <v>32692.397514962599</v>
          </cell>
          <cell r="CK4">
            <v>31311.806459604901</v>
          </cell>
          <cell r="CL4">
            <v>30568.910716836599</v>
          </cell>
          <cell r="CM4">
            <v>31353.153127814701</v>
          </cell>
          <cell r="CN4">
            <v>30681.859274599301</v>
          </cell>
          <cell r="CO4">
            <v>32025.716718043001</v>
          </cell>
          <cell r="CP4">
            <v>34077.410339565802</v>
          </cell>
          <cell r="CQ4">
            <v>32608.383328183001</v>
          </cell>
          <cell r="CR4">
            <v>29037.314675910999</v>
          </cell>
          <cell r="CS4">
            <v>27378.089237425</v>
          </cell>
          <cell r="CT4">
            <v>26126.975480135799</v>
          </cell>
          <cell r="CU4">
            <v>26079.678122625599</v>
          </cell>
          <cell r="CV4">
            <v>25595.588797106499</v>
          </cell>
          <cell r="CW4">
            <v>27186.5593906555</v>
          </cell>
          <cell r="CX4">
            <v>27902.9531019069</v>
          </cell>
          <cell r="CY4">
            <v>27552.588701896198</v>
          </cell>
          <cell r="CZ4">
            <v>28053.937319722001</v>
          </cell>
          <cell r="DA4">
            <v>25836.149864912699</v>
          </cell>
          <cell r="DB4">
            <v>25560.669044338501</v>
          </cell>
          <cell r="DC4">
            <v>25671.8184894271</v>
          </cell>
          <cell r="DD4">
            <v>27842.151810271</v>
          </cell>
          <cell r="DE4">
            <v>28477.985557677599</v>
          </cell>
          <cell r="DF4">
            <v>30793.344338864299</v>
          </cell>
          <cell r="DG4">
            <v>31870.843375513199</v>
          </cell>
          <cell r="DH4">
            <v>31441.511280406601</v>
          </cell>
          <cell r="DI4">
            <v>29276.411202163901</v>
          </cell>
          <cell r="DJ4">
            <v>28031.814538811199</v>
          </cell>
          <cell r="DK4">
            <v>28883.970121730701</v>
          </cell>
          <cell r="DL4">
            <v>26549.514278437699</v>
          </cell>
          <cell r="DM4">
            <v>27185.649043688201</v>
          </cell>
          <cell r="DN4">
            <v>24286.803712237001</v>
          </cell>
          <cell r="DO4">
            <v>27253.314985397999</v>
          </cell>
          <cell r="DP4">
            <v>26236.200960191702</v>
          </cell>
          <cell r="DQ4">
            <v>24295.450078407601</v>
          </cell>
          <cell r="DR4">
            <v>24695.434083942899</v>
          </cell>
          <cell r="DS4">
            <v>25772.341076585999</v>
          </cell>
          <cell r="DT4">
            <v>26933.084535911199</v>
          </cell>
          <cell r="DU4">
            <v>28083.247926546301</v>
          </cell>
          <cell r="DV4">
            <v>27656.9579990003</v>
          </cell>
          <cell r="DW4">
            <v>25909.142064695101</v>
          </cell>
          <cell r="DX4">
            <v>24524.983624243399</v>
          </cell>
          <cell r="DY4">
            <v>23587.440025395801</v>
          </cell>
          <cell r="DZ4">
            <v>23007.080823428401</v>
          </cell>
          <cell r="EA4">
            <v>21934.130655047298</v>
          </cell>
          <cell r="EB4">
            <v>25269.680669220401</v>
          </cell>
          <cell r="EC4">
            <v>28008.794385641999</v>
          </cell>
          <cell r="ED4">
            <v>27095.816270235799</v>
          </cell>
          <cell r="EE4">
            <v>25332.361299196102</v>
          </cell>
          <cell r="EF4">
            <v>24001.190012263101</v>
          </cell>
          <cell r="EG4">
            <v>22487.788145309201</v>
          </cell>
          <cell r="EH4">
            <v>24088.279753164901</v>
          </cell>
          <cell r="EI4">
            <v>25414.3960985825</v>
          </cell>
          <cell r="EJ4">
            <v>27308.699259098201</v>
          </cell>
          <cell r="EK4">
            <v>26736.685268755999</v>
          </cell>
          <cell r="EL4">
            <v>23913.695599641302</v>
          </cell>
          <cell r="EM4">
            <v>22904.582990373401</v>
          </cell>
          <cell r="EN4">
            <v>23052.962009817798</v>
          </cell>
          <cell r="EO4">
            <v>24467.5964418408</v>
          </cell>
          <cell r="EP4">
            <v>24517.101570265699</v>
          </cell>
          <cell r="EQ4">
            <v>23087.2622040155</v>
          </cell>
          <cell r="ER4">
            <v>24045.0394110165</v>
          </cell>
          <cell r="ES4">
            <v>22488.702834953201</v>
          </cell>
          <cell r="ET4">
            <v>22780.000407835301</v>
          </cell>
          <cell r="EU4">
            <v>24215.210261411099</v>
          </cell>
          <cell r="EV4">
            <v>26780.720995463202</v>
          </cell>
          <cell r="EW4">
            <v>26678.708305765598</v>
          </cell>
          <cell r="EX4">
            <v>26025.549277865</v>
          </cell>
          <cell r="EY4">
            <v>25421.9050657353</v>
          </cell>
          <cell r="EZ4">
            <v>23092.6097455954</v>
          </cell>
          <cell r="FA4">
            <v>23472.435256916298</v>
          </cell>
          <cell r="FB4">
            <v>22967.091238673798</v>
          </cell>
          <cell r="FC4">
            <v>22821.436261100302</v>
          </cell>
          <cell r="FD4">
            <v>23451.5348330466</v>
          </cell>
          <cell r="FE4">
            <v>23827.390163200002</v>
          </cell>
          <cell r="FF4">
            <v>22926.426082351201</v>
          </cell>
          <cell r="FG4">
            <v>22626.7678731462</v>
          </cell>
          <cell r="FH4">
            <v>23299.014755280201</v>
          </cell>
          <cell r="FI4">
            <v>22905.054980377201</v>
          </cell>
          <cell r="FJ4">
            <v>23667.094424704799</v>
          </cell>
          <cell r="FK4">
            <v>23784.040031228102</v>
          </cell>
          <cell r="FL4">
            <v>24089.754130085799</v>
          </cell>
          <cell r="FM4">
            <v>23697.585585696801</v>
          </cell>
          <cell r="FN4">
            <v>23738.829535058001</v>
          </cell>
          <cell r="FO4">
            <v>24370.563991782801</v>
          </cell>
          <cell r="FP4">
            <v>23657.436637008501</v>
          </cell>
          <cell r="FQ4">
            <v>23007.132911962999</v>
          </cell>
          <cell r="FR4">
            <v>22604.2368156579</v>
          </cell>
          <cell r="FS4">
            <v>22740.1623546913</v>
          </cell>
          <cell r="FT4">
            <v>22950.863391106701</v>
          </cell>
          <cell r="FU4">
            <v>23385.230834828399</v>
          </cell>
          <cell r="FV4">
            <v>25289.434244782999</v>
          </cell>
          <cell r="FW4">
            <v>26048.518151926099</v>
          </cell>
          <cell r="FX4">
            <v>24684.363605895898</v>
          </cell>
          <cell r="FY4">
            <v>24319.102571795702</v>
          </cell>
          <cell r="FZ4">
            <v>23677.529624840099</v>
          </cell>
          <cell r="GA4">
            <v>23480.784290902298</v>
          </cell>
          <cell r="GB4">
            <v>22267.8752580728</v>
          </cell>
          <cell r="GC4">
            <v>24148.333400057101</v>
          </cell>
          <cell r="GD4">
            <v>25831.3193967675</v>
          </cell>
          <cell r="GE4">
            <v>26724.4350686178</v>
          </cell>
          <cell r="GF4">
            <v>27252.003114739</v>
          </cell>
          <cell r="GG4">
            <v>27108.435990588699</v>
          </cell>
          <cell r="GH4">
            <v>26745.011745081702</v>
          </cell>
          <cell r="GI4">
            <v>25868.017374786901</v>
          </cell>
          <cell r="GJ4">
            <v>26868.832588020701</v>
          </cell>
          <cell r="GK4">
            <v>25534.656254596401</v>
          </cell>
          <cell r="GL4">
            <v>24415.7194322047</v>
          </cell>
          <cell r="GM4">
            <v>24397.196659843899</v>
          </cell>
          <cell r="GN4">
            <v>26386.3596314932</v>
          </cell>
          <cell r="GO4">
            <v>26395.875491076298</v>
          </cell>
          <cell r="GP4">
            <v>25832.915309193901</v>
          </cell>
          <cell r="GQ4">
            <v>22950.198475593599</v>
          </cell>
          <cell r="GR4">
            <v>23400.5670214778</v>
          </cell>
          <cell r="GS4">
            <v>22063.659229455101</v>
          </cell>
          <cell r="GT4">
            <v>22617.936025929801</v>
          </cell>
          <cell r="GU4">
            <v>25408.962445722202</v>
          </cell>
          <cell r="GV4">
            <v>25552.524252798899</v>
          </cell>
          <cell r="GW4">
            <v>23465.474059645501</v>
          </cell>
          <cell r="GX4">
            <v>23402.348234657798</v>
          </cell>
          <cell r="GY4">
            <v>22659.651839667</v>
          </cell>
          <cell r="GZ4">
            <v>22544.2013731888</v>
          </cell>
          <cell r="HA4">
            <v>23027.994449316098</v>
          </cell>
          <cell r="HB4">
            <v>23497.8588283545</v>
          </cell>
          <cell r="HC4">
            <v>23066.449595258298</v>
          </cell>
          <cell r="HD4">
            <v>23299.800802322301</v>
          </cell>
          <cell r="HE4">
            <v>24790.646536132099</v>
          </cell>
          <cell r="HF4">
            <v>26518.7276764136</v>
          </cell>
          <cell r="HG4">
            <v>26715.091743588</v>
          </cell>
          <cell r="HH4">
            <v>25997.650368582799</v>
          </cell>
          <cell r="HI4">
            <v>25023.172991961201</v>
          </cell>
          <cell r="HJ4">
            <v>25075.209677282201</v>
          </cell>
          <cell r="HK4">
            <v>24446.682473610901</v>
          </cell>
          <cell r="HL4">
            <v>24981.0807269699</v>
          </cell>
          <cell r="HM4">
            <v>25135.256856550601</v>
          </cell>
          <cell r="HN4">
            <v>25476.322537427401</v>
          </cell>
          <cell r="HO4">
            <v>26026.819966739102</v>
          </cell>
          <cell r="HP4">
            <v>26208.094773615401</v>
          </cell>
          <cell r="HQ4">
            <v>26482.8963422985</v>
          </cell>
          <cell r="HR4">
            <v>26665.477664891401</v>
          </cell>
          <cell r="HS4">
            <v>27922.219344517001</v>
          </cell>
          <cell r="HT4">
            <v>28824.426106300099</v>
          </cell>
          <cell r="HU4">
            <v>29829.494992633401</v>
          </cell>
          <cell r="HV4">
            <v>30148.007430186899</v>
          </cell>
          <cell r="HW4">
            <v>29787.503007496802</v>
          </cell>
          <cell r="HX4">
            <v>28802.065861019099</v>
          </cell>
        </row>
        <row r="5">
          <cell r="B5">
            <v>27301.886134212</v>
          </cell>
          <cell r="C5">
            <v>29299.6259393818</v>
          </cell>
          <cell r="D5">
            <v>29524.990594303301</v>
          </cell>
          <cell r="E5">
            <v>29119.945970556899</v>
          </cell>
          <cell r="F5">
            <v>24372.363307948399</v>
          </cell>
          <cell r="G5">
            <v>23652.547929618999</v>
          </cell>
          <cell r="H5">
            <v>24522.213441935699</v>
          </cell>
          <cell r="I5">
            <v>23175.603070760899</v>
          </cell>
          <cell r="J5">
            <v>24288.916031258501</v>
          </cell>
          <cell r="K5">
            <v>22193.817352858401</v>
          </cell>
          <cell r="L5">
            <v>21863.733199311901</v>
          </cell>
          <cell r="M5">
            <v>23370.214028805101</v>
          </cell>
          <cell r="N5">
            <v>23451.1359255323</v>
          </cell>
          <cell r="O5">
            <v>22905.055614858698</v>
          </cell>
          <cell r="P5">
            <v>23566.342403705701</v>
          </cell>
          <cell r="Q5">
            <v>23649.431787325098</v>
          </cell>
          <cell r="R5">
            <v>23045.135349949898</v>
          </cell>
          <cell r="S5">
            <v>22429.5977329204</v>
          </cell>
          <cell r="T5">
            <v>22539.192027318899</v>
          </cell>
          <cell r="U5">
            <v>22482.800047443699</v>
          </cell>
          <cell r="V5">
            <v>22606.518839809902</v>
          </cell>
          <cell r="W5">
            <v>22687.9166040407</v>
          </cell>
          <cell r="X5">
            <v>24131.617359976899</v>
          </cell>
          <cell r="Y5">
            <v>23822.5179541625</v>
          </cell>
          <cell r="Z5">
            <v>23410.543557062301</v>
          </cell>
          <cell r="AA5">
            <v>23767.9988450237</v>
          </cell>
          <cell r="AB5">
            <v>23988.221802702701</v>
          </cell>
          <cell r="AC5">
            <v>23730.5677494839</v>
          </cell>
          <cell r="AD5">
            <v>23663.823281016299</v>
          </cell>
          <cell r="AE5">
            <v>24188.8074725921</v>
          </cell>
          <cell r="AF5">
            <v>23805.252916341899</v>
          </cell>
          <cell r="AG5">
            <v>22462.476980187701</v>
          </cell>
          <cell r="AH5">
            <v>22187.850107542501</v>
          </cell>
          <cell r="AI5">
            <v>21797.768094334799</v>
          </cell>
          <cell r="AJ5">
            <v>21660.500464811001</v>
          </cell>
          <cell r="AK5">
            <v>23613.050832819401</v>
          </cell>
          <cell r="AL5">
            <v>24942.027306593001</v>
          </cell>
          <cell r="AM5">
            <v>28733.4678547564</v>
          </cell>
          <cell r="AN5">
            <v>28367.9504130442</v>
          </cell>
          <cell r="AO5">
            <v>26704.5983834578</v>
          </cell>
          <cell r="AP5">
            <v>25444.3774831193</v>
          </cell>
          <cell r="AQ5">
            <v>24834.471235631201</v>
          </cell>
          <cell r="AR5">
            <v>26454.509905753199</v>
          </cell>
          <cell r="AS5">
            <v>27925.016122810899</v>
          </cell>
          <cell r="AT5">
            <v>27303.284837245599</v>
          </cell>
          <cell r="AU5">
            <v>25962.809921760701</v>
          </cell>
          <cell r="AV5">
            <v>27946.390826593</v>
          </cell>
          <cell r="AW5">
            <v>30611.300622476501</v>
          </cell>
          <cell r="AX5">
            <v>30281.695489747199</v>
          </cell>
          <cell r="AY5">
            <v>27020.230026170699</v>
          </cell>
          <cell r="AZ5">
            <v>27919.3055008273</v>
          </cell>
          <cell r="BA5">
            <v>25393.338419948901</v>
          </cell>
          <cell r="BB5">
            <v>23246.768248229</v>
          </cell>
          <cell r="BC5">
            <v>25127.2177635808</v>
          </cell>
          <cell r="BD5">
            <v>26240.6066034512</v>
          </cell>
          <cell r="BE5">
            <v>26813.031551160599</v>
          </cell>
          <cell r="BF5">
            <v>25740.501106287498</v>
          </cell>
          <cell r="BG5">
            <v>24763.2771186262</v>
          </cell>
          <cell r="BH5">
            <v>25261.940137420701</v>
          </cell>
          <cell r="BI5">
            <v>24696.6022501402</v>
          </cell>
          <cell r="BJ5">
            <v>24919.3211764359</v>
          </cell>
          <cell r="BK5">
            <v>28069.226353657901</v>
          </cell>
          <cell r="BL5">
            <v>28622.009107911799</v>
          </cell>
          <cell r="BM5">
            <v>28379.3989355749</v>
          </cell>
          <cell r="BN5">
            <v>27102.231590327599</v>
          </cell>
          <cell r="BO5">
            <v>25980.600186918098</v>
          </cell>
          <cell r="BP5">
            <v>27157.903248511899</v>
          </cell>
          <cell r="BQ5">
            <v>26158.636513661098</v>
          </cell>
          <cell r="BR5">
            <v>25039.7448911721</v>
          </cell>
          <cell r="BS5">
            <v>23789.207086972099</v>
          </cell>
          <cell r="BT5">
            <v>24496.771336827002</v>
          </cell>
          <cell r="BU5">
            <v>32816.208220061228</v>
          </cell>
          <cell r="BV5">
            <v>35056.310120579867</v>
          </cell>
          <cell r="BW5">
            <v>32744.164170656299</v>
          </cell>
          <cell r="BX5">
            <v>28789.9594632341</v>
          </cell>
          <cell r="BY5">
            <v>27215.4656287486</v>
          </cell>
          <cell r="BZ5">
            <v>26896.934628457999</v>
          </cell>
          <cell r="CA5">
            <v>26402.0803829777</v>
          </cell>
          <cell r="CB5">
            <v>28681.547329584198</v>
          </cell>
          <cell r="CC5">
            <v>28613.2324369657</v>
          </cell>
          <cell r="CD5">
            <v>27888.821622891799</v>
          </cell>
          <cell r="CE5">
            <v>29151.5673061536</v>
          </cell>
          <cell r="CF5">
            <v>28869.047243335099</v>
          </cell>
          <cell r="CG5">
            <v>28300.404480068501</v>
          </cell>
          <cell r="CH5">
            <v>27069.0097779547</v>
          </cell>
          <cell r="CI5">
            <v>30239.804481886302</v>
          </cell>
          <cell r="CJ5">
            <v>31831.218480025898</v>
          </cell>
          <cell r="CK5">
            <v>30730.3067643703</v>
          </cell>
          <cell r="CL5">
            <v>29995.48856478</v>
          </cell>
          <cell r="CM5">
            <v>30921.528210726701</v>
          </cell>
          <cell r="CN5">
            <v>30199.1521713199</v>
          </cell>
          <cell r="CO5">
            <v>31908.2336757212</v>
          </cell>
          <cell r="CP5">
            <v>33316.447414241302</v>
          </cell>
          <cell r="CQ5">
            <v>32259.7022070696</v>
          </cell>
          <cell r="CR5">
            <v>28720.199304603</v>
          </cell>
          <cell r="CS5">
            <v>26833.6696290935</v>
          </cell>
          <cell r="CT5">
            <v>25496.2844365003</v>
          </cell>
          <cell r="CU5">
            <v>25110.229215032501</v>
          </cell>
          <cell r="CV5">
            <v>25287.5871988414</v>
          </cell>
          <cell r="CW5">
            <v>26893.109982187601</v>
          </cell>
          <cell r="CX5">
            <v>27091.028615112999</v>
          </cell>
          <cell r="CY5">
            <v>27090.170300454702</v>
          </cell>
          <cell r="CZ5">
            <v>27547.5001493241</v>
          </cell>
          <cell r="DA5">
            <v>24989.575574663901</v>
          </cell>
          <cell r="DB5">
            <v>24629.702372403201</v>
          </cell>
          <cell r="DC5">
            <v>25113.507628731299</v>
          </cell>
          <cell r="DD5">
            <v>27084.967779192299</v>
          </cell>
          <cell r="DE5">
            <v>27738.332759048801</v>
          </cell>
          <cell r="DF5">
            <v>30179.1625176282</v>
          </cell>
          <cell r="DG5">
            <v>31419.292571992399</v>
          </cell>
          <cell r="DH5">
            <v>31142.515705332498</v>
          </cell>
          <cell r="DI5">
            <v>28657.713525835501</v>
          </cell>
          <cell r="DJ5">
            <v>27822.090244270399</v>
          </cell>
          <cell r="DK5">
            <v>28141.7094343877</v>
          </cell>
          <cell r="DL5">
            <v>25947.3928786334</v>
          </cell>
          <cell r="DM5">
            <v>26664.627126667801</v>
          </cell>
          <cell r="DN5">
            <v>23532.488581469599</v>
          </cell>
          <cell r="DO5">
            <v>26367.428161021398</v>
          </cell>
          <cell r="DP5">
            <v>25408.984913327498</v>
          </cell>
          <cell r="DQ5">
            <v>23873.105844816699</v>
          </cell>
          <cell r="DR5">
            <v>24133.162638973899</v>
          </cell>
          <cell r="DS5">
            <v>25194.199205538502</v>
          </cell>
          <cell r="DT5">
            <v>26488.1667390783</v>
          </cell>
          <cell r="DU5">
            <v>27571.534440379699</v>
          </cell>
          <cell r="DV5">
            <v>27208.164856986201</v>
          </cell>
          <cell r="DW5">
            <v>25109.007622645899</v>
          </cell>
          <cell r="DX5">
            <v>24358.4820672932</v>
          </cell>
          <cell r="DY5">
            <v>22819.2858991498</v>
          </cell>
          <cell r="DZ5">
            <v>22349.276955511999</v>
          </cell>
          <cell r="EA5">
            <v>21271.072788443202</v>
          </cell>
          <cell r="EB5">
            <v>24511.700013142199</v>
          </cell>
          <cell r="EC5">
            <v>27363.158526510801</v>
          </cell>
          <cell r="ED5">
            <v>26332.6044741609</v>
          </cell>
          <cell r="EE5">
            <v>24997.8333017203</v>
          </cell>
          <cell r="EF5">
            <v>23204.454469464901</v>
          </cell>
          <cell r="EG5">
            <v>21834.505097348101</v>
          </cell>
          <cell r="EH5">
            <v>22871.674504612602</v>
          </cell>
          <cell r="EI5">
            <v>24640.999803643601</v>
          </cell>
          <cell r="EJ5">
            <v>26673.6320561998</v>
          </cell>
          <cell r="EK5">
            <v>26155.760819667401</v>
          </cell>
          <cell r="EL5">
            <v>23669.0303200542</v>
          </cell>
          <cell r="EM5">
            <v>22151.063588204601</v>
          </cell>
          <cell r="EN5">
            <v>21976.3163972763</v>
          </cell>
          <cell r="EO5">
            <v>23752.7049648272</v>
          </cell>
          <cell r="EP5">
            <v>23588.871800441699</v>
          </cell>
          <cell r="EQ5">
            <v>22225.1958786543</v>
          </cell>
          <cell r="ER5">
            <v>22966.996101283101</v>
          </cell>
          <cell r="ES5">
            <v>21617.8582277854</v>
          </cell>
          <cell r="ET5">
            <v>21817.2960222275</v>
          </cell>
          <cell r="EU5">
            <v>23346.9991032207</v>
          </cell>
          <cell r="EV5">
            <v>26044.0003645875</v>
          </cell>
          <cell r="EW5">
            <v>25987.219685638502</v>
          </cell>
          <cell r="EX5">
            <v>25083.468397491601</v>
          </cell>
          <cell r="EY5">
            <v>24504.548186345401</v>
          </cell>
          <cell r="EZ5">
            <v>22662.8683429911</v>
          </cell>
          <cell r="FA5">
            <v>22862.9150548133</v>
          </cell>
          <cell r="FB5">
            <v>22332.540643335898</v>
          </cell>
          <cell r="FC5">
            <v>21936.704497058799</v>
          </cell>
          <cell r="FD5">
            <v>22645.943157330599</v>
          </cell>
          <cell r="FE5">
            <v>22852.047831399301</v>
          </cell>
          <cell r="FF5">
            <v>21674.122235004601</v>
          </cell>
          <cell r="FG5">
            <v>21827.767495534601</v>
          </cell>
          <cell r="FH5">
            <v>22292.586018204602</v>
          </cell>
          <cell r="FI5">
            <v>21695.4732963284</v>
          </cell>
          <cell r="FJ5">
            <v>22801.86944644</v>
          </cell>
          <cell r="FK5">
            <v>22938.4869346614</v>
          </cell>
          <cell r="FL5">
            <v>23082.557017212999</v>
          </cell>
          <cell r="FM5">
            <v>22568.289386609998</v>
          </cell>
          <cell r="FN5">
            <v>23080.951724898699</v>
          </cell>
          <cell r="FO5">
            <v>23772.606314724599</v>
          </cell>
          <cell r="FP5">
            <v>22977.960894186999</v>
          </cell>
          <cell r="FQ5">
            <v>22178.833549441999</v>
          </cell>
          <cell r="FR5">
            <v>21697.7980951725</v>
          </cell>
          <cell r="FS5">
            <v>21390.028667206901</v>
          </cell>
          <cell r="FT5">
            <v>21605.679944156302</v>
          </cell>
          <cell r="FU5">
            <v>22752.957189874101</v>
          </cell>
          <cell r="FV5">
            <v>24456.843831634102</v>
          </cell>
          <cell r="FW5">
            <v>25262.419186028099</v>
          </cell>
          <cell r="FX5">
            <v>23795.1690054787</v>
          </cell>
          <cell r="FY5">
            <v>23572.235930182102</v>
          </cell>
          <cell r="FZ5">
            <v>22533.723968446</v>
          </cell>
          <cell r="GA5">
            <v>22200.517388350101</v>
          </cell>
          <cell r="GB5">
            <v>21482.1237347268</v>
          </cell>
          <cell r="GC5">
            <v>23040.910947878401</v>
          </cell>
          <cell r="GD5">
            <v>24587.050708513802</v>
          </cell>
          <cell r="GE5">
            <v>25376.327254551899</v>
          </cell>
          <cell r="GF5">
            <v>25826.3397097181</v>
          </cell>
          <cell r="GG5">
            <v>25627.815389228101</v>
          </cell>
          <cell r="GH5">
            <v>25239.5765539364</v>
          </cell>
          <cell r="GI5">
            <v>24607.6023521881</v>
          </cell>
          <cell r="GJ5">
            <v>25427.9026072099</v>
          </cell>
          <cell r="GK5">
            <v>24173.043551300099</v>
          </cell>
          <cell r="GL5">
            <v>23218.4499510483</v>
          </cell>
          <cell r="GM5">
            <v>23333.7148601761</v>
          </cell>
          <cell r="GN5">
            <v>25083.099498603198</v>
          </cell>
          <cell r="GO5">
            <v>25365.152524146499</v>
          </cell>
          <cell r="GP5">
            <v>24418.189851397499</v>
          </cell>
          <cell r="GQ5">
            <v>21685.359636684701</v>
          </cell>
          <cell r="GR5">
            <v>22376.770843416401</v>
          </cell>
          <cell r="GS5">
            <v>21201.959120732099</v>
          </cell>
          <cell r="GT5">
            <v>21672.7180634051</v>
          </cell>
          <cell r="GU5">
            <v>24104.554314348799</v>
          </cell>
          <cell r="GV5">
            <v>24153.2705070708</v>
          </cell>
          <cell r="GW5">
            <v>22278.422144416101</v>
          </cell>
          <cell r="GX5">
            <v>22107.183725284998</v>
          </cell>
          <cell r="GY5">
            <v>21702.8640059557</v>
          </cell>
          <cell r="GZ5">
            <v>21581.706899414101</v>
          </cell>
          <cell r="HA5">
            <v>21968.147533180199</v>
          </cell>
          <cell r="HB5">
            <v>22309.375443734101</v>
          </cell>
          <cell r="HC5">
            <v>21799.214993122499</v>
          </cell>
          <cell r="HD5">
            <v>22261.525087484599</v>
          </cell>
          <cell r="HE5">
            <v>23495.7088032305</v>
          </cell>
          <cell r="HF5">
            <v>25190.365361944001</v>
          </cell>
          <cell r="HG5">
            <v>25264.7482234608</v>
          </cell>
          <cell r="HH5">
            <v>24560.2247643064</v>
          </cell>
          <cell r="HI5">
            <v>23605.135567798599</v>
          </cell>
          <cell r="HJ5">
            <v>23768.187724683899</v>
          </cell>
          <cell r="HK5">
            <v>23217.981936624899</v>
          </cell>
          <cell r="HL5">
            <v>23643.556192594999</v>
          </cell>
          <cell r="HM5">
            <v>23846.891875823301</v>
          </cell>
          <cell r="HN5">
            <v>24186.3922980358</v>
          </cell>
          <cell r="HO5">
            <v>24692.226614755102</v>
          </cell>
          <cell r="HP5">
            <v>24765.6264244134</v>
          </cell>
          <cell r="HQ5">
            <v>25000.972788108698</v>
          </cell>
          <cell r="HR5">
            <v>25333.669722150102</v>
          </cell>
          <cell r="HS5">
            <v>26410.529379960801</v>
          </cell>
          <cell r="HT5">
            <v>27294.084792596499</v>
          </cell>
          <cell r="HU5">
            <v>28216.3296898669</v>
          </cell>
          <cell r="HV5">
            <v>28476.273500011099</v>
          </cell>
          <cell r="HW5">
            <v>28117.0520300633</v>
          </cell>
          <cell r="HX5">
            <v>27131.447404656599</v>
          </cell>
        </row>
        <row r="6">
          <cell r="B6">
            <v>26403.7593955216</v>
          </cell>
          <cell r="C6">
            <v>28149.161866398401</v>
          </cell>
          <cell r="D6">
            <v>28353.5231272774</v>
          </cell>
          <cell r="E6">
            <v>27946.094431587098</v>
          </cell>
          <cell r="F6">
            <v>23329.830938279301</v>
          </cell>
          <cell r="G6">
            <v>22832.313634916802</v>
          </cell>
          <cell r="H6">
            <v>24116.3084572714</v>
          </cell>
          <cell r="I6">
            <v>23101.322641446601</v>
          </cell>
          <cell r="J6">
            <v>24076.656140445299</v>
          </cell>
          <cell r="K6">
            <v>21815.615451517599</v>
          </cell>
          <cell r="L6">
            <v>21338.714067118701</v>
          </cell>
          <cell r="M6">
            <v>22426.250415093698</v>
          </cell>
          <cell r="N6">
            <v>22553.357963034101</v>
          </cell>
          <cell r="O6">
            <v>22227.084784090599</v>
          </cell>
          <cell r="P6">
            <v>22806.835378604901</v>
          </cell>
          <cell r="Q6">
            <v>22808.006319586799</v>
          </cell>
          <cell r="R6">
            <v>22290.8773362137</v>
          </cell>
          <cell r="S6">
            <v>21722.829343212001</v>
          </cell>
          <cell r="T6">
            <v>21804.644693411999</v>
          </cell>
          <cell r="U6">
            <v>21611.5667898186</v>
          </cell>
          <cell r="V6">
            <v>21785.3577758715</v>
          </cell>
          <cell r="W6">
            <v>22048.923506711501</v>
          </cell>
          <cell r="X6">
            <v>23306.761331143101</v>
          </cell>
          <cell r="Y6">
            <v>23017.2282779165</v>
          </cell>
          <cell r="Z6">
            <v>22599.7120081336</v>
          </cell>
          <cell r="AA6">
            <v>22953.521990392499</v>
          </cell>
          <cell r="AB6">
            <v>23023.743445351</v>
          </cell>
          <cell r="AC6">
            <v>22829.415689478101</v>
          </cell>
          <cell r="AD6">
            <v>22981.6846969773</v>
          </cell>
          <cell r="AE6">
            <v>23367.5162777363</v>
          </cell>
          <cell r="AF6">
            <v>22979.7801731525</v>
          </cell>
          <cell r="AG6">
            <v>21706.0468761263</v>
          </cell>
          <cell r="AH6">
            <v>21418.130278308101</v>
          </cell>
          <cell r="AI6">
            <v>21035.614783585399</v>
          </cell>
          <cell r="AJ6">
            <v>21053.254736622901</v>
          </cell>
          <cell r="AK6">
            <v>22849.0879810933</v>
          </cell>
          <cell r="AL6">
            <v>24174.359273158199</v>
          </cell>
          <cell r="AM6">
            <v>28056.8980132365</v>
          </cell>
          <cell r="AN6">
            <v>27863.737106452601</v>
          </cell>
          <cell r="AO6">
            <v>26175.5935589246</v>
          </cell>
          <cell r="AP6">
            <v>24567.486280712401</v>
          </cell>
          <cell r="AQ6">
            <v>23954.201417809902</v>
          </cell>
          <cell r="AR6">
            <v>25878.404719399099</v>
          </cell>
          <cell r="AS6">
            <v>27007.467163811001</v>
          </cell>
          <cell r="AT6">
            <v>26495.500879372899</v>
          </cell>
          <cell r="AU6">
            <v>25144.959664989099</v>
          </cell>
          <cell r="AV6">
            <v>27104.834099488198</v>
          </cell>
          <cell r="AW6">
            <v>29700.589907416801</v>
          </cell>
          <cell r="AX6">
            <v>29586.536041274801</v>
          </cell>
          <cell r="AY6">
            <v>26441.318622657702</v>
          </cell>
          <cell r="AZ6">
            <v>27145.568843808502</v>
          </cell>
          <cell r="BA6">
            <v>24781.556355109002</v>
          </cell>
          <cell r="BB6">
            <v>22203.471318337699</v>
          </cell>
          <cell r="BC6">
            <v>24511.032636709799</v>
          </cell>
          <cell r="BD6">
            <v>25720.416315782601</v>
          </cell>
          <cell r="BE6">
            <v>26024.518634740802</v>
          </cell>
          <cell r="BF6">
            <v>25167.7338012488</v>
          </cell>
          <cell r="BG6">
            <v>23714.902040630299</v>
          </cell>
          <cell r="BH6">
            <v>24270.6183776654</v>
          </cell>
          <cell r="BI6">
            <v>23754.183494557299</v>
          </cell>
          <cell r="BJ6">
            <v>23828.1364131138</v>
          </cell>
          <cell r="BK6">
            <v>26843.019249055102</v>
          </cell>
          <cell r="BL6">
            <v>27628.186548614402</v>
          </cell>
          <cell r="BM6">
            <v>27939.8620753307</v>
          </cell>
          <cell r="BN6">
            <v>26628.8754831468</v>
          </cell>
          <cell r="BO6">
            <v>25408.692248197902</v>
          </cell>
          <cell r="BP6">
            <v>26572.579558023299</v>
          </cell>
          <cell r="BQ6">
            <v>25448.119640798701</v>
          </cell>
          <cell r="BR6">
            <v>24106.078560599701</v>
          </cell>
          <cell r="BS6">
            <v>22778.5423042232</v>
          </cell>
          <cell r="BT6">
            <v>23669.676415915099</v>
          </cell>
          <cell r="BU6">
            <v>32807.617797527128</v>
          </cell>
          <cell r="BV6">
            <v>34944.485842026828</v>
          </cell>
          <cell r="BW6">
            <v>32469.014893406002</v>
          </cell>
          <cell r="BX6">
            <v>28322.293445639101</v>
          </cell>
          <cell r="BY6">
            <v>26445.103420640098</v>
          </cell>
          <cell r="BZ6">
            <v>26134.804333153701</v>
          </cell>
          <cell r="CA6">
            <v>25955.637082403198</v>
          </cell>
          <cell r="CB6">
            <v>28048.618102394099</v>
          </cell>
          <cell r="CC6">
            <v>28041.3315784146</v>
          </cell>
          <cell r="CD6">
            <v>27310.697428166899</v>
          </cell>
          <cell r="CE6">
            <v>28474.4528004036</v>
          </cell>
          <cell r="CF6">
            <v>28691.981418994001</v>
          </cell>
          <cell r="CG6">
            <v>28294.6587597545</v>
          </cell>
          <cell r="CH6">
            <v>27077.853155323301</v>
          </cell>
          <cell r="CI6">
            <v>29970.182393261901</v>
          </cell>
          <cell r="CJ6">
            <v>32058.160976894</v>
          </cell>
          <cell r="CK6">
            <v>30849.236134339801</v>
          </cell>
          <cell r="CL6">
            <v>30057.4325513316</v>
          </cell>
          <cell r="CM6">
            <v>30649.0105132602</v>
          </cell>
          <cell r="CN6">
            <v>30112.863076773399</v>
          </cell>
          <cell r="CO6">
            <v>31697.501039054001</v>
          </cell>
          <cell r="CP6">
            <v>33496.322869221403</v>
          </cell>
          <cell r="CQ6">
            <v>32259.099323132399</v>
          </cell>
          <cell r="CR6">
            <v>28782.9392437061</v>
          </cell>
          <cell r="CS6">
            <v>26855.516517355802</v>
          </cell>
          <cell r="CT6">
            <v>25354.093738470001</v>
          </cell>
          <cell r="CU6">
            <v>25124.728670288001</v>
          </cell>
          <cell r="CV6">
            <v>25060.031172482199</v>
          </cell>
          <cell r="CW6">
            <v>26614.867448565499</v>
          </cell>
          <cell r="CX6">
            <v>27076.213964504401</v>
          </cell>
          <cell r="CY6">
            <v>26928.0542145935</v>
          </cell>
          <cell r="CZ6">
            <v>27366.6986091455</v>
          </cell>
          <cell r="DA6">
            <v>24833.225060461798</v>
          </cell>
          <cell r="DB6">
            <v>24510.968080262901</v>
          </cell>
          <cell r="DC6">
            <v>24999.115266651501</v>
          </cell>
          <cell r="DD6">
            <v>26973.661086874901</v>
          </cell>
          <cell r="DE6">
            <v>27503.505328311199</v>
          </cell>
          <cell r="DF6">
            <v>29818.3351498827</v>
          </cell>
          <cell r="DG6">
            <v>31399.516643582701</v>
          </cell>
          <cell r="DH6">
            <v>31082.1051936902</v>
          </cell>
          <cell r="DI6">
            <v>28839.937212838398</v>
          </cell>
          <cell r="DJ6">
            <v>27895.395723363101</v>
          </cell>
          <cell r="DK6">
            <v>28083.1985937887</v>
          </cell>
          <cell r="DL6">
            <v>25970.916222612101</v>
          </cell>
          <cell r="DM6">
            <v>26393.9873854777</v>
          </cell>
          <cell r="DN6">
            <v>23456.927345065</v>
          </cell>
          <cell r="DO6">
            <v>26116.510279144299</v>
          </cell>
          <cell r="DP6">
            <v>25420.3044111985</v>
          </cell>
          <cell r="DQ6">
            <v>23567.6050251784</v>
          </cell>
          <cell r="DR6">
            <v>23883.765692728499</v>
          </cell>
          <cell r="DS6">
            <v>25013.997969592801</v>
          </cell>
          <cell r="DT6">
            <v>26252.8684665332</v>
          </cell>
          <cell r="DU6">
            <v>27394.822983845701</v>
          </cell>
          <cell r="DV6">
            <v>26934.834288424499</v>
          </cell>
          <cell r="DW6">
            <v>25079.106134009398</v>
          </cell>
          <cell r="DX6">
            <v>24209.762505753999</v>
          </cell>
          <cell r="DY6">
            <v>22748.7181750163</v>
          </cell>
          <cell r="DZ6">
            <v>22049.913915243498</v>
          </cell>
          <cell r="EA6">
            <v>20692.626382228202</v>
          </cell>
          <cell r="EB6">
            <v>24160.912489988401</v>
          </cell>
          <cell r="EC6">
            <v>27044.487129314199</v>
          </cell>
          <cell r="ED6">
            <v>26255.948919515002</v>
          </cell>
          <cell r="EE6">
            <v>24735.3848380829</v>
          </cell>
          <cell r="EF6">
            <v>22900.665298161301</v>
          </cell>
          <cell r="EG6">
            <v>21284.0563636511</v>
          </cell>
          <cell r="EH6">
            <v>22557.9687110048</v>
          </cell>
          <cell r="EI6">
            <v>24248.503696117401</v>
          </cell>
          <cell r="EJ6">
            <v>26324.7440546293</v>
          </cell>
          <cell r="EK6">
            <v>25967.208694331701</v>
          </cell>
          <cell r="EL6">
            <v>23642.0127914777</v>
          </cell>
          <cell r="EM6">
            <v>21873.400081583899</v>
          </cell>
          <cell r="EN6">
            <v>21688.9132963796</v>
          </cell>
          <cell r="EO6">
            <v>23297.253163102501</v>
          </cell>
          <cell r="EP6">
            <v>23388.301696426701</v>
          </cell>
          <cell r="EQ6">
            <v>21729.545175452298</v>
          </cell>
          <cell r="ER6">
            <v>22705.2488294494</v>
          </cell>
          <cell r="ES6">
            <v>21301.4388981962</v>
          </cell>
          <cell r="ET6">
            <v>21508.268752447198</v>
          </cell>
          <cell r="EU6">
            <v>22988.224595915199</v>
          </cell>
          <cell r="EV6">
            <v>25794.250006685499</v>
          </cell>
          <cell r="EW6">
            <v>25768.9718345941</v>
          </cell>
          <cell r="EX6">
            <v>24838.532577094302</v>
          </cell>
          <cell r="EY6">
            <v>24326.856093010501</v>
          </cell>
          <cell r="EZ6">
            <v>22532.323444593399</v>
          </cell>
          <cell r="FA6">
            <v>22649.844680878999</v>
          </cell>
          <cell r="FB6">
            <v>22031.974822058401</v>
          </cell>
          <cell r="FC6">
            <v>21677.293469928602</v>
          </cell>
          <cell r="FD6">
            <v>22358.591700315199</v>
          </cell>
          <cell r="FE6">
            <v>22533.835726883201</v>
          </cell>
          <cell r="FF6">
            <v>21476.618023184099</v>
          </cell>
          <cell r="FG6">
            <v>21509.6425626251</v>
          </cell>
          <cell r="FH6">
            <v>22012.2367951618</v>
          </cell>
          <cell r="FI6">
            <v>21502.541018735199</v>
          </cell>
          <cell r="FJ6">
            <v>22464.8344118696</v>
          </cell>
          <cell r="FK6">
            <v>22624.139356361698</v>
          </cell>
          <cell r="FL6">
            <v>22793.5209932572</v>
          </cell>
          <cell r="FM6">
            <v>22451.430928616199</v>
          </cell>
          <cell r="FN6">
            <v>23041.210383792099</v>
          </cell>
          <cell r="FO6">
            <v>23529.476167968402</v>
          </cell>
          <cell r="FP6">
            <v>22684.005900828899</v>
          </cell>
          <cell r="FQ6">
            <v>21736.573731899</v>
          </cell>
          <cell r="FR6">
            <v>21208.568760768801</v>
          </cell>
          <cell r="FS6">
            <v>20934.168500424999</v>
          </cell>
          <cell r="FT6">
            <v>21371.115018309301</v>
          </cell>
          <cell r="FU6">
            <v>22671.490693135602</v>
          </cell>
          <cell r="FV6">
            <v>24364.9403406122</v>
          </cell>
          <cell r="FW6">
            <v>25150.5669098045</v>
          </cell>
          <cell r="FX6">
            <v>23580.029513847701</v>
          </cell>
          <cell r="FY6">
            <v>23272.877247455301</v>
          </cell>
          <cell r="FZ6">
            <v>22131.5291356216</v>
          </cell>
          <cell r="GA6">
            <v>21930.3169509578</v>
          </cell>
          <cell r="GB6">
            <v>20975.329343411398</v>
          </cell>
          <cell r="GC6">
            <v>22317.232224261999</v>
          </cell>
          <cell r="GD6">
            <v>23792.874788946199</v>
          </cell>
          <cell r="GE6">
            <v>24453.646436068699</v>
          </cell>
          <cell r="GF6">
            <v>24918.055398864599</v>
          </cell>
          <cell r="GG6">
            <v>24614.0457758212</v>
          </cell>
          <cell r="GH6">
            <v>24347.493908176701</v>
          </cell>
          <cell r="GI6">
            <v>23866.203476819101</v>
          </cell>
          <cell r="GJ6">
            <v>24586.2855247099</v>
          </cell>
          <cell r="GK6">
            <v>23386.189767639498</v>
          </cell>
          <cell r="GL6">
            <v>22664.207662916699</v>
          </cell>
          <cell r="GM6">
            <v>22528.6263736818</v>
          </cell>
          <cell r="GN6">
            <v>24068.851796704901</v>
          </cell>
          <cell r="GO6">
            <v>24432.0536222308</v>
          </cell>
          <cell r="GP6">
            <v>23580.930607559301</v>
          </cell>
          <cell r="GQ6">
            <v>21329.647943054501</v>
          </cell>
          <cell r="GR6">
            <v>22108.058332229099</v>
          </cell>
          <cell r="GS6">
            <v>20686.823876452301</v>
          </cell>
          <cell r="GT6">
            <v>20895.485732515099</v>
          </cell>
          <cell r="GU6">
            <v>23234.079465357499</v>
          </cell>
          <cell r="GV6">
            <v>23280.055191854601</v>
          </cell>
          <cell r="GW6">
            <v>21703.506496376402</v>
          </cell>
          <cell r="GX6">
            <v>21769.604778765301</v>
          </cell>
          <cell r="GY6">
            <v>21156.3132530324</v>
          </cell>
          <cell r="GZ6">
            <v>20889.957536947699</v>
          </cell>
          <cell r="HA6">
            <v>21267.705548583901</v>
          </cell>
          <cell r="HB6">
            <v>21501.030218595901</v>
          </cell>
          <cell r="HC6">
            <v>21084.806849458899</v>
          </cell>
          <cell r="HD6">
            <v>21597.731970127101</v>
          </cell>
          <cell r="HE6">
            <v>22694.722028549499</v>
          </cell>
          <cell r="HF6">
            <v>24276.289696041102</v>
          </cell>
          <cell r="HG6">
            <v>24285.104491963</v>
          </cell>
          <cell r="HH6">
            <v>23712.309239279301</v>
          </cell>
          <cell r="HI6">
            <v>22740.212509313998</v>
          </cell>
          <cell r="HJ6">
            <v>22906.331109291099</v>
          </cell>
          <cell r="HK6">
            <v>22510.4234855656</v>
          </cell>
          <cell r="HL6">
            <v>22904.578657448099</v>
          </cell>
          <cell r="HM6">
            <v>23093.577429058001</v>
          </cell>
          <cell r="HN6">
            <v>23352.561082344499</v>
          </cell>
          <cell r="HO6">
            <v>23832.629304870301</v>
          </cell>
          <cell r="HP6">
            <v>23775.607095880099</v>
          </cell>
          <cell r="HQ6">
            <v>24079.5954712237</v>
          </cell>
          <cell r="HR6">
            <v>24545.8726772384</v>
          </cell>
          <cell r="HS6">
            <v>25510.281545210601</v>
          </cell>
          <cell r="HT6">
            <v>26311.679451761102</v>
          </cell>
          <cell r="HU6">
            <v>27135.831593206502</v>
          </cell>
          <cell r="HV6">
            <v>27407.322337632701</v>
          </cell>
          <cell r="HW6">
            <v>26912.7541941247</v>
          </cell>
          <cell r="HX6">
            <v>26070.487513022199</v>
          </cell>
        </row>
        <row r="7">
          <cell r="B7">
            <v>25883.353991825901</v>
          </cell>
          <cell r="C7">
            <v>27387.8752817563</v>
          </cell>
          <cell r="D7">
            <v>27564.643074516302</v>
          </cell>
          <cell r="E7">
            <v>27182.0111459449</v>
          </cell>
          <cell r="F7">
            <v>22729.8461013831</v>
          </cell>
          <cell r="G7">
            <v>22474.3325977196</v>
          </cell>
          <cell r="H7">
            <v>24075.934411310202</v>
          </cell>
          <cell r="I7">
            <v>23922.543829169899</v>
          </cell>
          <cell r="J7">
            <v>24253.158080027799</v>
          </cell>
          <cell r="K7">
            <v>21931.952199013002</v>
          </cell>
          <cell r="L7">
            <v>21285.404204604201</v>
          </cell>
          <cell r="M7">
            <v>21862.915170973702</v>
          </cell>
          <cell r="N7">
            <v>21959.3311354695</v>
          </cell>
          <cell r="O7">
            <v>21921.072941810198</v>
          </cell>
          <cell r="P7">
            <v>22411.170439276499</v>
          </cell>
          <cell r="Q7">
            <v>22357.116610933899</v>
          </cell>
          <cell r="R7">
            <v>21933.7704490943</v>
          </cell>
          <cell r="S7">
            <v>21451.136463213901</v>
          </cell>
          <cell r="T7">
            <v>21452.142115643699</v>
          </cell>
          <cell r="U7">
            <v>21123.9199227358</v>
          </cell>
          <cell r="V7">
            <v>21279.973983836298</v>
          </cell>
          <cell r="W7">
            <v>21785.790650347401</v>
          </cell>
          <cell r="X7">
            <v>22876.822280812401</v>
          </cell>
          <cell r="Y7">
            <v>22599.414686201901</v>
          </cell>
          <cell r="Z7">
            <v>22209.388230782501</v>
          </cell>
          <cell r="AA7">
            <v>22525.961677818101</v>
          </cell>
          <cell r="AB7">
            <v>22422.6120967815</v>
          </cell>
          <cell r="AC7">
            <v>22219.930229213402</v>
          </cell>
          <cell r="AD7">
            <v>22659.798837483399</v>
          </cell>
          <cell r="AE7">
            <v>22927.690031259801</v>
          </cell>
          <cell r="AF7">
            <v>22540.584596700101</v>
          </cell>
          <cell r="AG7">
            <v>21386.906000502</v>
          </cell>
          <cell r="AH7">
            <v>21057.22733523</v>
          </cell>
          <cell r="AI7">
            <v>20759.114615008999</v>
          </cell>
          <cell r="AJ7">
            <v>20844.610194529399</v>
          </cell>
          <cell r="AK7">
            <v>22265.395118847799</v>
          </cell>
          <cell r="AL7">
            <v>23521.749047672201</v>
          </cell>
          <cell r="AM7">
            <v>27548.419346230101</v>
          </cell>
          <cell r="AN7">
            <v>27531.411410762499</v>
          </cell>
          <cell r="AO7">
            <v>25816.1084379442</v>
          </cell>
          <cell r="AP7">
            <v>23768.6477121895</v>
          </cell>
          <cell r="AQ7">
            <v>23033.174532742702</v>
          </cell>
          <cell r="AR7">
            <v>25632.766961197802</v>
          </cell>
          <cell r="AS7">
            <v>26873.762632301699</v>
          </cell>
          <cell r="AT7">
            <v>26311.907001855299</v>
          </cell>
          <cell r="AU7">
            <v>24774.9500872348</v>
          </cell>
          <cell r="AV7">
            <v>26914.890344539399</v>
          </cell>
          <cell r="AW7">
            <v>29429.8505230874</v>
          </cell>
          <cell r="AX7">
            <v>29352.038119455199</v>
          </cell>
          <cell r="AY7">
            <v>26391.121177734502</v>
          </cell>
          <cell r="AZ7">
            <v>26932.456553838801</v>
          </cell>
          <cell r="BA7">
            <v>24538.3004029736</v>
          </cell>
          <cell r="BB7">
            <v>21487.237781025498</v>
          </cell>
          <cell r="BC7">
            <v>23969.1772882511</v>
          </cell>
          <cell r="BD7">
            <v>25474.610372171199</v>
          </cell>
          <cell r="BE7">
            <v>25521.575415524501</v>
          </cell>
          <cell r="BF7">
            <v>24964.011063842499</v>
          </cell>
          <cell r="BG7">
            <v>23102.205478674401</v>
          </cell>
          <cell r="BH7">
            <v>23660.845525389399</v>
          </cell>
          <cell r="BI7">
            <v>23820.376025366499</v>
          </cell>
          <cell r="BJ7">
            <v>23782.412313385401</v>
          </cell>
          <cell r="BK7">
            <v>26879.1350461367</v>
          </cell>
          <cell r="BL7">
            <v>27825.374859957599</v>
          </cell>
          <cell r="BM7">
            <v>28301.7294928476</v>
          </cell>
          <cell r="BN7">
            <v>26873.8035741979</v>
          </cell>
          <cell r="BO7">
            <v>25561.523128784898</v>
          </cell>
          <cell r="BP7">
            <v>26816.573079957801</v>
          </cell>
          <cell r="BQ7">
            <v>25634.401338911</v>
          </cell>
          <cell r="BR7">
            <v>24066.723544464501</v>
          </cell>
          <cell r="BS7">
            <v>22685.371059930199</v>
          </cell>
          <cell r="BT7">
            <v>23936.464104793198</v>
          </cell>
          <cell r="BU7">
            <v>33131.10373884235</v>
          </cell>
          <cell r="BV7">
            <v>35111.621054057716</v>
          </cell>
          <cell r="BW7">
            <v>32829.173564054101</v>
          </cell>
          <cell r="BX7">
            <v>28527.422266326401</v>
          </cell>
          <cell r="BY7">
            <v>26523.142981885299</v>
          </cell>
          <cell r="BZ7">
            <v>26274.642265169601</v>
          </cell>
          <cell r="CA7">
            <v>26279.196326562302</v>
          </cell>
          <cell r="CB7">
            <v>28243.472612592101</v>
          </cell>
          <cell r="CC7">
            <v>28264.377937044599</v>
          </cell>
          <cell r="CD7">
            <v>27520.921612546201</v>
          </cell>
          <cell r="CE7">
            <v>28605.319128451702</v>
          </cell>
          <cell r="CF7">
            <v>28605.229683565602</v>
          </cell>
          <cell r="CG7">
            <v>28025.205803759301</v>
          </cell>
          <cell r="CH7">
            <v>27448.894274510902</v>
          </cell>
          <cell r="CI7">
            <v>30161.277269801802</v>
          </cell>
          <cell r="CJ7">
            <v>32379.592695380201</v>
          </cell>
          <cell r="CK7">
            <v>31267.762251858301</v>
          </cell>
          <cell r="CL7">
            <v>30397.024790159801</v>
          </cell>
          <cell r="CM7">
            <v>30937.407746007699</v>
          </cell>
          <cell r="CN7">
            <v>30325.454846621698</v>
          </cell>
          <cell r="CO7">
            <v>31864.2781122456</v>
          </cell>
          <cell r="CP7">
            <v>33675.363180074099</v>
          </cell>
          <cell r="CQ7">
            <v>32551.1573607645</v>
          </cell>
          <cell r="CR7">
            <v>29153.823713674101</v>
          </cell>
          <cell r="CS7">
            <v>27103.7046411749</v>
          </cell>
          <cell r="CT7">
            <v>25442.904433662901</v>
          </cell>
          <cell r="CU7">
            <v>25130.261994570999</v>
          </cell>
          <cell r="CV7">
            <v>25370.003674551299</v>
          </cell>
          <cell r="CW7">
            <v>26892.323900081501</v>
          </cell>
          <cell r="CX7">
            <v>27188.994238012099</v>
          </cell>
          <cell r="CY7">
            <v>27174.3966762087</v>
          </cell>
          <cell r="CZ7">
            <v>27540.219538544399</v>
          </cell>
          <cell r="DA7">
            <v>24767.875241058398</v>
          </cell>
          <cell r="DB7">
            <v>24464.289807043999</v>
          </cell>
          <cell r="DC7">
            <v>25297.352505423401</v>
          </cell>
          <cell r="DD7">
            <v>27106.513522928599</v>
          </cell>
          <cell r="DE7">
            <v>27526.927028061698</v>
          </cell>
          <cell r="DF7">
            <v>29875.654821279899</v>
          </cell>
          <cell r="DG7">
            <v>31545.798324384101</v>
          </cell>
          <cell r="DH7">
            <v>31320.676512812599</v>
          </cell>
          <cell r="DI7">
            <v>29035.477836935599</v>
          </cell>
          <cell r="DJ7">
            <v>28347.544604456099</v>
          </cell>
          <cell r="DK7">
            <v>28276.697046401499</v>
          </cell>
          <cell r="DL7">
            <v>26184.7306035283</v>
          </cell>
          <cell r="DM7">
            <v>26580.019468173799</v>
          </cell>
          <cell r="DN7">
            <v>23502.475450095</v>
          </cell>
          <cell r="DO7">
            <v>26136.674943231501</v>
          </cell>
          <cell r="DP7">
            <v>25475.535239609599</v>
          </cell>
          <cell r="DQ7">
            <v>23791.084817193299</v>
          </cell>
          <cell r="DR7">
            <v>23952.6624203467</v>
          </cell>
          <cell r="DS7">
            <v>25155.181948374498</v>
          </cell>
          <cell r="DT7">
            <v>26463.638094886799</v>
          </cell>
          <cell r="DU7">
            <v>27588.685603976501</v>
          </cell>
          <cell r="DV7">
            <v>27148.474275442499</v>
          </cell>
          <cell r="DW7">
            <v>25186.878958917401</v>
          </cell>
          <cell r="DX7">
            <v>24589.096898859501</v>
          </cell>
          <cell r="DY7">
            <v>22845.523254272</v>
          </cell>
          <cell r="DZ7">
            <v>22075.445406990701</v>
          </cell>
          <cell r="EA7">
            <v>20687.7039619961</v>
          </cell>
          <cell r="EB7">
            <v>24108.8403275292</v>
          </cell>
          <cell r="EC7">
            <v>27107.5818637349</v>
          </cell>
          <cell r="ED7">
            <v>26315.854419449101</v>
          </cell>
          <cell r="EE7">
            <v>24926.6544543532</v>
          </cell>
          <cell r="EF7">
            <v>22811.6669942933</v>
          </cell>
          <cell r="EG7">
            <v>21198.326148519998</v>
          </cell>
          <cell r="EH7">
            <v>22321.3971279539</v>
          </cell>
          <cell r="EI7">
            <v>24261.392793346498</v>
          </cell>
          <cell r="EJ7">
            <v>26394.046665416001</v>
          </cell>
          <cell r="EK7">
            <v>26063.222162135</v>
          </cell>
          <cell r="EL7">
            <v>23912.7688963767</v>
          </cell>
          <cell r="EM7">
            <v>21899.306788275899</v>
          </cell>
          <cell r="EN7">
            <v>21501.477279680101</v>
          </cell>
          <cell r="EO7">
            <v>23326.913480899701</v>
          </cell>
          <cell r="EP7">
            <v>23329.889383544902</v>
          </cell>
          <cell r="EQ7">
            <v>21577.238652843</v>
          </cell>
          <cell r="ER7">
            <v>22543.099305505501</v>
          </cell>
          <cell r="ES7">
            <v>21346.546855951899</v>
          </cell>
          <cell r="ET7">
            <v>21360.251388038399</v>
          </cell>
          <cell r="EU7">
            <v>22988.311584963601</v>
          </cell>
          <cell r="EV7">
            <v>25945.833822435499</v>
          </cell>
          <cell r="EW7">
            <v>25710.115392986299</v>
          </cell>
          <cell r="EX7">
            <v>24685.733943204999</v>
          </cell>
          <cell r="EY7">
            <v>24242.636130872401</v>
          </cell>
          <cell r="EZ7">
            <v>22880.807739842799</v>
          </cell>
          <cell r="FA7">
            <v>22822.048644791099</v>
          </cell>
          <cell r="FB7">
            <v>22080.943314328801</v>
          </cell>
          <cell r="FC7">
            <v>21661.875651268299</v>
          </cell>
          <cell r="FD7">
            <v>22317.798764480802</v>
          </cell>
          <cell r="FE7">
            <v>22439.5266089381</v>
          </cell>
          <cell r="FF7">
            <v>21149.930467452301</v>
          </cell>
          <cell r="FG7">
            <v>21543.355368514302</v>
          </cell>
          <cell r="FH7">
            <v>21914.5516812116</v>
          </cell>
          <cell r="FI7">
            <v>21276.7825717007</v>
          </cell>
          <cell r="FJ7">
            <v>22406.507086698199</v>
          </cell>
          <cell r="FK7">
            <v>22566.407763090199</v>
          </cell>
          <cell r="FL7">
            <v>22732.107630805502</v>
          </cell>
          <cell r="FM7">
            <v>22281.324327547602</v>
          </cell>
          <cell r="FN7">
            <v>23285.504896741699</v>
          </cell>
          <cell r="FO7">
            <v>23666.0495404416</v>
          </cell>
          <cell r="FP7">
            <v>22658.147345901802</v>
          </cell>
          <cell r="FQ7">
            <v>21631.425094099901</v>
          </cell>
          <cell r="FR7">
            <v>21034.075808600399</v>
          </cell>
          <cell r="FS7">
            <v>20570.754291991001</v>
          </cell>
          <cell r="FT7">
            <v>21072.702680987899</v>
          </cell>
          <cell r="FU7">
            <v>22960.9399738762</v>
          </cell>
          <cell r="FV7">
            <v>24455.527342514299</v>
          </cell>
          <cell r="FW7">
            <v>25171.5850736391</v>
          </cell>
          <cell r="FX7">
            <v>23471.133829550301</v>
          </cell>
          <cell r="FY7">
            <v>23230.943675276401</v>
          </cell>
          <cell r="FZ7">
            <v>21830.418670024301</v>
          </cell>
          <cell r="GA7">
            <v>21634.4524570785</v>
          </cell>
          <cell r="GB7">
            <v>21008.870248005798</v>
          </cell>
          <cell r="GC7">
            <v>22064.038902898701</v>
          </cell>
          <cell r="GD7">
            <v>23412.023978094101</v>
          </cell>
          <cell r="GE7">
            <v>24015.521041492098</v>
          </cell>
          <cell r="GF7">
            <v>24413.776589740799</v>
          </cell>
          <cell r="GG7">
            <v>24030.8582344018</v>
          </cell>
          <cell r="GH7">
            <v>23753.747913162799</v>
          </cell>
          <cell r="GI7">
            <v>23617.160664067302</v>
          </cell>
          <cell r="GJ7">
            <v>24143.7723088368</v>
          </cell>
          <cell r="GK7">
            <v>22975.448897901701</v>
          </cell>
          <cell r="GL7">
            <v>22357.260720326201</v>
          </cell>
          <cell r="GM7">
            <v>22199.2098473933</v>
          </cell>
          <cell r="GN7">
            <v>23518.910031018098</v>
          </cell>
          <cell r="GO7">
            <v>23776.253089727801</v>
          </cell>
          <cell r="GP7">
            <v>23099.758354293899</v>
          </cell>
          <cell r="GQ7">
            <v>21182.884062009402</v>
          </cell>
          <cell r="GR7">
            <v>21905.8620796951</v>
          </cell>
          <cell r="GS7">
            <v>20553.809165713599</v>
          </cell>
          <cell r="GT7">
            <v>20655.092272047099</v>
          </cell>
          <cell r="GU7">
            <v>22746.435464182199</v>
          </cell>
          <cell r="GV7">
            <v>22709.994509296401</v>
          </cell>
          <cell r="GW7">
            <v>21566.5702737584</v>
          </cell>
          <cell r="GX7">
            <v>21471.443126928702</v>
          </cell>
          <cell r="GY7">
            <v>20974.320874579698</v>
          </cell>
          <cell r="GZ7">
            <v>20733.811427353899</v>
          </cell>
          <cell r="HA7">
            <v>21001.425357277501</v>
          </cell>
          <cell r="HB7">
            <v>21183.659391649999</v>
          </cell>
          <cell r="HC7">
            <v>20680.020758946299</v>
          </cell>
          <cell r="HD7">
            <v>21520.086403997499</v>
          </cell>
          <cell r="HE7">
            <v>22376.593369601302</v>
          </cell>
          <cell r="HF7">
            <v>23830.6909285486</v>
          </cell>
          <cell r="HG7">
            <v>23812.088066684701</v>
          </cell>
          <cell r="HH7">
            <v>23230.018797989898</v>
          </cell>
          <cell r="HI7">
            <v>22236.531695007299</v>
          </cell>
          <cell r="HJ7">
            <v>22411.686503119701</v>
          </cell>
          <cell r="HK7">
            <v>22288.715498883201</v>
          </cell>
          <cell r="HL7">
            <v>22543.508630927801</v>
          </cell>
          <cell r="HM7">
            <v>22717.2387026859</v>
          </cell>
          <cell r="HN7">
            <v>22974.2488046248</v>
          </cell>
          <cell r="HO7">
            <v>23385.337118724201</v>
          </cell>
          <cell r="HP7">
            <v>23208.1473429814</v>
          </cell>
          <cell r="HQ7">
            <v>23478.035974762301</v>
          </cell>
          <cell r="HR7">
            <v>24258.568534178601</v>
          </cell>
          <cell r="HS7">
            <v>25022.3415816702</v>
          </cell>
          <cell r="HT7">
            <v>25757.257769095799</v>
          </cell>
          <cell r="HU7">
            <v>26530.954025961899</v>
          </cell>
          <cell r="HV7">
            <v>26733.932733818001</v>
          </cell>
          <cell r="HW7">
            <v>26148.761045273299</v>
          </cell>
          <cell r="HX7">
            <v>25320.909234375202</v>
          </cell>
        </row>
        <row r="8">
          <cell r="B8">
            <v>26008.925442805401</v>
          </cell>
          <cell r="C8">
            <v>27315.749799141799</v>
          </cell>
          <cell r="D8">
            <v>27441.6567204321</v>
          </cell>
          <cell r="E8">
            <v>27086.974406821399</v>
          </cell>
          <cell r="F8">
            <v>22686.092348936701</v>
          </cell>
          <cell r="G8">
            <v>22376.749324459</v>
          </cell>
          <cell r="H8">
            <v>24252.1044815081</v>
          </cell>
          <cell r="I8">
            <v>24792.335347295699</v>
          </cell>
          <cell r="J8">
            <v>24944.804277503001</v>
          </cell>
          <cell r="K8">
            <v>22391.5100053764</v>
          </cell>
          <cell r="L8">
            <v>21669.676096155399</v>
          </cell>
          <cell r="M8">
            <v>21670.289877676802</v>
          </cell>
          <cell r="N8">
            <v>21682.8214875251</v>
          </cell>
          <cell r="O8">
            <v>22200.1483971907</v>
          </cell>
          <cell r="P8">
            <v>22621.8617109275</v>
          </cell>
          <cell r="Q8">
            <v>22506.699289682601</v>
          </cell>
          <cell r="R8">
            <v>22117.6945080318</v>
          </cell>
          <cell r="S8">
            <v>21706.057892263401</v>
          </cell>
          <cell r="T8">
            <v>21660.633334826402</v>
          </cell>
          <cell r="U8">
            <v>20979.913289275599</v>
          </cell>
          <cell r="V8">
            <v>21054.6415042017</v>
          </cell>
          <cell r="W8">
            <v>22088.598408502501</v>
          </cell>
          <cell r="X8">
            <v>23038.395686796699</v>
          </cell>
          <cell r="Y8">
            <v>22740.807003754198</v>
          </cell>
          <cell r="Z8">
            <v>22373.390198876699</v>
          </cell>
          <cell r="AA8">
            <v>22667.169331475201</v>
          </cell>
          <cell r="AB8">
            <v>22211.338240012799</v>
          </cell>
          <cell r="AC8">
            <v>21937.288968493202</v>
          </cell>
          <cell r="AD8">
            <v>22929.853622046401</v>
          </cell>
          <cell r="AE8">
            <v>23090.3748040594</v>
          </cell>
          <cell r="AF8">
            <v>22662.878506991299</v>
          </cell>
          <cell r="AG8">
            <v>21591.1143591783</v>
          </cell>
          <cell r="AH8">
            <v>21221.039932237702</v>
          </cell>
          <cell r="AI8">
            <v>20665.577513857399</v>
          </cell>
          <cell r="AJ8">
            <v>20767.285730854499</v>
          </cell>
          <cell r="AK8">
            <v>22257.401584203901</v>
          </cell>
          <cell r="AL8">
            <v>23534.815026464301</v>
          </cell>
          <cell r="AM8">
            <v>27669.169679975999</v>
          </cell>
          <cell r="AN8">
            <v>27790.655211964498</v>
          </cell>
          <cell r="AO8">
            <v>26031.817661388701</v>
          </cell>
          <cell r="AP8">
            <v>23425.312666897298</v>
          </cell>
          <cell r="AQ8">
            <v>22455.566969715299</v>
          </cell>
          <cell r="AR8">
            <v>25900.791561184498</v>
          </cell>
          <cell r="AS8">
            <v>27329.693052523198</v>
          </cell>
          <cell r="AT8">
            <v>26702.663643942498</v>
          </cell>
          <cell r="AU8">
            <v>24955.937849969199</v>
          </cell>
          <cell r="AV8">
            <v>27239.022522203999</v>
          </cell>
          <cell r="AW8">
            <v>29380.802193797401</v>
          </cell>
          <cell r="AX8">
            <v>29336.2435735693</v>
          </cell>
          <cell r="AY8">
            <v>26914.0769166793</v>
          </cell>
          <cell r="AZ8">
            <v>27354.576695031199</v>
          </cell>
          <cell r="BA8">
            <v>24873.594310837401</v>
          </cell>
          <cell r="BB8">
            <v>21172.3369888206</v>
          </cell>
          <cell r="BC8">
            <v>24052.6880938209</v>
          </cell>
          <cell r="BD8">
            <v>25531.159451057199</v>
          </cell>
          <cell r="BE8">
            <v>25358.726840926702</v>
          </cell>
          <cell r="BF8">
            <v>25348.589761630101</v>
          </cell>
          <cell r="BG8">
            <v>23130.532571952699</v>
          </cell>
          <cell r="BH8">
            <v>23662.643277457701</v>
          </cell>
          <cell r="BI8">
            <v>24531.092508678401</v>
          </cell>
          <cell r="BJ8">
            <v>24358.648396449</v>
          </cell>
          <cell r="BK8">
            <v>27265.709016813798</v>
          </cell>
          <cell r="BL8">
            <v>28279.995722797401</v>
          </cell>
          <cell r="BM8">
            <v>29294.983218331901</v>
          </cell>
          <cell r="BN8">
            <v>27759.104567386799</v>
          </cell>
          <cell r="BO8">
            <v>26335.365905298</v>
          </cell>
          <cell r="BP8">
            <v>27677.940533438901</v>
          </cell>
          <cell r="BQ8">
            <v>26460.412454923298</v>
          </cell>
          <cell r="BR8">
            <v>24445.881679264301</v>
          </cell>
          <cell r="BS8">
            <v>22900.572012169599</v>
          </cell>
          <cell r="BT8">
            <v>24844.598932201199</v>
          </cell>
          <cell r="BU8">
            <v>34032.377304394497</v>
          </cell>
          <cell r="BV8">
            <v>35891.986180734311</v>
          </cell>
          <cell r="BW8">
            <v>33819.366975141202</v>
          </cell>
          <cell r="BX8">
            <v>29373.095707119999</v>
          </cell>
          <cell r="BY8">
            <v>26970.179587052098</v>
          </cell>
          <cell r="BZ8">
            <v>26677.000347024601</v>
          </cell>
          <cell r="CA8">
            <v>27232.487579995399</v>
          </cell>
          <cell r="CB8">
            <v>29090.6733919611</v>
          </cell>
          <cell r="CC8">
            <v>29110.7171972824</v>
          </cell>
          <cell r="CD8">
            <v>28365.955275354201</v>
          </cell>
          <cell r="CE8">
            <v>29379.507980392598</v>
          </cell>
          <cell r="CF8">
            <v>29035.7711807081</v>
          </cell>
          <cell r="CG8">
            <v>27958.783324939301</v>
          </cell>
          <cell r="CH8">
            <v>28324.091595759201</v>
          </cell>
          <cell r="CI8">
            <v>30953.7071961197</v>
          </cell>
          <cell r="CJ8">
            <v>33294.866629669399</v>
          </cell>
          <cell r="CK8">
            <v>32243.275425767799</v>
          </cell>
          <cell r="CL8">
            <v>31314.702402683299</v>
          </cell>
          <cell r="CM8">
            <v>31441.667645557802</v>
          </cell>
          <cell r="CN8">
            <v>30592.6591772844</v>
          </cell>
          <cell r="CO8">
            <v>33314.262818836403</v>
          </cell>
          <cell r="CP8">
            <v>34186.391749496703</v>
          </cell>
          <cell r="CQ8">
            <v>33387.821062130199</v>
          </cell>
          <cell r="CR8">
            <v>30089.997933510302</v>
          </cell>
          <cell r="CS8">
            <v>28016.240642150002</v>
          </cell>
          <cell r="CT8">
            <v>26004.215715422801</v>
          </cell>
          <cell r="CU8">
            <v>25442.8524285854</v>
          </cell>
          <cell r="CV8">
            <v>26289.1667942606</v>
          </cell>
          <cell r="CW8">
            <v>27815.831040375499</v>
          </cell>
          <cell r="CX8">
            <v>27863.353187639801</v>
          </cell>
          <cell r="CY8">
            <v>27985.033834650101</v>
          </cell>
          <cell r="CZ8">
            <v>28297.1734550818</v>
          </cell>
          <cell r="DA8">
            <v>25073.124793129598</v>
          </cell>
          <cell r="DB8">
            <v>24713.552668014501</v>
          </cell>
          <cell r="DC8">
            <v>26120.842585729399</v>
          </cell>
          <cell r="DD8">
            <v>27826.826308703501</v>
          </cell>
          <cell r="DE8">
            <v>28043.674547834999</v>
          </cell>
          <cell r="DF8">
            <v>30386.517341205501</v>
          </cell>
          <cell r="DG8">
            <v>32155.522982035502</v>
          </cell>
          <cell r="DH8">
            <v>31879.747358262801</v>
          </cell>
          <cell r="DI8">
            <v>29444.598747006701</v>
          </cell>
          <cell r="DJ8">
            <v>29343.981635865901</v>
          </cell>
          <cell r="DK8">
            <v>29165.141163263801</v>
          </cell>
          <cell r="DL8">
            <v>26891.596276583801</v>
          </cell>
          <cell r="DM8">
            <v>27327.542479212301</v>
          </cell>
          <cell r="DN8">
            <v>23994.8377040017</v>
          </cell>
          <cell r="DO8">
            <v>26321.317771291499</v>
          </cell>
          <cell r="DP8">
            <v>25677.900090217801</v>
          </cell>
          <cell r="DQ8">
            <v>24506.814081488701</v>
          </cell>
          <cell r="DR8">
            <v>24561.3400980607</v>
          </cell>
          <cell r="DS8">
            <v>25823.736611311098</v>
          </cell>
          <cell r="DT8">
            <v>27219.064012146799</v>
          </cell>
          <cell r="DU8">
            <v>28357.271856930201</v>
          </cell>
          <cell r="DV8">
            <v>27571.578457895099</v>
          </cell>
          <cell r="DW8">
            <v>25418.053730924399</v>
          </cell>
          <cell r="DX8">
            <v>25538.960879885199</v>
          </cell>
          <cell r="DY8">
            <v>23521.647046169699</v>
          </cell>
          <cell r="DZ8">
            <v>22645.412706143401</v>
          </cell>
          <cell r="EA8">
            <v>21122.7943088094</v>
          </cell>
          <cell r="EB8">
            <v>24734.149527760499</v>
          </cell>
          <cell r="EC8">
            <v>27480.803824025999</v>
          </cell>
          <cell r="ED8">
            <v>26562.583731516701</v>
          </cell>
          <cell r="EE8">
            <v>25619.775772303401</v>
          </cell>
          <cell r="EF8">
            <v>23244.076773240002</v>
          </cell>
          <cell r="EG8">
            <v>21650.284114199399</v>
          </cell>
          <cell r="EH8">
            <v>22615.101565459201</v>
          </cell>
          <cell r="EI8">
            <v>24870.056213389002</v>
          </cell>
          <cell r="EJ8">
            <v>26722.689474083101</v>
          </cell>
          <cell r="EK8">
            <v>26398.223740796398</v>
          </cell>
          <cell r="EL8">
            <v>24800.8266892467</v>
          </cell>
          <cell r="EM8">
            <v>22409.4618696086</v>
          </cell>
          <cell r="EN8">
            <v>21853.0024474114</v>
          </cell>
          <cell r="EO8">
            <v>23911.254135216899</v>
          </cell>
          <cell r="EP8">
            <v>23844.252229587899</v>
          </cell>
          <cell r="EQ8">
            <v>21651.547445825399</v>
          </cell>
          <cell r="ER8">
            <v>22627.935188760799</v>
          </cell>
          <cell r="ES8">
            <v>21760.830815636</v>
          </cell>
          <cell r="ET8">
            <v>21808.808031824701</v>
          </cell>
          <cell r="EU8">
            <v>23345.601427977501</v>
          </cell>
          <cell r="EV8">
            <v>26666.8041844279</v>
          </cell>
          <cell r="EW8">
            <v>26260.267867899402</v>
          </cell>
          <cell r="EX8">
            <v>24832.794107441001</v>
          </cell>
          <cell r="EY8">
            <v>24364.752890015501</v>
          </cell>
          <cell r="EZ8">
            <v>23550.0121672235</v>
          </cell>
          <cell r="FA8">
            <v>23467.294881629499</v>
          </cell>
          <cell r="FB8">
            <v>22640.709626608601</v>
          </cell>
          <cell r="FC8">
            <v>22147.981374925701</v>
          </cell>
          <cell r="FD8">
            <v>22819.762350128101</v>
          </cell>
          <cell r="FE8">
            <v>22546.708828726802</v>
          </cell>
          <cell r="FF8">
            <v>21098.153963166998</v>
          </cell>
          <cell r="FG8">
            <v>21968.901415505399</v>
          </cell>
          <cell r="FH8">
            <v>22365.115822385698</v>
          </cell>
          <cell r="FI8">
            <v>21622.008827596401</v>
          </cell>
          <cell r="FJ8">
            <v>22887.330221887099</v>
          </cell>
          <cell r="FK8">
            <v>23054.425660939902</v>
          </cell>
          <cell r="FL8">
            <v>22851.4447681315</v>
          </cell>
          <cell r="FM8">
            <v>22338.675539047199</v>
          </cell>
          <cell r="FN8">
            <v>23909.865748786699</v>
          </cell>
          <cell r="FO8">
            <v>24328.9524313767</v>
          </cell>
          <cell r="FP8">
            <v>23214.343345110301</v>
          </cell>
          <cell r="FQ8">
            <v>22085.4800773018</v>
          </cell>
          <cell r="FR8">
            <v>21417.143191840099</v>
          </cell>
          <cell r="FS8">
            <v>20464.092201209602</v>
          </cell>
          <cell r="FT8">
            <v>21002.0162593391</v>
          </cell>
          <cell r="FU8">
            <v>23600.267793976702</v>
          </cell>
          <cell r="FV8">
            <v>25089.885858998299</v>
          </cell>
          <cell r="FW8">
            <v>25782.9698162758</v>
          </cell>
          <cell r="FX8">
            <v>24007.662868815001</v>
          </cell>
          <cell r="FY8">
            <v>23788.208582481799</v>
          </cell>
          <cell r="FZ8">
            <v>21844.8402549651</v>
          </cell>
          <cell r="GA8">
            <v>21589.036963899602</v>
          </cell>
          <cell r="GB8">
            <v>21395.598453809002</v>
          </cell>
          <cell r="GC8">
            <v>22323.332055966199</v>
          </cell>
          <cell r="GD8">
            <v>23565.9245038111</v>
          </cell>
          <cell r="GE8">
            <v>24111.457048725999</v>
          </cell>
          <cell r="GF8">
            <v>24420.712051635001</v>
          </cell>
          <cell r="GG8">
            <v>23659.116589371199</v>
          </cell>
          <cell r="GH8">
            <v>23358.557808241902</v>
          </cell>
          <cell r="GI8">
            <v>23760.818046565299</v>
          </cell>
          <cell r="GJ8">
            <v>24256.7852664895</v>
          </cell>
          <cell r="GK8">
            <v>23092.7564223712</v>
          </cell>
          <cell r="GL8">
            <v>22719.522486952199</v>
          </cell>
          <cell r="GM8">
            <v>22216.915690910999</v>
          </cell>
          <cell r="GN8">
            <v>23268.2281540894</v>
          </cell>
          <cell r="GO8">
            <v>23318.945735683901</v>
          </cell>
          <cell r="GP8">
            <v>23156.821056272202</v>
          </cell>
          <cell r="GQ8">
            <v>21553.650643663099</v>
          </cell>
          <cell r="GR8">
            <v>22343.4428953317</v>
          </cell>
          <cell r="GS8">
            <v>20959.081129728002</v>
          </cell>
          <cell r="GT8">
            <v>20889.0058035455</v>
          </cell>
          <cell r="GU8">
            <v>22546.593948879199</v>
          </cell>
          <cell r="GV8">
            <v>22417.8586806532</v>
          </cell>
          <cell r="GW8">
            <v>21886.0044966245</v>
          </cell>
          <cell r="GX8">
            <v>21881.2752481151</v>
          </cell>
          <cell r="GY8">
            <v>21293.0772168312</v>
          </cell>
          <cell r="GZ8">
            <v>21022.600402639098</v>
          </cell>
          <cell r="HA8">
            <v>21236.637542230899</v>
          </cell>
          <cell r="HB8">
            <v>20953.823784529799</v>
          </cell>
          <cell r="HC8">
            <v>20442.9766362138</v>
          </cell>
          <cell r="HD8">
            <v>21719.7121963604</v>
          </cell>
          <cell r="HE8">
            <v>22587.0905256765</v>
          </cell>
          <cell r="HF8">
            <v>23900.308099833201</v>
          </cell>
          <cell r="HG8">
            <v>23842.533768932801</v>
          </cell>
          <cell r="HH8">
            <v>23330.4578990706</v>
          </cell>
          <cell r="HI8">
            <v>22057.026874424399</v>
          </cell>
          <cell r="HJ8">
            <v>22132.2101187972</v>
          </cell>
          <cell r="HK8">
            <v>22455.5040381781</v>
          </cell>
          <cell r="HL8">
            <v>22737.3805987552</v>
          </cell>
          <cell r="HM8">
            <v>22896.7157003428</v>
          </cell>
          <cell r="HN8">
            <v>23157.590718917501</v>
          </cell>
          <cell r="HO8">
            <v>23525.030270687999</v>
          </cell>
          <cell r="HP8">
            <v>22937.0017676067</v>
          </cell>
          <cell r="HQ8">
            <v>23162.222387519501</v>
          </cell>
          <cell r="HR8">
            <v>24404.023958468799</v>
          </cell>
          <cell r="HS8">
            <v>25127.096191373399</v>
          </cell>
          <cell r="HT8">
            <v>25786.612667846301</v>
          </cell>
          <cell r="HU8">
            <v>26523.538751898599</v>
          </cell>
          <cell r="HV8">
            <v>26684.182910700601</v>
          </cell>
          <cell r="HW8">
            <v>25722.074368422702</v>
          </cell>
          <cell r="HX8">
            <v>24878.7972351627</v>
          </cell>
        </row>
        <row r="9">
          <cell r="B9">
            <v>27100.6900506497</v>
          </cell>
          <cell r="C9">
            <v>28267.2632401021</v>
          </cell>
          <cell r="D9">
            <v>28386.843465308099</v>
          </cell>
          <cell r="E9">
            <v>28025.8141151249</v>
          </cell>
          <cell r="F9">
            <v>23753.042848576501</v>
          </cell>
          <cell r="G9">
            <v>22554.443564903799</v>
          </cell>
          <cell r="H9">
            <v>24529.070245554602</v>
          </cell>
          <cell r="I9">
            <v>26503.8527379527</v>
          </cell>
          <cell r="J9">
            <v>26797.081537255399</v>
          </cell>
          <cell r="K9">
            <v>23969.264936026699</v>
          </cell>
          <cell r="L9">
            <v>23103.2994875685</v>
          </cell>
          <cell r="M9">
            <v>21752.002895060199</v>
          </cell>
          <cell r="N9">
            <v>21508.943210402402</v>
          </cell>
          <cell r="O9">
            <v>23408.273298255601</v>
          </cell>
          <cell r="P9">
            <v>23724.901905032799</v>
          </cell>
          <cell r="Q9">
            <v>23671.397309829099</v>
          </cell>
          <cell r="R9">
            <v>23345.865105463501</v>
          </cell>
          <cell r="S9">
            <v>23035.733600453299</v>
          </cell>
          <cell r="T9">
            <v>22959.695398893899</v>
          </cell>
          <cell r="U9">
            <v>21093.730020077699</v>
          </cell>
          <cell r="V9">
            <v>20904.066935386301</v>
          </cell>
          <cell r="W9">
            <v>23269.8787174233</v>
          </cell>
          <cell r="X9">
            <v>24143.118335338699</v>
          </cell>
          <cell r="Y9">
            <v>23893.326694157498</v>
          </cell>
          <cell r="Z9">
            <v>23509.6858494892</v>
          </cell>
          <cell r="AA9">
            <v>23793.887773404102</v>
          </cell>
          <cell r="AB9">
            <v>22243.5018372919</v>
          </cell>
          <cell r="AC9">
            <v>21736.711611947099</v>
          </cell>
          <cell r="AD9">
            <v>24053.687657857801</v>
          </cell>
          <cell r="AE9">
            <v>24208.807830845501</v>
          </cell>
          <cell r="AF9">
            <v>23783.768284607901</v>
          </cell>
          <cell r="AG9">
            <v>22832.013335888201</v>
          </cell>
          <cell r="AH9">
            <v>22453.518866128201</v>
          </cell>
          <cell r="AI9">
            <v>20771.330518519699</v>
          </cell>
          <cell r="AJ9">
            <v>20719.2236076558</v>
          </cell>
          <cell r="AK9">
            <v>22833.771726573399</v>
          </cell>
          <cell r="AL9">
            <v>24427.077309663298</v>
          </cell>
          <cell r="AM9">
            <v>28620.072467454698</v>
          </cell>
          <cell r="AN9">
            <v>28851.4703474651</v>
          </cell>
          <cell r="AO9">
            <v>27107.823189597799</v>
          </cell>
          <cell r="AP9">
            <v>23007.7034020541</v>
          </cell>
          <cell r="AQ9">
            <v>21633.488994034898</v>
          </cell>
          <cell r="AR9">
            <v>27043.637277036902</v>
          </cell>
          <cell r="AS9">
            <v>28740.680487320999</v>
          </cell>
          <cell r="AT9">
            <v>28148.351898478399</v>
          </cell>
          <cell r="AU9">
            <v>26092.9742715832</v>
          </cell>
          <cell r="AV9">
            <v>28475.272927860799</v>
          </cell>
          <cell r="AW9">
            <v>29393.317234531401</v>
          </cell>
          <cell r="AX9">
            <v>29226.184138757901</v>
          </cell>
          <cell r="AY9">
            <v>28259.039401238999</v>
          </cell>
          <cell r="AZ9">
            <v>28685.151220867701</v>
          </cell>
          <cell r="BA9">
            <v>26084.630738193599</v>
          </cell>
          <cell r="BB9">
            <v>21040.833712510001</v>
          </cell>
          <cell r="BC9">
            <v>24391.958954611699</v>
          </cell>
          <cell r="BD9">
            <v>25668.533448136499</v>
          </cell>
          <cell r="BE9">
            <v>25179.200872649999</v>
          </cell>
          <cell r="BF9">
            <v>26674.4613312693</v>
          </cell>
          <cell r="BG9">
            <v>24158.506218708</v>
          </cell>
          <cell r="BH9">
            <v>24723.3264418369</v>
          </cell>
          <cell r="BI9">
            <v>26733.725403875502</v>
          </cell>
          <cell r="BJ9">
            <v>26394.280390336899</v>
          </cell>
          <cell r="BK9">
            <v>28227.713824278999</v>
          </cell>
          <cell r="BL9">
            <v>29151.451907006802</v>
          </cell>
          <cell r="BM9">
            <v>31620.0438097232</v>
          </cell>
          <cell r="BN9">
            <v>30139.830637110801</v>
          </cell>
          <cell r="BO9">
            <v>28654.5805652614</v>
          </cell>
          <cell r="BP9">
            <v>30033.1863962311</v>
          </cell>
          <cell r="BQ9">
            <v>28794.898490568699</v>
          </cell>
          <cell r="BR9">
            <v>25451.631915513299</v>
          </cell>
          <cell r="BS9">
            <v>23519.574155328701</v>
          </cell>
          <cell r="BT9">
            <v>27088.996617658599</v>
          </cell>
          <cell r="BU9">
            <v>36608.492642533252</v>
          </cell>
          <cell r="BV9">
            <v>38312.440726188863</v>
          </cell>
          <cell r="BW9">
            <v>36172.637642481699</v>
          </cell>
          <cell r="BX9">
            <v>31695.8033492633</v>
          </cell>
          <cell r="BY9">
            <v>28036.544935390699</v>
          </cell>
          <cell r="BZ9">
            <v>27519.332018311899</v>
          </cell>
          <cell r="CA9">
            <v>29563.464609764</v>
          </cell>
          <cell r="CB9">
            <v>31330.615784007201</v>
          </cell>
          <cell r="CC9">
            <v>31387.675211251899</v>
          </cell>
          <cell r="CD9">
            <v>30671.4959294771</v>
          </cell>
          <cell r="CE9">
            <v>31542.0368781697</v>
          </cell>
          <cell r="CF9">
            <v>29234.6486203405</v>
          </cell>
          <cell r="CG9">
            <v>27220.654859931001</v>
          </cell>
          <cell r="CH9">
            <v>30202.775962716601</v>
          </cell>
          <cell r="CI9">
            <v>32850.799632309499</v>
          </cell>
          <cell r="CJ9">
            <v>35129.054875166898</v>
          </cell>
          <cell r="CK9">
            <v>34217.557635265897</v>
          </cell>
          <cell r="CL9">
            <v>33222.999615498797</v>
          </cell>
          <cell r="CM9">
            <v>32113.5421168918</v>
          </cell>
          <cell r="CN9">
            <v>30544.097180413399</v>
          </cell>
          <cell r="CO9">
            <v>33943.579225115704</v>
          </cell>
          <cell r="CP9">
            <v>36369.796330552999</v>
          </cell>
          <cell r="CQ9">
            <v>35576.674453049003</v>
          </cell>
          <cell r="CR9">
            <v>32516.2464660238</v>
          </cell>
          <cell r="CS9">
            <v>30208.195391805199</v>
          </cell>
          <cell r="CT9">
            <v>27043.542925452599</v>
          </cell>
          <cell r="CU9">
            <v>26169.963441873198</v>
          </cell>
          <cell r="CV9">
            <v>28573.547092459601</v>
          </cell>
          <cell r="CW9">
            <v>30169.8328222483</v>
          </cell>
          <cell r="CX9">
            <v>30058.029552988199</v>
          </cell>
          <cell r="CY9">
            <v>30325.513671537301</v>
          </cell>
          <cell r="CZ9">
            <v>30532.510469613098</v>
          </cell>
          <cell r="DA9">
            <v>25921.3357365755</v>
          </cell>
          <cell r="DB9">
            <v>25363.8225108396</v>
          </cell>
          <cell r="DC9">
            <v>28057.025806835001</v>
          </cell>
          <cell r="DD9">
            <v>30047.661831410001</v>
          </cell>
          <cell r="DE9">
            <v>30504.277159813399</v>
          </cell>
          <cell r="DF9">
            <v>32532.327814070301</v>
          </cell>
          <cell r="DG9">
            <v>34239.983118682598</v>
          </cell>
          <cell r="DH9">
            <v>32729.937299513698</v>
          </cell>
          <cell r="DI9">
            <v>30127.333377052899</v>
          </cell>
          <cell r="DJ9">
            <v>31682.024420178601</v>
          </cell>
          <cell r="DK9">
            <v>31705.593236753899</v>
          </cell>
          <cell r="DL9">
            <v>29190.099762096801</v>
          </cell>
          <cell r="DM9">
            <v>29587.0675565809</v>
          </cell>
          <cell r="DN9">
            <v>26230.5530308989</v>
          </cell>
          <cell r="DO9">
            <v>27333.024599395099</v>
          </cell>
          <cell r="DP9">
            <v>26360.699314965099</v>
          </cell>
          <cell r="DQ9">
            <v>26549.3956696485</v>
          </cell>
          <cell r="DR9">
            <v>26694.299778489702</v>
          </cell>
          <cell r="DS9">
            <v>28176.606895224599</v>
          </cell>
          <cell r="DT9">
            <v>29557.872551361801</v>
          </cell>
          <cell r="DU9">
            <v>30704.3637022783</v>
          </cell>
          <cell r="DV9">
            <v>28734.105352201699</v>
          </cell>
          <cell r="DW9">
            <v>26192.218880763099</v>
          </cell>
          <cell r="DX9">
            <v>27893.068422664099</v>
          </cell>
          <cell r="DY9">
            <v>25684.5912381698</v>
          </cell>
          <cell r="DZ9">
            <v>24644.560498388899</v>
          </cell>
          <cell r="EA9">
            <v>23073.589342768999</v>
          </cell>
          <cell r="EB9">
            <v>26804.153482969799</v>
          </cell>
          <cell r="EC9">
            <v>28511.5428814064</v>
          </cell>
          <cell r="ED9">
            <v>27316.863593561498</v>
          </cell>
          <cell r="EE9">
            <v>27666.791921541299</v>
          </cell>
          <cell r="EF9">
            <v>25017.803458930699</v>
          </cell>
          <cell r="EG9">
            <v>23392.5237356576</v>
          </cell>
          <cell r="EH9">
            <v>24329.952538983001</v>
          </cell>
          <cell r="EI9">
            <v>27006.4907336631</v>
          </cell>
          <cell r="EJ9">
            <v>27731.9685816374</v>
          </cell>
          <cell r="EK9">
            <v>27194.603043194798</v>
          </cell>
          <cell r="EL9">
            <v>26873.515966138999</v>
          </cell>
          <cell r="EM9">
            <v>24299.2609414777</v>
          </cell>
          <cell r="EN9">
            <v>23577.478186134798</v>
          </cell>
          <cell r="EO9">
            <v>25965.0179854034</v>
          </cell>
          <cell r="EP9">
            <v>25749.1904029342</v>
          </cell>
          <cell r="EQ9">
            <v>22236.637400592801</v>
          </cell>
          <cell r="ER9">
            <v>23065.073894723399</v>
          </cell>
          <cell r="ES9">
            <v>23494.6649269107</v>
          </cell>
          <cell r="ET9">
            <v>23573.4927515817</v>
          </cell>
          <cell r="EU9">
            <v>25270.235086229</v>
          </cell>
          <cell r="EV9">
            <v>28899.130295593801</v>
          </cell>
          <cell r="EW9">
            <v>28240.843355835001</v>
          </cell>
          <cell r="EX9">
            <v>25509.949311135799</v>
          </cell>
          <cell r="EY9">
            <v>24869.828709582798</v>
          </cell>
          <cell r="EZ9">
            <v>25680.265642022401</v>
          </cell>
          <cell r="FA9">
            <v>25618.993252030999</v>
          </cell>
          <cell r="FB9">
            <v>24655.163436158498</v>
          </cell>
          <cell r="FC9">
            <v>24099.841505711101</v>
          </cell>
          <cell r="FD9">
            <v>24708.700312092202</v>
          </cell>
          <cell r="FE9">
            <v>23209.876204440101</v>
          </cell>
          <cell r="FF9">
            <v>21254.504206393001</v>
          </cell>
          <cell r="FG9">
            <v>23602.280185295502</v>
          </cell>
          <cell r="FH9">
            <v>24176.584567145801</v>
          </cell>
          <cell r="FI9">
            <v>23315.4025337274</v>
          </cell>
          <cell r="FJ9">
            <v>24756.5085396336</v>
          </cell>
          <cell r="FK9">
            <v>24912.088192884901</v>
          </cell>
          <cell r="FL9">
            <v>23558.930834402901</v>
          </cell>
          <cell r="FM9">
            <v>22681.179144182399</v>
          </cell>
          <cell r="FN9">
            <v>25919.604598472401</v>
          </cell>
          <cell r="FO9">
            <v>26422.082253640001</v>
          </cell>
          <cell r="FP9">
            <v>25115.810357892798</v>
          </cell>
          <cell r="FQ9">
            <v>23877.097944156001</v>
          </cell>
          <cell r="FR9">
            <v>23062.161377932902</v>
          </cell>
          <cell r="FS9">
            <v>20796.769848588501</v>
          </cell>
          <cell r="FT9">
            <v>21170.147613071</v>
          </cell>
          <cell r="FU9">
            <v>25668.523929210802</v>
          </cell>
          <cell r="FV9">
            <v>27135.402804957801</v>
          </cell>
          <cell r="FW9">
            <v>27790.3149325042</v>
          </cell>
          <cell r="FX9">
            <v>25855.626001941499</v>
          </cell>
          <cell r="FY9">
            <v>25672.373633232201</v>
          </cell>
          <cell r="FZ9">
            <v>22260.753093404001</v>
          </cell>
          <cell r="GA9">
            <v>21791.2856576425</v>
          </cell>
          <cell r="GB9">
            <v>22987.424389735501</v>
          </cell>
          <cell r="GC9">
            <v>23751.900011324698</v>
          </cell>
          <cell r="GD9">
            <v>24898.9183455989</v>
          </cell>
          <cell r="GE9">
            <v>25405.267408713</v>
          </cell>
          <cell r="GF9">
            <v>25609.895121551799</v>
          </cell>
          <cell r="GG9">
            <v>23821.8341438834</v>
          </cell>
          <cell r="GH9">
            <v>23288.0882369623</v>
          </cell>
          <cell r="GI9">
            <v>25052.821523371302</v>
          </cell>
          <cell r="GJ9">
            <v>25544.794580761001</v>
          </cell>
          <cell r="GK9">
            <v>24420.090558142299</v>
          </cell>
          <cell r="GL9">
            <v>24175.8580338838</v>
          </cell>
          <cell r="GM9">
            <v>23054.634401171501</v>
          </cell>
          <cell r="GN9">
            <v>23515.480692543399</v>
          </cell>
          <cell r="GO9">
            <v>23208.9067157149</v>
          </cell>
          <cell r="GP9">
            <v>24191.7650483504</v>
          </cell>
          <cell r="GQ9">
            <v>23328.882853309999</v>
          </cell>
          <cell r="GR9">
            <v>23983.673910517002</v>
          </cell>
          <cell r="GS9">
            <v>22650.057114644998</v>
          </cell>
          <cell r="GT9">
            <v>22351.278069445802</v>
          </cell>
          <cell r="GU9">
            <v>22792.713799787201</v>
          </cell>
          <cell r="GV9">
            <v>22346.364135012202</v>
          </cell>
          <cell r="GW9">
            <v>23451.255716912099</v>
          </cell>
          <cell r="GX9">
            <v>23549.0340337009</v>
          </cell>
          <cell r="GY9">
            <v>22944.368754856401</v>
          </cell>
          <cell r="GZ9">
            <v>22667.909878149901</v>
          </cell>
          <cell r="HA9">
            <v>22766.419695508001</v>
          </cell>
          <cell r="HB9">
            <v>21306.334273444299</v>
          </cell>
          <cell r="HC9">
            <v>20536.713466335699</v>
          </cell>
          <cell r="HD9">
            <v>23247.350978078401</v>
          </cell>
          <cell r="HE9">
            <v>24091.0596025999</v>
          </cell>
          <cell r="HF9">
            <v>25179.022072674699</v>
          </cell>
          <cell r="HG9">
            <v>25206.159017680198</v>
          </cell>
          <cell r="HH9">
            <v>24739.125341751998</v>
          </cell>
          <cell r="HI9">
            <v>22371.9017215411</v>
          </cell>
          <cell r="HJ9">
            <v>22197.788151867098</v>
          </cell>
          <cell r="HK9">
            <v>23891.260930357501</v>
          </cell>
          <cell r="HL9">
            <v>24180.308067804799</v>
          </cell>
          <cell r="HM9">
            <v>24330.513367658601</v>
          </cell>
          <cell r="HN9">
            <v>24610.8663117918</v>
          </cell>
          <cell r="HO9">
            <v>24870.785737029699</v>
          </cell>
          <cell r="HP9">
            <v>23184.204317493499</v>
          </cell>
          <cell r="HQ9">
            <v>23153.744852740299</v>
          </cell>
          <cell r="HR9">
            <v>25755.734766435999</v>
          </cell>
          <cell r="HS9">
            <v>26464.300458097401</v>
          </cell>
          <cell r="HT9">
            <v>27064.265179875201</v>
          </cell>
          <cell r="HU9">
            <v>27782.614213931502</v>
          </cell>
          <cell r="HV9">
            <v>27844.159046014101</v>
          </cell>
          <cell r="HW9">
            <v>25871.483490493301</v>
          </cell>
          <cell r="HX9">
            <v>24786.2445706496</v>
          </cell>
        </row>
        <row r="10">
          <cell r="B10">
            <v>29542.8865629309</v>
          </cell>
          <cell r="C10">
            <v>30634.879564932598</v>
          </cell>
          <cell r="D10">
            <v>30790.650533732602</v>
          </cell>
          <cell r="E10">
            <v>30476.798938624601</v>
          </cell>
          <cell r="F10">
            <v>26316.113930395499</v>
          </cell>
          <cell r="G10">
            <v>23197.403964027799</v>
          </cell>
          <cell r="H10">
            <v>25063.827002187201</v>
          </cell>
          <cell r="I10">
            <v>29453.929429415799</v>
          </cell>
          <cell r="J10">
            <v>30057.800524812901</v>
          </cell>
          <cell r="K10">
            <v>26981.623131300101</v>
          </cell>
          <cell r="L10">
            <v>26091.0518665161</v>
          </cell>
          <cell r="M10">
            <v>22527.179776992201</v>
          </cell>
          <cell r="N10">
            <v>21855.127616003901</v>
          </cell>
          <cell r="O10">
            <v>26209.5291453789</v>
          </cell>
          <cell r="P10">
            <v>26445.604312100098</v>
          </cell>
          <cell r="Q10">
            <v>26475.7194150043</v>
          </cell>
          <cell r="R10">
            <v>26239.3268374115</v>
          </cell>
          <cell r="S10">
            <v>26036.4276352899</v>
          </cell>
          <cell r="T10">
            <v>25830.2529058658</v>
          </cell>
          <cell r="U10">
            <v>21913.836915681</v>
          </cell>
          <cell r="V10">
            <v>21292.6459741084</v>
          </cell>
          <cell r="W10">
            <v>26097.974782189202</v>
          </cell>
          <cell r="X10">
            <v>26949.6672409067</v>
          </cell>
          <cell r="Y10">
            <v>26758.342443161298</v>
          </cell>
          <cell r="Z10">
            <v>26405.521633896798</v>
          </cell>
          <cell r="AA10">
            <v>26593.293531667201</v>
          </cell>
          <cell r="AB10">
            <v>23090.448717218602</v>
          </cell>
          <cell r="AC10">
            <v>21902.856403566901</v>
          </cell>
          <cell r="AD10">
            <v>26625.229685800001</v>
          </cell>
          <cell r="AE10">
            <v>26829.774516357698</v>
          </cell>
          <cell r="AF10">
            <v>26419.334586709101</v>
          </cell>
          <cell r="AG10">
            <v>25608.1948547883</v>
          </cell>
          <cell r="AH10">
            <v>25139.3044042113</v>
          </cell>
          <cell r="AI10">
            <v>21340.7776444968</v>
          </cell>
          <cell r="AJ10">
            <v>20980.448201538999</v>
          </cell>
          <cell r="AK10">
            <v>24839.445893423301</v>
          </cell>
          <cell r="AL10">
            <v>26824.777496415802</v>
          </cell>
          <cell r="AM10">
            <v>30861.837917898702</v>
          </cell>
          <cell r="AN10">
            <v>31189.176494651401</v>
          </cell>
          <cell r="AO10">
            <v>29605.293763093799</v>
          </cell>
          <cell r="AP10">
            <v>22643.173745525</v>
          </cell>
          <cell r="AQ10">
            <v>20950.839050201099</v>
          </cell>
          <cell r="AR10">
            <v>29645.8612160337</v>
          </cell>
          <cell r="AS10">
            <v>31603.852819215601</v>
          </cell>
          <cell r="AT10">
            <v>31133.305443827299</v>
          </cell>
          <cell r="AU10">
            <v>28859.038932133601</v>
          </cell>
          <cell r="AV10">
            <v>31278.3297018214</v>
          </cell>
          <cell r="AW10">
            <v>29912.269698591099</v>
          </cell>
          <cell r="AX10">
            <v>29350.801732982702</v>
          </cell>
          <cell r="AY10">
            <v>31121.557259649198</v>
          </cell>
          <cell r="AZ10">
            <v>31599.631809184099</v>
          </cell>
          <cell r="BA10">
            <v>28207.443262798799</v>
          </cell>
          <cell r="BB10">
            <v>21183.477023064599</v>
          </cell>
          <cell r="BC10">
            <v>24867.3968375396</v>
          </cell>
          <cell r="BD10">
            <v>26109.996413976001</v>
          </cell>
          <cell r="BE10">
            <v>25342.038729411401</v>
          </cell>
          <cell r="BF10">
            <v>29584.0756540025</v>
          </cell>
          <cell r="BG10">
            <v>26818.8960289649</v>
          </cell>
          <cell r="BH10">
            <v>27476.069920162299</v>
          </cell>
          <cell r="BI10">
            <v>30730.095570421399</v>
          </cell>
          <cell r="BJ10">
            <v>30046.664529389102</v>
          </cell>
          <cell r="BK10">
            <v>29794.363423839</v>
          </cell>
          <cell r="BL10">
            <v>30327.737025861901</v>
          </cell>
          <cell r="BM10">
            <v>35298.080829439998</v>
          </cell>
          <cell r="BN10">
            <v>33980.857939940601</v>
          </cell>
          <cell r="BO10">
            <v>32616.141237012202</v>
          </cell>
          <cell r="BP10">
            <v>33977.793689983198</v>
          </cell>
          <cell r="BQ10">
            <v>32745.117834520501</v>
          </cell>
          <cell r="BR10">
            <v>27132.433156116898</v>
          </cell>
          <cell r="BS10">
            <v>24553.765382763901</v>
          </cell>
          <cell r="BT10">
            <v>31033.7628548789</v>
          </cell>
          <cell r="BU10">
            <v>41318.058958959446</v>
          </cell>
          <cell r="BV10">
            <v>42763.76845955832</v>
          </cell>
          <cell r="BW10">
            <v>39767.952281983999</v>
          </cell>
          <cell r="BX10">
            <v>35444.249846270803</v>
          </cell>
          <cell r="BY10">
            <v>29663.931687976001</v>
          </cell>
          <cell r="BZ10">
            <v>28759.641603471799</v>
          </cell>
          <cell r="CA10">
            <v>33385.585779286797</v>
          </cell>
          <cell r="CB10">
            <v>34992.307246832199</v>
          </cell>
          <cell r="CC10">
            <v>35158.828995262797</v>
          </cell>
          <cell r="CD10">
            <v>34565.806776640602</v>
          </cell>
          <cell r="CE10">
            <v>35173.319286012898</v>
          </cell>
          <cell r="CF10">
            <v>29268.584216077801</v>
          </cell>
          <cell r="CG10">
            <v>25756.394628790102</v>
          </cell>
          <cell r="CH10">
            <v>33317.701144576</v>
          </cell>
          <cell r="CI10">
            <v>36099.781779870398</v>
          </cell>
          <cell r="CJ10">
            <v>37501.612431694397</v>
          </cell>
          <cell r="CK10">
            <v>36766.941276372003</v>
          </cell>
          <cell r="CL10">
            <v>35720.647189397401</v>
          </cell>
          <cell r="CM10">
            <v>32565.0193071881</v>
          </cell>
          <cell r="CN10">
            <v>29670.489087517199</v>
          </cell>
          <cell r="CO10">
            <v>35598.351840766503</v>
          </cell>
          <cell r="CP10">
            <v>39258.1441258388</v>
          </cell>
          <cell r="CQ10">
            <v>38850.961759989397</v>
          </cell>
          <cell r="CR10">
            <v>36244.925776085198</v>
          </cell>
          <cell r="CS10">
            <v>33849.958538188097</v>
          </cell>
          <cell r="CT10">
            <v>28633.513808583401</v>
          </cell>
          <cell r="CU10">
            <v>27275.824437240699</v>
          </cell>
          <cell r="CV10">
            <v>32289.294970831801</v>
          </cell>
          <cell r="CW10">
            <v>33853.922050560701</v>
          </cell>
          <cell r="CX10">
            <v>33613.734584912301</v>
          </cell>
          <cell r="CY10">
            <v>34183.434668514703</v>
          </cell>
          <cell r="CZ10">
            <v>34254.697083786203</v>
          </cell>
          <cell r="DA10">
            <v>27333.536599957901</v>
          </cell>
          <cell r="DB10">
            <v>26433.382335418501</v>
          </cell>
          <cell r="DC10">
            <v>30750.803191985899</v>
          </cell>
          <cell r="DD10">
            <v>33584.014031078099</v>
          </cell>
          <cell r="DE10">
            <v>34288.304248925197</v>
          </cell>
          <cell r="DF10">
            <v>35798.3314297978</v>
          </cell>
          <cell r="DG10">
            <v>37441.296063656599</v>
          </cell>
          <cell r="DH10">
            <v>34700.989884792398</v>
          </cell>
          <cell r="DI10">
            <v>31515.302464207201</v>
          </cell>
          <cell r="DJ10">
            <v>35276.1139005363</v>
          </cell>
          <cell r="DK10">
            <v>35764.811136521101</v>
          </cell>
          <cell r="DL10">
            <v>33167.231787016201</v>
          </cell>
          <cell r="DM10">
            <v>33483.762477103497</v>
          </cell>
          <cell r="DN10">
            <v>29755.277130337301</v>
          </cell>
          <cell r="DO10">
            <v>28929.899597175499</v>
          </cell>
          <cell r="DP10">
            <v>27309.026385965899</v>
          </cell>
          <cell r="DQ10">
            <v>30216.205993597701</v>
          </cell>
          <cell r="DR10">
            <v>30383.477464552401</v>
          </cell>
          <cell r="DS10">
            <v>32116.438798312902</v>
          </cell>
          <cell r="DT10">
            <v>33435.489116844401</v>
          </cell>
          <cell r="DU10">
            <v>34557.442804163802</v>
          </cell>
          <cell r="DV10">
            <v>30544.359307713101</v>
          </cell>
          <cell r="DW10">
            <v>27337.435061786698</v>
          </cell>
          <cell r="DX10">
            <v>31887.001600429601</v>
          </cell>
          <cell r="DY10">
            <v>29411.467719549899</v>
          </cell>
          <cell r="DZ10">
            <v>28422.336031963299</v>
          </cell>
          <cell r="EA10">
            <v>26526.093915150799</v>
          </cell>
          <cell r="EB10">
            <v>30642.2380334923</v>
          </cell>
          <cell r="EC10">
            <v>30357.509255043198</v>
          </cell>
          <cell r="ED10">
            <v>28422.141122964498</v>
          </cell>
          <cell r="EE10">
            <v>31133.798857367099</v>
          </cell>
          <cell r="EF10">
            <v>28278.7980169902</v>
          </cell>
          <cell r="EG10">
            <v>26920.058857988799</v>
          </cell>
          <cell r="EH10">
            <v>27876.0321512718</v>
          </cell>
          <cell r="EI10">
            <v>30807.701928645401</v>
          </cell>
          <cell r="EJ10">
            <v>29387.045220697801</v>
          </cell>
          <cell r="EK10">
            <v>28405.597723417701</v>
          </cell>
          <cell r="EL10">
            <v>30124.727003580301</v>
          </cell>
          <cell r="EM10">
            <v>27810.521134316899</v>
          </cell>
          <cell r="EN10">
            <v>27154.238692093</v>
          </cell>
          <cell r="EO10">
            <v>29814.562902784299</v>
          </cell>
          <cell r="EP10">
            <v>29319.906273134198</v>
          </cell>
          <cell r="EQ10">
            <v>23431.5503983778</v>
          </cell>
          <cell r="ER10">
            <v>23945.647674808701</v>
          </cell>
          <cell r="ES10">
            <v>26907.9650770177</v>
          </cell>
          <cell r="ET10">
            <v>26982.485616338901</v>
          </cell>
          <cell r="EU10">
            <v>28944.3649402991</v>
          </cell>
          <cell r="EV10">
            <v>32680.219089456001</v>
          </cell>
          <cell r="EW10">
            <v>32246.434675728098</v>
          </cell>
          <cell r="EX10">
            <v>27046.839572231998</v>
          </cell>
          <cell r="EY10">
            <v>26047.494283808701</v>
          </cell>
          <cell r="EZ10">
            <v>29306.097494310899</v>
          </cell>
          <cell r="FA10">
            <v>29267.822461921802</v>
          </cell>
          <cell r="FB10">
            <v>28302.075028035499</v>
          </cell>
          <cell r="FC10">
            <v>27642.450783874599</v>
          </cell>
          <cell r="FD10">
            <v>28138.809604946899</v>
          </cell>
          <cell r="FE10">
            <v>24406.170330479301</v>
          </cell>
          <cell r="FF10">
            <v>21769.569087223499</v>
          </cell>
          <cell r="FG10">
            <v>26735.014830308999</v>
          </cell>
          <cell r="FH10">
            <v>27504.230822658101</v>
          </cell>
          <cell r="FI10">
            <v>26622.056593431898</v>
          </cell>
          <cell r="FJ10">
            <v>28156.529436713001</v>
          </cell>
          <cell r="FK10">
            <v>28298.536583480902</v>
          </cell>
          <cell r="FL10">
            <v>24793.697255913801</v>
          </cell>
          <cell r="FM10">
            <v>23321.330698833201</v>
          </cell>
          <cell r="FN10">
            <v>29321.784492342998</v>
          </cell>
          <cell r="FO10">
            <v>29874.1218518393</v>
          </cell>
          <cell r="FP10">
            <v>28511.303396977</v>
          </cell>
          <cell r="FQ10">
            <v>27228.7170336696</v>
          </cell>
          <cell r="FR10">
            <v>26294.537937896501</v>
          </cell>
          <cell r="FS10">
            <v>21724.502362958101</v>
          </cell>
          <cell r="FT10">
            <v>21680.573107327102</v>
          </cell>
          <cell r="FU10">
            <v>29097.7299120307</v>
          </cell>
          <cell r="FV10">
            <v>30424.7067344555</v>
          </cell>
          <cell r="FW10">
            <v>31100.159209945301</v>
          </cell>
          <cell r="FX10">
            <v>29023.626857194598</v>
          </cell>
          <cell r="FY10">
            <v>28925.419589761001</v>
          </cell>
          <cell r="FZ10">
            <v>23103.182040051801</v>
          </cell>
          <cell r="GA10">
            <v>22351.8109824577</v>
          </cell>
          <cell r="GB10">
            <v>26127.6083459939</v>
          </cell>
          <cell r="GC10">
            <v>26738.821874165998</v>
          </cell>
          <cell r="GD10">
            <v>27888.267588252598</v>
          </cell>
          <cell r="GE10">
            <v>28371.158605430101</v>
          </cell>
          <cell r="GF10">
            <v>28421.427472781899</v>
          </cell>
          <cell r="GG10">
            <v>24676.585292821499</v>
          </cell>
          <cell r="GH10">
            <v>23743.090731015302</v>
          </cell>
          <cell r="GI10">
            <v>27943.502358297901</v>
          </cell>
          <cell r="GJ10">
            <v>28442.894227723598</v>
          </cell>
          <cell r="GK10">
            <v>27409.7712192953</v>
          </cell>
          <cell r="GL10">
            <v>27277.749510637299</v>
          </cell>
          <cell r="GM10">
            <v>24926.375377968499</v>
          </cell>
          <cell r="GN10">
            <v>24536.058228155202</v>
          </cell>
          <cell r="GO10">
            <v>23754.504397615699</v>
          </cell>
          <cell r="GP10">
            <v>26492.156249779298</v>
          </cell>
          <cell r="GQ10">
            <v>26677.824959117999</v>
          </cell>
          <cell r="GR10">
            <v>27174.235806002602</v>
          </cell>
          <cell r="GS10">
            <v>26079.345496776499</v>
          </cell>
          <cell r="GT10">
            <v>25613.491802049499</v>
          </cell>
          <cell r="GU10">
            <v>23799.727043451101</v>
          </cell>
          <cell r="GV10">
            <v>22827.300162464599</v>
          </cell>
          <cell r="GW10">
            <v>26342.255735120802</v>
          </cell>
          <cell r="GX10">
            <v>26530.465215343502</v>
          </cell>
          <cell r="GY10">
            <v>26192.9630621537</v>
          </cell>
          <cell r="GZ10">
            <v>25930.116217532399</v>
          </cell>
          <cell r="HA10">
            <v>25825.488006941901</v>
          </cell>
          <cell r="HB10">
            <v>21990.770039796502</v>
          </cell>
          <cell r="HC10">
            <v>20995.736448774001</v>
          </cell>
          <cell r="HD10">
            <v>26178.189214660499</v>
          </cell>
          <cell r="HE10">
            <v>26777.4423201135</v>
          </cell>
          <cell r="HF10">
            <v>28165.142095741801</v>
          </cell>
          <cell r="HG10">
            <v>28154.967221225001</v>
          </cell>
          <cell r="HH10">
            <v>27573.4043600406</v>
          </cell>
          <cell r="HI10">
            <v>23337.262921142399</v>
          </cell>
          <cell r="HJ10">
            <v>22633.761291239301</v>
          </cell>
          <cell r="HK10">
            <v>26735.9377725509</v>
          </cell>
          <cell r="HL10">
            <v>27067.688372995701</v>
          </cell>
          <cell r="HM10">
            <v>27267.8328594546</v>
          </cell>
          <cell r="HN10">
            <v>27563.854598779199</v>
          </cell>
          <cell r="HO10">
            <v>27704.330262218999</v>
          </cell>
          <cell r="HP10">
            <v>23995.569039061</v>
          </cell>
          <cell r="HQ10">
            <v>23530.471273341002</v>
          </cell>
          <cell r="HR10">
            <v>28528.404839110801</v>
          </cell>
          <cell r="HS10">
            <v>29266.2952539328</v>
          </cell>
          <cell r="HT10">
            <v>29864.9233253233</v>
          </cell>
          <cell r="HU10">
            <v>30550.486564640702</v>
          </cell>
          <cell r="HV10">
            <v>30488.505809272599</v>
          </cell>
          <cell r="HW10">
            <v>26579.498342107101</v>
          </cell>
          <cell r="HX10">
            <v>25039.487040428601</v>
          </cell>
        </row>
        <row r="11">
          <cell r="B11">
            <v>30666.995940791301</v>
          </cell>
          <cell r="C11">
            <v>31749.556287121301</v>
          </cell>
          <cell r="D11">
            <v>31904.714083188301</v>
          </cell>
          <cell r="E11">
            <v>31664.080041326099</v>
          </cell>
          <cell r="F11">
            <v>27578.972979380898</v>
          </cell>
          <cell r="G11">
            <v>24159.592053679698</v>
          </cell>
          <cell r="H11">
            <v>25751.915088925402</v>
          </cell>
          <cell r="I11">
            <v>30545.738124039599</v>
          </cell>
          <cell r="J11">
            <v>30867.690976295798</v>
          </cell>
          <cell r="K11">
            <v>27898.025700014201</v>
          </cell>
          <cell r="L11">
            <v>27215.500588115199</v>
          </cell>
          <cell r="M11">
            <v>23423.486912173499</v>
          </cell>
          <cell r="N11">
            <v>22466.1268326803</v>
          </cell>
          <cell r="O11">
            <v>27591.1538015109</v>
          </cell>
          <cell r="P11">
            <v>27890.5015560092</v>
          </cell>
          <cell r="Q11">
            <v>27794.5410993392</v>
          </cell>
          <cell r="R11">
            <v>27594.123527182401</v>
          </cell>
          <cell r="S11">
            <v>27321.409871685701</v>
          </cell>
          <cell r="T11">
            <v>27188.553764922799</v>
          </cell>
          <cell r="U11">
            <v>22945.6548706211</v>
          </cell>
          <cell r="V11">
            <v>22030.257324479</v>
          </cell>
          <cell r="W11">
            <v>27635.1124892646</v>
          </cell>
          <cell r="X11">
            <v>28428.413712617901</v>
          </cell>
          <cell r="Y11">
            <v>28198.637990979401</v>
          </cell>
          <cell r="Z11">
            <v>27921.2932353414</v>
          </cell>
          <cell r="AA11">
            <v>28128.040503710101</v>
          </cell>
          <cell r="AB11">
            <v>24139.075991794401</v>
          </cell>
          <cell r="AC11">
            <v>22518.289073975</v>
          </cell>
          <cell r="AD11">
            <v>28062.608986650401</v>
          </cell>
          <cell r="AE11">
            <v>28157.8302230671</v>
          </cell>
          <cell r="AF11">
            <v>27765.3276280022</v>
          </cell>
          <cell r="AG11">
            <v>26890.639741774401</v>
          </cell>
          <cell r="AH11">
            <v>26443.227162765299</v>
          </cell>
          <cell r="AI11">
            <v>22297.516078559001</v>
          </cell>
          <cell r="AJ11">
            <v>21557.587776355002</v>
          </cell>
          <cell r="AK11">
            <v>27226.504826644599</v>
          </cell>
          <cell r="AL11">
            <v>28748.264895664201</v>
          </cell>
          <cell r="AM11">
            <v>33127.814610887101</v>
          </cell>
          <cell r="AN11">
            <v>33435.646864222697</v>
          </cell>
          <cell r="AO11">
            <v>31759.763127587401</v>
          </cell>
          <cell r="AP11">
            <v>24077.421652200199</v>
          </cell>
          <cell r="AQ11">
            <v>22537.583590677801</v>
          </cell>
          <cell r="AR11">
            <v>31699.444613824799</v>
          </cell>
          <cell r="AS11">
            <v>33262.493903451497</v>
          </cell>
          <cell r="AT11">
            <v>32798.006888658398</v>
          </cell>
          <cell r="AU11">
            <v>30877.2155370252</v>
          </cell>
          <cell r="AV11">
            <v>33417.899587717497</v>
          </cell>
          <cell r="AW11">
            <v>32064.560368433999</v>
          </cell>
          <cell r="AX11">
            <v>31091.074657748501</v>
          </cell>
          <cell r="AY11">
            <v>33227.239498090101</v>
          </cell>
          <cell r="AZ11">
            <v>33524.404506518302</v>
          </cell>
          <cell r="BA11">
            <v>29913.558142819998</v>
          </cell>
          <cell r="BB11">
            <v>22550.188032533599</v>
          </cell>
          <cell r="BC11">
            <v>26412.4762643045</v>
          </cell>
          <cell r="BD11">
            <v>28129.6667616044</v>
          </cell>
          <cell r="BE11">
            <v>26975.767942019698</v>
          </cell>
          <cell r="BF11">
            <v>31698.895674371201</v>
          </cell>
          <cell r="BG11">
            <v>28515.285969347398</v>
          </cell>
          <cell r="BH11">
            <v>29458.8171305256</v>
          </cell>
          <cell r="BI11">
            <v>31958.374871337801</v>
          </cell>
          <cell r="BJ11">
            <v>31345.915182654298</v>
          </cell>
          <cell r="BK11">
            <v>31301.026835917</v>
          </cell>
          <cell r="BL11">
            <v>31478.216811577098</v>
          </cell>
          <cell r="BM11">
            <v>36647.598431502003</v>
          </cell>
          <cell r="BN11">
            <v>35139.888370784101</v>
          </cell>
          <cell r="BO11">
            <v>33844.5974760994</v>
          </cell>
          <cell r="BP11">
            <v>35097.366332493802</v>
          </cell>
          <cell r="BQ11">
            <v>33855.764776058299</v>
          </cell>
          <cell r="BR11">
            <v>28170.1151033397</v>
          </cell>
          <cell r="BS11">
            <v>25330.587967471401</v>
          </cell>
          <cell r="BT11">
            <v>32314.676885611501</v>
          </cell>
          <cell r="BU11">
            <v>43210.487050076998</v>
          </cell>
          <cell r="BV11">
            <v>44206.662376371765</v>
          </cell>
          <cell r="BW11">
            <v>40841.200084405202</v>
          </cell>
          <cell r="BX11">
            <v>36665.400391685202</v>
          </cell>
          <cell r="BY11">
            <v>30951.269137948198</v>
          </cell>
          <cell r="BZ11">
            <v>29854.407147709298</v>
          </cell>
          <cell r="CA11">
            <v>34778.314291999297</v>
          </cell>
          <cell r="CB11">
            <v>36246.079199999498</v>
          </cell>
          <cell r="CC11">
            <v>36376.4124663857</v>
          </cell>
          <cell r="CD11">
            <v>35782.649173502803</v>
          </cell>
          <cell r="CE11">
            <v>36495.4793697309</v>
          </cell>
          <cell r="CF11">
            <v>30706.1948520757</v>
          </cell>
          <cell r="CG11">
            <v>26557.808034080001</v>
          </cell>
          <cell r="CH11">
            <v>34731.156716294201</v>
          </cell>
          <cell r="CI11">
            <v>37523.319364808704</v>
          </cell>
          <cell r="CJ11">
            <v>39146.214753857799</v>
          </cell>
          <cell r="CK11">
            <v>38291.572070659997</v>
          </cell>
          <cell r="CL11">
            <v>37302.139842543504</v>
          </cell>
          <cell r="CM11">
            <v>34451.346687002799</v>
          </cell>
          <cell r="CN11">
            <v>30775.0240862135</v>
          </cell>
          <cell r="CO11">
            <v>36028.397515179997</v>
          </cell>
          <cell r="CP11">
            <v>40723.3237033388</v>
          </cell>
          <cell r="CQ11">
            <v>40319.522939861497</v>
          </cell>
          <cell r="CR11">
            <v>37569.651925996601</v>
          </cell>
          <cell r="CS11">
            <v>35394.972728691202</v>
          </cell>
          <cell r="CT11">
            <v>29928.126764137101</v>
          </cell>
          <cell r="CU11">
            <v>28447.555656722299</v>
          </cell>
          <cell r="CV11">
            <v>33956.263422586999</v>
          </cell>
          <cell r="CW11">
            <v>35335.935262801402</v>
          </cell>
          <cell r="CX11">
            <v>35257.972561577502</v>
          </cell>
          <cell r="CY11">
            <v>35612.085714769499</v>
          </cell>
          <cell r="CZ11">
            <v>35796.364425057203</v>
          </cell>
          <cell r="DA11">
            <v>28602.769838954999</v>
          </cell>
          <cell r="DB11">
            <v>27495.598171676898</v>
          </cell>
          <cell r="DC11">
            <v>32520.2048745514</v>
          </cell>
          <cell r="DD11">
            <v>35260.273402355597</v>
          </cell>
          <cell r="DE11">
            <v>35935.871818631102</v>
          </cell>
          <cell r="DF11">
            <v>37739.3769737974</v>
          </cell>
          <cell r="DG11">
            <v>38924.058642219599</v>
          </cell>
          <cell r="DH11">
            <v>36070.476398125502</v>
          </cell>
          <cell r="DI11">
            <v>32527.421194324601</v>
          </cell>
          <cell r="DJ11">
            <v>36648.283127362403</v>
          </cell>
          <cell r="DK11">
            <v>37198.417625634203</v>
          </cell>
          <cell r="DL11">
            <v>34526.353860365802</v>
          </cell>
          <cell r="DM11">
            <v>34911.056803754298</v>
          </cell>
          <cell r="DN11">
            <v>31202.4188113126</v>
          </cell>
          <cell r="DO11">
            <v>30568.555813813498</v>
          </cell>
          <cell r="DP11">
            <v>28339.8570114709</v>
          </cell>
          <cell r="DQ11">
            <v>31710.859072766802</v>
          </cell>
          <cell r="DR11">
            <v>31881.0874042707</v>
          </cell>
          <cell r="DS11">
            <v>33575.772599472402</v>
          </cell>
          <cell r="DT11">
            <v>34759.027814613197</v>
          </cell>
          <cell r="DU11">
            <v>35950.281065749099</v>
          </cell>
          <cell r="DV11">
            <v>31770.406811201901</v>
          </cell>
          <cell r="DW11">
            <v>28145.040663466301</v>
          </cell>
          <cell r="DX11">
            <v>33295.283056852502</v>
          </cell>
          <cell r="DY11">
            <v>30679.3746395245</v>
          </cell>
          <cell r="DZ11">
            <v>29710.2442125659</v>
          </cell>
          <cell r="EA11">
            <v>28299.884567675101</v>
          </cell>
          <cell r="EB11">
            <v>32185.299083479102</v>
          </cell>
          <cell r="EC11">
            <v>31925.833263196499</v>
          </cell>
          <cell r="ED11">
            <v>29405.2962530062</v>
          </cell>
          <cell r="EE11">
            <v>32656.407840590298</v>
          </cell>
          <cell r="EF11">
            <v>29736.9735034693</v>
          </cell>
          <cell r="EG11">
            <v>28609.721324689399</v>
          </cell>
          <cell r="EH11">
            <v>29463.796319277899</v>
          </cell>
          <cell r="EI11">
            <v>32557.583461057398</v>
          </cell>
          <cell r="EJ11">
            <v>30824.176499507601</v>
          </cell>
          <cell r="EK11">
            <v>29309.693089241398</v>
          </cell>
          <cell r="EL11">
            <v>31389.525489948901</v>
          </cell>
          <cell r="EM11">
            <v>29134.155208550699</v>
          </cell>
          <cell r="EN11">
            <v>28480.248990518601</v>
          </cell>
          <cell r="EO11">
            <v>31298.8261805736</v>
          </cell>
          <cell r="EP11">
            <v>30693.710217629701</v>
          </cell>
          <cell r="EQ11">
            <v>24642.339018998398</v>
          </cell>
          <cell r="ER11">
            <v>24807.971794868699</v>
          </cell>
          <cell r="ES11">
            <v>28320.718895471698</v>
          </cell>
          <cell r="ET11">
            <v>28404.833006059798</v>
          </cell>
          <cell r="EU11">
            <v>30730.957834841502</v>
          </cell>
          <cell r="EV11">
            <v>34259.927035361099</v>
          </cell>
          <cell r="EW11">
            <v>33096.973740752299</v>
          </cell>
          <cell r="EX11">
            <v>27889.382348189101</v>
          </cell>
          <cell r="EY11">
            <v>26563.678833993701</v>
          </cell>
          <cell r="EZ11">
            <v>30418.492981850301</v>
          </cell>
          <cell r="FA11">
            <v>30319.524320893801</v>
          </cell>
          <cell r="FB11">
            <v>29293.641346694701</v>
          </cell>
          <cell r="FC11">
            <v>28756.816839864099</v>
          </cell>
          <cell r="FD11">
            <v>29307.022982932001</v>
          </cell>
          <cell r="FE11">
            <v>25434.237575861702</v>
          </cell>
          <cell r="FF11">
            <v>22449.992425540499</v>
          </cell>
          <cell r="FG11">
            <v>28073.3037048361</v>
          </cell>
          <cell r="FH11">
            <v>28563.3810338736</v>
          </cell>
          <cell r="FI11">
            <v>27764.689619775301</v>
          </cell>
          <cell r="FJ11">
            <v>29217.601856828402</v>
          </cell>
          <cell r="FK11">
            <v>29454.561377795901</v>
          </cell>
          <cell r="FL11">
            <v>25876.7779096179</v>
          </cell>
          <cell r="FM11">
            <v>24108.8723941194</v>
          </cell>
          <cell r="FN11">
            <v>30669.399603272701</v>
          </cell>
          <cell r="FO11">
            <v>30947.5139988224</v>
          </cell>
          <cell r="FP11">
            <v>29321.968955595501</v>
          </cell>
          <cell r="FQ11">
            <v>28066.263285048601</v>
          </cell>
          <cell r="FR11">
            <v>27345.972161044301</v>
          </cell>
          <cell r="FS11">
            <v>22758.916066798702</v>
          </cell>
          <cell r="FT11">
            <v>22508.977469823199</v>
          </cell>
          <cell r="FU11">
            <v>30513.164659743401</v>
          </cell>
          <cell r="FV11">
            <v>31845.940543480501</v>
          </cell>
          <cell r="FW11">
            <v>32439.2255151756</v>
          </cell>
          <cell r="FX11">
            <v>30290.8101760524</v>
          </cell>
          <cell r="FY11">
            <v>30161.7795901686</v>
          </cell>
          <cell r="FZ11">
            <v>24065.134629119399</v>
          </cell>
          <cell r="GA11">
            <v>23334.674132689499</v>
          </cell>
          <cell r="GB11">
            <v>27806.133481131299</v>
          </cell>
          <cell r="GC11">
            <v>28576.408937985099</v>
          </cell>
          <cell r="GD11">
            <v>29596.4965590881</v>
          </cell>
          <cell r="GE11">
            <v>30073.9315335662</v>
          </cell>
          <cell r="GF11">
            <v>30080.0671721121</v>
          </cell>
          <cell r="GG11">
            <v>25843.4627752958</v>
          </cell>
          <cell r="GH11">
            <v>24556.1177514991</v>
          </cell>
          <cell r="GI11">
            <v>29691.569833532401</v>
          </cell>
          <cell r="GJ11">
            <v>30103.0543913004</v>
          </cell>
          <cell r="GK11">
            <v>29007.526255675901</v>
          </cell>
          <cell r="GL11">
            <v>28651.5519714572</v>
          </cell>
          <cell r="GM11">
            <v>26127.629886917501</v>
          </cell>
          <cell r="GN11">
            <v>25574.076637089202</v>
          </cell>
          <cell r="GO11">
            <v>24173.537368200701</v>
          </cell>
          <cell r="GP11">
            <v>27868.956584088701</v>
          </cell>
          <cell r="GQ11">
            <v>28099.516882911401</v>
          </cell>
          <cell r="GR11">
            <v>28407.016320533399</v>
          </cell>
          <cell r="GS11">
            <v>27247.2333486846</v>
          </cell>
          <cell r="GT11">
            <v>27143.6970509128</v>
          </cell>
          <cell r="GU11">
            <v>24897.016860829499</v>
          </cell>
          <cell r="GV11">
            <v>23480.755963165699</v>
          </cell>
          <cell r="GW11">
            <v>27687.4434670868</v>
          </cell>
          <cell r="GX11">
            <v>27802.786752289401</v>
          </cell>
          <cell r="GY11">
            <v>27279.449383951502</v>
          </cell>
          <cell r="GZ11">
            <v>27122.602545827001</v>
          </cell>
          <cell r="HA11">
            <v>27073.7215242276</v>
          </cell>
          <cell r="HB11">
            <v>23393.087684633301</v>
          </cell>
          <cell r="HC11">
            <v>21623.7355318138</v>
          </cell>
          <cell r="HD11">
            <v>27557.124360608199</v>
          </cell>
          <cell r="HE11">
            <v>28345.331166234999</v>
          </cell>
          <cell r="HF11">
            <v>29541.7867734057</v>
          </cell>
          <cell r="HG11">
            <v>29554.173639032098</v>
          </cell>
          <cell r="HH11">
            <v>29104.904951435699</v>
          </cell>
          <cell r="HI11">
            <v>24448.212715620299</v>
          </cell>
          <cell r="HJ11">
            <v>23222.330285000098</v>
          </cell>
          <cell r="HK11">
            <v>28226.174330043701</v>
          </cell>
          <cell r="HL11">
            <v>28552.9078666893</v>
          </cell>
          <cell r="HM11">
            <v>28687.9004784719</v>
          </cell>
          <cell r="HN11">
            <v>28986.2012220332</v>
          </cell>
          <cell r="HO11">
            <v>29200.9585603538</v>
          </cell>
          <cell r="HP11">
            <v>25080.657733695101</v>
          </cell>
          <cell r="HQ11">
            <v>24257.050482797</v>
          </cell>
          <cell r="HR11">
            <v>30076.192253362999</v>
          </cell>
          <cell r="HS11">
            <v>30703.726004411299</v>
          </cell>
          <cell r="HT11">
            <v>31216.582613032198</v>
          </cell>
          <cell r="HU11">
            <v>31882.894297888801</v>
          </cell>
          <cell r="HV11">
            <v>31871.687068057501</v>
          </cell>
          <cell r="HW11">
            <v>27439.313773688798</v>
          </cell>
          <cell r="HX11">
            <v>25625.7387758982</v>
          </cell>
        </row>
        <row r="12">
          <cell r="B12">
            <v>31743.044159806301</v>
          </cell>
          <cell r="C12">
            <v>32810.590599855401</v>
          </cell>
          <cell r="D12">
            <v>32973.541485955298</v>
          </cell>
          <cell r="E12">
            <v>32776.733414414201</v>
          </cell>
          <cell r="F12">
            <v>28561.6522430527</v>
          </cell>
          <cell r="G12">
            <v>26078.426554660298</v>
          </cell>
          <cell r="H12">
            <v>27199.920181119</v>
          </cell>
          <cell r="I12">
            <v>30560.110310925498</v>
          </cell>
          <cell r="J12">
            <v>30442.588493383599</v>
          </cell>
          <cell r="K12">
            <v>27953.9980463137</v>
          </cell>
          <cell r="L12">
            <v>27487.172348775501</v>
          </cell>
          <cell r="M12">
            <v>25085.719137475298</v>
          </cell>
          <cell r="N12">
            <v>23986.3189044961</v>
          </cell>
          <cell r="O12">
            <v>28227.293703970099</v>
          </cell>
          <cell r="P12">
            <v>28720.874017137401</v>
          </cell>
          <cell r="Q12">
            <v>28257.418589329802</v>
          </cell>
          <cell r="R12">
            <v>28020.037721844099</v>
          </cell>
          <cell r="S12">
            <v>27557.056257203301</v>
          </cell>
          <cell r="T12">
            <v>27512.820564612499</v>
          </cell>
          <cell r="U12">
            <v>24496.041657427199</v>
          </cell>
          <cell r="V12">
            <v>23472.448107936601</v>
          </cell>
          <cell r="W12">
            <v>28247.699837140201</v>
          </cell>
          <cell r="X12">
            <v>28932.1431227188</v>
          </cell>
          <cell r="Y12">
            <v>28664.860232094801</v>
          </cell>
          <cell r="Z12">
            <v>28475.541224353401</v>
          </cell>
          <cell r="AA12">
            <v>28666.825305297301</v>
          </cell>
          <cell r="AB12">
            <v>25651.015348241599</v>
          </cell>
          <cell r="AC12">
            <v>24272.2312755567</v>
          </cell>
          <cell r="AD12">
            <v>29090.353396918399</v>
          </cell>
          <cell r="AE12">
            <v>28942.9658668109</v>
          </cell>
          <cell r="AF12">
            <v>28653.973757309701</v>
          </cell>
          <cell r="AG12">
            <v>27616.903014228999</v>
          </cell>
          <cell r="AH12">
            <v>27269.312810131902</v>
          </cell>
          <cell r="AI12">
            <v>24371.730062107599</v>
          </cell>
          <cell r="AJ12">
            <v>23291.948251533198</v>
          </cell>
          <cell r="AK12">
            <v>27437.978747307199</v>
          </cell>
          <cell r="AL12">
            <v>27781.209203071299</v>
          </cell>
          <cell r="AM12">
            <v>32411.567653153899</v>
          </cell>
          <cell r="AN12">
            <v>32418.698153335401</v>
          </cell>
          <cell r="AO12">
            <v>30579.884827125799</v>
          </cell>
          <cell r="AP12">
            <v>25063.629323013301</v>
          </cell>
          <cell r="AQ12">
            <v>23265.8965351929</v>
          </cell>
          <cell r="AR12">
            <v>31203.285355028002</v>
          </cell>
          <cell r="AS12">
            <v>32397.3628237382</v>
          </cell>
          <cell r="AT12">
            <v>31732.593324289301</v>
          </cell>
          <cell r="AU12">
            <v>30258.015661944901</v>
          </cell>
          <cell r="AV12">
            <v>33519.005819208098</v>
          </cell>
          <cell r="AW12">
            <v>33431.958431634499</v>
          </cell>
          <cell r="AX12">
            <v>32033.372066883501</v>
          </cell>
          <cell r="AY12">
            <v>32551.7956323826</v>
          </cell>
          <cell r="AZ12">
            <v>32648.684295101899</v>
          </cell>
          <cell r="BA12">
            <v>29717.304484498101</v>
          </cell>
          <cell r="BB12">
            <v>23293.388294996101</v>
          </cell>
          <cell r="BC12">
            <v>27123.500646124699</v>
          </cell>
          <cell r="BD12">
            <v>29242.916475414098</v>
          </cell>
          <cell r="BE12">
            <v>27604.543049081902</v>
          </cell>
          <cell r="BF12">
            <v>30756.5237467876</v>
          </cell>
          <cell r="BG12">
            <v>27269.383084114201</v>
          </cell>
          <cell r="BH12">
            <v>28431.533656977801</v>
          </cell>
          <cell r="BI12">
            <v>31206.077073881901</v>
          </cell>
          <cell r="BJ12">
            <v>30985.197959735498</v>
          </cell>
          <cell r="BK12">
            <v>32607.524741082299</v>
          </cell>
          <cell r="BL12">
            <v>32493.268169212999</v>
          </cell>
          <cell r="BM12">
            <v>35957.676208194098</v>
          </cell>
          <cell r="BN12">
            <v>34116.621265285903</v>
          </cell>
          <cell r="BO12">
            <v>32954.2053162597</v>
          </cell>
          <cell r="BP12">
            <v>33937.910412577701</v>
          </cell>
          <cell r="BQ12">
            <v>32734.136174625801</v>
          </cell>
          <cell r="BR12">
            <v>28890.5639425189</v>
          </cell>
          <cell r="BS12">
            <v>26125.296499841901</v>
          </cell>
          <cell r="BT12">
            <v>31277.426146984901</v>
          </cell>
          <cell r="BU12">
            <v>42703.590461724918</v>
          </cell>
          <cell r="BV12">
            <v>43471.988890394256</v>
          </cell>
          <cell r="BW12">
            <v>39714.607903450596</v>
          </cell>
          <cell r="BX12">
            <v>35709.325014784197</v>
          </cell>
          <cell r="BY12">
            <v>31787.649853508501</v>
          </cell>
          <cell r="BZ12">
            <v>30636.7112537721</v>
          </cell>
          <cell r="CA12">
            <v>33842.101793653499</v>
          </cell>
          <cell r="CB12">
            <v>35257.233346670597</v>
          </cell>
          <cell r="CC12">
            <v>35288.132958358598</v>
          </cell>
          <cell r="CD12">
            <v>34688.084096476297</v>
          </cell>
          <cell r="CE12">
            <v>35639.288769935803</v>
          </cell>
          <cell r="CF12">
            <v>32768.709771790098</v>
          </cell>
          <cell r="CG12">
            <v>28939.1327628728</v>
          </cell>
          <cell r="CH12">
            <v>33924.9493398618</v>
          </cell>
          <cell r="CI12">
            <v>37066.173196440803</v>
          </cell>
          <cell r="CJ12">
            <v>39311.783957971602</v>
          </cell>
          <cell r="CK12">
            <v>38162.179083700998</v>
          </cell>
          <cell r="CL12">
            <v>37302.725345552302</v>
          </cell>
          <cell r="CM12">
            <v>36521.2555425299</v>
          </cell>
          <cell r="CN12">
            <v>33596.285451197102</v>
          </cell>
          <cell r="CO12">
            <v>35607.750067121997</v>
          </cell>
          <cell r="CP12">
            <v>40438.738960687202</v>
          </cell>
          <cell r="CQ12">
            <v>40003.949925394503</v>
          </cell>
          <cell r="CR12">
            <v>36275.642382058097</v>
          </cell>
          <cell r="CS12">
            <v>34238.1804191173</v>
          </cell>
          <cell r="CT12">
            <v>30266.4541833244</v>
          </cell>
          <cell r="CU12">
            <v>29075.271144844501</v>
          </cell>
          <cell r="CV12">
            <v>33098.758296529202</v>
          </cell>
          <cell r="CW12">
            <v>34199.805366127002</v>
          </cell>
          <cell r="CX12">
            <v>34593.777096941601</v>
          </cell>
          <cell r="CY12">
            <v>34482.538614793797</v>
          </cell>
          <cell r="CZ12">
            <v>34942.118141235398</v>
          </cell>
          <cell r="DA12">
            <v>29414.457067296698</v>
          </cell>
          <cell r="DB12">
            <v>28122.5569948005</v>
          </cell>
          <cell r="DC12">
            <v>32742.628433840899</v>
          </cell>
          <cell r="DD12">
            <v>34621.763687801598</v>
          </cell>
          <cell r="DE12">
            <v>35366.764533372501</v>
          </cell>
          <cell r="DF12">
            <v>37377.461631441103</v>
          </cell>
          <cell r="DG12">
            <v>38403.9056217123</v>
          </cell>
          <cell r="DH12">
            <v>36653.864272113999</v>
          </cell>
          <cell r="DI12">
            <v>32995.051780371003</v>
          </cell>
          <cell r="DJ12">
            <v>35834.8368791143</v>
          </cell>
          <cell r="DK12">
            <v>35928.980347183598</v>
          </cell>
          <cell r="DL12">
            <v>33481.764223374797</v>
          </cell>
          <cell r="DM12">
            <v>33966.234661639799</v>
          </cell>
          <cell r="DN12">
            <v>30627.1490823026</v>
          </cell>
          <cell r="DO12">
            <v>31652.182159768501</v>
          </cell>
          <cell r="DP12">
            <v>29008.423545912101</v>
          </cell>
          <cell r="DQ12">
            <v>31191.884257718601</v>
          </cell>
          <cell r="DR12">
            <v>31071.973640683998</v>
          </cell>
          <cell r="DS12">
            <v>32470.9815958127</v>
          </cell>
          <cell r="DT12">
            <v>33826.808165016198</v>
          </cell>
          <cell r="DU12">
            <v>35025.584813004898</v>
          </cell>
          <cell r="DV12">
            <v>32194.256095100001</v>
          </cell>
          <cell r="DW12">
            <v>28680.5691315371</v>
          </cell>
          <cell r="DX12">
            <v>32320.706160629699</v>
          </cell>
          <cell r="DY12">
            <v>29784.859989207602</v>
          </cell>
          <cell r="DZ12">
            <v>28971.406821222499</v>
          </cell>
          <cell r="EA12">
            <v>28265.788280556899</v>
          </cell>
          <cell r="EB12">
            <v>31463.246917923101</v>
          </cell>
          <cell r="EC12">
            <v>32847.957384533998</v>
          </cell>
          <cell r="ED12">
            <v>30065.3519958693</v>
          </cell>
          <cell r="EE12">
            <v>32122.884112583099</v>
          </cell>
          <cell r="EF12">
            <v>29316.453579069599</v>
          </cell>
          <cell r="EG12">
            <v>28545.4568282576</v>
          </cell>
          <cell r="EH12">
            <v>29337.2255946279</v>
          </cell>
          <cell r="EI12">
            <v>32315.202607715601</v>
          </cell>
          <cell r="EJ12">
            <v>31767.909432251501</v>
          </cell>
          <cell r="EK12">
            <v>29935.199126298699</v>
          </cell>
          <cell r="EL12">
            <v>31073.770710088502</v>
          </cell>
          <cell r="EM12">
            <v>28730.5606400094</v>
          </cell>
          <cell r="EN12">
            <v>28299.496031144601</v>
          </cell>
          <cell r="EO12">
            <v>30846.997913152802</v>
          </cell>
          <cell r="EP12">
            <v>30616.1587550728</v>
          </cell>
          <cell r="EQ12">
            <v>26040.4246402963</v>
          </cell>
          <cell r="ER12">
            <v>25968.933460448799</v>
          </cell>
          <cell r="ES12">
            <v>28391.473533624699</v>
          </cell>
          <cell r="ET12">
            <v>28389.025640389002</v>
          </cell>
          <cell r="EU12">
            <v>30233.475581534502</v>
          </cell>
          <cell r="EV12">
            <v>34258.911539898298</v>
          </cell>
          <cell r="EW12">
            <v>32706.5493180546</v>
          </cell>
          <cell r="EX12">
            <v>29091.874000980501</v>
          </cell>
          <cell r="EY12">
            <v>27547.8389374422</v>
          </cell>
          <cell r="EZ12">
            <v>29959.111044039299</v>
          </cell>
          <cell r="FA12">
            <v>29714.650458187101</v>
          </cell>
          <cell r="FB12">
            <v>28776.457207630199</v>
          </cell>
          <cell r="FC12">
            <v>28597.096331390501</v>
          </cell>
          <cell r="FD12">
            <v>29122.883927397299</v>
          </cell>
          <cell r="FE12">
            <v>26763.388357240699</v>
          </cell>
          <cell r="FF12">
            <v>23995.565280425901</v>
          </cell>
          <cell r="FG12">
            <v>28379.6037792649</v>
          </cell>
          <cell r="FH12">
            <v>28336.251982235601</v>
          </cell>
          <cell r="FI12">
            <v>27882.544211030901</v>
          </cell>
          <cell r="FJ12">
            <v>28934.391311819902</v>
          </cell>
          <cell r="FK12">
            <v>29247.2658023554</v>
          </cell>
          <cell r="FL12">
            <v>27211.213870335599</v>
          </cell>
          <cell r="FM12">
            <v>25455.2479851342</v>
          </cell>
          <cell r="FN12">
            <v>30483.764081050798</v>
          </cell>
          <cell r="FO12">
            <v>30250.803864572201</v>
          </cell>
          <cell r="FP12">
            <v>28719.551201124301</v>
          </cell>
          <cell r="FQ12">
            <v>27831.237419883</v>
          </cell>
          <cell r="FR12">
            <v>27429.755909477</v>
          </cell>
          <cell r="FS12">
            <v>24559.425435445399</v>
          </cell>
          <cell r="FT12">
            <v>24060.0278678791</v>
          </cell>
          <cell r="FU12">
            <v>30283.113507904502</v>
          </cell>
          <cell r="FV12">
            <v>31601.551463006199</v>
          </cell>
          <cell r="FW12">
            <v>32095.2125767703</v>
          </cell>
          <cell r="FX12">
            <v>30109.6760990732</v>
          </cell>
          <cell r="FY12">
            <v>29835.350784415001</v>
          </cell>
          <cell r="FZ12">
            <v>25563.855373333801</v>
          </cell>
          <cell r="GA12">
            <v>24361.556695069099</v>
          </cell>
          <cell r="GB12">
            <v>27973.9985229247</v>
          </cell>
          <cell r="GC12">
            <v>29003.732262359699</v>
          </cell>
          <cell r="GD12">
            <v>30013.590307856499</v>
          </cell>
          <cell r="GE12">
            <v>30729.266417860701</v>
          </cell>
          <cell r="GF12">
            <v>30936.240077398699</v>
          </cell>
          <cell r="GG12">
            <v>27553.469121288399</v>
          </cell>
          <cell r="GH12">
            <v>26137.0077960735</v>
          </cell>
          <cell r="GI12">
            <v>30551.145107808301</v>
          </cell>
          <cell r="GJ12">
            <v>30834.117076726499</v>
          </cell>
          <cell r="GK12">
            <v>29600.6556665194</v>
          </cell>
          <cell r="GL12">
            <v>28722.0370249718</v>
          </cell>
          <cell r="GM12">
            <v>27403.799992846602</v>
          </cell>
          <cell r="GN12">
            <v>27171.571587491999</v>
          </cell>
          <cell r="GO12">
            <v>25709.992934218</v>
          </cell>
          <cell r="GP12">
            <v>28950.516708311199</v>
          </cell>
          <cell r="GQ12">
            <v>28016.454535239802</v>
          </cell>
          <cell r="GR12">
            <v>28165.838216470798</v>
          </cell>
          <cell r="GS12">
            <v>26981.396204769801</v>
          </cell>
          <cell r="GT12">
            <v>27768.372458388902</v>
          </cell>
          <cell r="GU12">
            <v>26591.3447871223</v>
          </cell>
          <cell r="GV12">
            <v>25102.2626736854</v>
          </cell>
          <cell r="GW12">
            <v>28265.406092229001</v>
          </cell>
          <cell r="GX12">
            <v>27818.501085521799</v>
          </cell>
          <cell r="GY12">
            <v>27070.828012146401</v>
          </cell>
          <cell r="GZ12">
            <v>27175.1521690064</v>
          </cell>
          <cell r="HA12">
            <v>27412.079088137001</v>
          </cell>
          <cell r="HB12">
            <v>25036.0893947267</v>
          </cell>
          <cell r="HC12">
            <v>23174.212318817499</v>
          </cell>
          <cell r="HD12">
            <v>28135.476082580499</v>
          </cell>
          <cell r="HE12">
            <v>28986.199978258999</v>
          </cell>
          <cell r="HF12">
            <v>30324.7907224232</v>
          </cell>
          <cell r="HG12">
            <v>30386.361541811399</v>
          </cell>
          <cell r="HH12">
            <v>29868.679381008598</v>
          </cell>
          <cell r="HI12">
            <v>26077.2189190852</v>
          </cell>
          <cell r="HJ12">
            <v>24725.462037895599</v>
          </cell>
          <cell r="HK12">
            <v>29080.548197431199</v>
          </cell>
          <cell r="HL12">
            <v>29159.025341436802</v>
          </cell>
          <cell r="HM12">
            <v>29203.914940149902</v>
          </cell>
          <cell r="HN12">
            <v>29566.3613958229</v>
          </cell>
          <cell r="HO12">
            <v>29956.864519655599</v>
          </cell>
          <cell r="HP12">
            <v>26869.900219577899</v>
          </cell>
          <cell r="HQ12">
            <v>25897.0133552892</v>
          </cell>
          <cell r="HR12">
            <v>30996.019909054299</v>
          </cell>
          <cell r="HS12">
            <v>31469.049313626201</v>
          </cell>
          <cell r="HT12">
            <v>32049.673799078799</v>
          </cell>
          <cell r="HU12">
            <v>32857.458251676602</v>
          </cell>
          <cell r="HV12">
            <v>32999.0759692262</v>
          </cell>
          <cell r="HW12">
            <v>29354.646801527098</v>
          </cell>
          <cell r="HX12">
            <v>27443.486024291</v>
          </cell>
        </row>
        <row r="13">
          <cell r="B13">
            <v>33506.1786934396</v>
          </cell>
          <cell r="C13">
            <v>34773.333064776103</v>
          </cell>
          <cell r="D13">
            <v>34901.629035682803</v>
          </cell>
          <cell r="E13">
            <v>34825.909914848002</v>
          </cell>
          <cell r="F13">
            <v>30154.550123882698</v>
          </cell>
          <cell r="G13">
            <v>27428.940482919701</v>
          </cell>
          <cell r="H13">
            <v>27734.101832120501</v>
          </cell>
          <cell r="I13">
            <v>30492.723242197699</v>
          </cell>
          <cell r="J13">
            <v>30086.692847493599</v>
          </cell>
          <cell r="K13">
            <v>28139.089491579001</v>
          </cell>
          <cell r="L13">
            <v>28152.834752991101</v>
          </cell>
          <cell r="M13">
            <v>27001.397491968899</v>
          </cell>
          <cell r="N13">
            <v>25785.942949370499</v>
          </cell>
          <cell r="O13">
            <v>29466.816975514201</v>
          </cell>
          <cell r="P13">
            <v>30204.398519488401</v>
          </cell>
          <cell r="Q13">
            <v>29480.238487293402</v>
          </cell>
          <cell r="R13">
            <v>29081.404016836899</v>
          </cell>
          <cell r="S13">
            <v>28480.801751562802</v>
          </cell>
          <cell r="T13">
            <v>28473.161031159801</v>
          </cell>
          <cell r="U13">
            <v>26270.896276560401</v>
          </cell>
          <cell r="V13">
            <v>25166.008499533102</v>
          </cell>
          <cell r="W13">
            <v>29520.938424779899</v>
          </cell>
          <cell r="X13">
            <v>30282.378891566099</v>
          </cell>
          <cell r="Y13">
            <v>29896.832710592498</v>
          </cell>
          <cell r="Z13">
            <v>29864.6144826944</v>
          </cell>
          <cell r="AA13">
            <v>29985.626524209802</v>
          </cell>
          <cell r="AB13">
            <v>27691.103720814499</v>
          </cell>
          <cell r="AC13">
            <v>26160.962459912698</v>
          </cell>
          <cell r="AD13">
            <v>30530.044602006899</v>
          </cell>
          <cell r="AE13">
            <v>30280.897387083201</v>
          </cell>
          <cell r="AF13">
            <v>29979.029990797499</v>
          </cell>
          <cell r="AG13">
            <v>28768.5803457449</v>
          </cell>
          <cell r="AH13">
            <v>28392.392320546602</v>
          </cell>
          <cell r="AI13">
            <v>25906.401139502101</v>
          </cell>
          <cell r="AJ13">
            <v>24567.659874226501</v>
          </cell>
          <cell r="AK13">
            <v>27589.801664948602</v>
          </cell>
          <cell r="AL13">
            <v>27392.333076253301</v>
          </cell>
          <cell r="AM13">
            <v>31571.532346423399</v>
          </cell>
          <cell r="AN13">
            <v>31251.9192555429</v>
          </cell>
          <cell r="AO13">
            <v>29339.389666512699</v>
          </cell>
          <cell r="AP13">
            <v>25694.6224460386</v>
          </cell>
          <cell r="AQ13">
            <v>23563.966210053099</v>
          </cell>
          <cell r="AR13">
            <v>31023.016910890499</v>
          </cell>
          <cell r="AS13">
            <v>31544.391467334601</v>
          </cell>
          <cell r="AT13">
            <v>30671.691086575</v>
          </cell>
          <cell r="AU13">
            <v>29796.8156762619</v>
          </cell>
          <cell r="AV13">
            <v>33064.945538603701</v>
          </cell>
          <cell r="AW13">
            <v>33737.386113510402</v>
          </cell>
          <cell r="AX13">
            <v>31868.898563229999</v>
          </cell>
          <cell r="AY13">
            <v>31472.322565557701</v>
          </cell>
          <cell r="AZ13">
            <v>31584.462544455</v>
          </cell>
          <cell r="BA13">
            <v>29353.090297086201</v>
          </cell>
          <cell r="BB13">
            <v>24093.768435583999</v>
          </cell>
          <cell r="BC13">
            <v>27225.9432530089</v>
          </cell>
          <cell r="BD13">
            <v>29106.490043516002</v>
          </cell>
          <cell r="BE13">
            <v>27541.599567629</v>
          </cell>
          <cell r="BF13">
            <v>29965.422976825201</v>
          </cell>
          <cell r="BG13">
            <v>26875.359722146699</v>
          </cell>
          <cell r="BH13">
            <v>27987.942287110502</v>
          </cell>
          <cell r="BI13">
            <v>30853.1820157531</v>
          </cell>
          <cell r="BJ13">
            <v>30948.030247166</v>
          </cell>
          <cell r="BK13">
            <v>33270.550387571398</v>
          </cell>
          <cell r="BL13">
            <v>32746.273510283401</v>
          </cell>
          <cell r="BM13">
            <v>35303.135091102602</v>
          </cell>
          <cell r="BN13">
            <v>33377.724634303697</v>
          </cell>
          <cell r="BO13">
            <v>32411.193138876199</v>
          </cell>
          <cell r="BP13">
            <v>32990.500368843299</v>
          </cell>
          <cell r="BQ13">
            <v>31856.880164644601</v>
          </cell>
          <cell r="BR13">
            <v>29164.263550478201</v>
          </cell>
          <cell r="BS13">
            <v>26470.135415634599</v>
          </cell>
          <cell r="BT13">
            <v>30529.837836242299</v>
          </cell>
          <cell r="BU13">
            <v>42925.303884339519</v>
          </cell>
          <cell r="BV13">
            <v>43540.526351442895</v>
          </cell>
          <cell r="BW13">
            <v>38544.267527503202</v>
          </cell>
          <cell r="BX13">
            <v>34934.6835725614</v>
          </cell>
          <cell r="BY13">
            <v>32118.7107368053</v>
          </cell>
          <cell r="BZ13">
            <v>30839.463188857</v>
          </cell>
          <cell r="CA13">
            <v>33180.663092350398</v>
          </cell>
          <cell r="CB13">
            <v>34510.084548110899</v>
          </cell>
          <cell r="CC13">
            <v>34391.712166272802</v>
          </cell>
          <cell r="CD13">
            <v>33928.148891323603</v>
          </cell>
          <cell r="CE13">
            <v>34944.876292593501</v>
          </cell>
          <cell r="CF13">
            <v>33024.257053566304</v>
          </cell>
          <cell r="CG13">
            <v>29636.7575511055</v>
          </cell>
          <cell r="CH13">
            <v>32821.493676590799</v>
          </cell>
          <cell r="CI13">
            <v>36712.0653416149</v>
          </cell>
          <cell r="CJ13">
            <v>38746.942316303503</v>
          </cell>
          <cell r="CK13">
            <v>37422.859564097402</v>
          </cell>
          <cell r="CL13">
            <v>36615.408729764102</v>
          </cell>
          <cell r="CM13">
            <v>37045.111754024598</v>
          </cell>
          <cell r="CN13">
            <v>34134.666814678101</v>
          </cell>
          <cell r="CO13">
            <v>35375.446460096398</v>
          </cell>
          <cell r="CP13">
            <v>40315.8534672967</v>
          </cell>
          <cell r="CQ13">
            <v>39609.848177729298</v>
          </cell>
          <cell r="CR13">
            <v>34960.541909609499</v>
          </cell>
          <cell r="CS13">
            <v>33172.086727255897</v>
          </cell>
          <cell r="CT13">
            <v>30099.2392159636</v>
          </cell>
          <cell r="CU13">
            <v>29253.6920294066</v>
          </cell>
          <cell r="CV13">
            <v>32519.1417702906</v>
          </cell>
          <cell r="CW13">
            <v>33348.195999165102</v>
          </cell>
          <cell r="CX13">
            <v>34275.756018792599</v>
          </cell>
          <cell r="CY13">
            <v>33740.042890448298</v>
          </cell>
          <cell r="CZ13">
            <v>34309.967625542602</v>
          </cell>
          <cell r="DA13">
            <v>29824.855536654799</v>
          </cell>
          <cell r="DB13">
            <v>28309.9921879393</v>
          </cell>
          <cell r="DC13">
            <v>32642.5882943711</v>
          </cell>
          <cell r="DD13">
            <v>34352.796726333101</v>
          </cell>
          <cell r="DE13">
            <v>34863.772814541102</v>
          </cell>
          <cell r="DF13">
            <v>37330.826737942902</v>
          </cell>
          <cell r="DG13">
            <v>37985.6619868665</v>
          </cell>
          <cell r="DH13">
            <v>36720.941325329797</v>
          </cell>
          <cell r="DI13">
            <v>32900.471276046301</v>
          </cell>
          <cell r="DJ13">
            <v>34893.587763550597</v>
          </cell>
          <cell r="DK13">
            <v>34657.1555911865</v>
          </cell>
          <cell r="DL13">
            <v>32555.152617055301</v>
          </cell>
          <cell r="DM13">
            <v>33559.791067503997</v>
          </cell>
          <cell r="DN13">
            <v>30391.6405881137</v>
          </cell>
          <cell r="DO13">
            <v>32097.010530306201</v>
          </cell>
          <cell r="DP13">
            <v>28910.505799588002</v>
          </cell>
          <cell r="DQ13">
            <v>30941.1606918873</v>
          </cell>
          <cell r="DR13">
            <v>30537.452610092299</v>
          </cell>
          <cell r="DS13">
            <v>31711.514251274901</v>
          </cell>
          <cell r="DT13">
            <v>33119.676777548899</v>
          </cell>
          <cell r="DU13">
            <v>34108.912869923697</v>
          </cell>
          <cell r="DV13">
            <v>31794.354159514201</v>
          </cell>
          <cell r="DW13">
            <v>28455.800354012601</v>
          </cell>
          <cell r="DX13">
            <v>31202.672425980301</v>
          </cell>
          <cell r="DY13">
            <v>29301.733411596098</v>
          </cell>
          <cell r="DZ13">
            <v>28720.940674023899</v>
          </cell>
          <cell r="EA13">
            <v>28819.761603769799</v>
          </cell>
          <cell r="EB13">
            <v>30837.587343180901</v>
          </cell>
          <cell r="EC13">
            <v>32909.500444021403</v>
          </cell>
          <cell r="ED13">
            <v>29889.5165616343</v>
          </cell>
          <cell r="EE13">
            <v>31660.773427528598</v>
          </cell>
          <cell r="EF13">
            <v>29473.960325928601</v>
          </cell>
          <cell r="EG13">
            <v>28974.908713475099</v>
          </cell>
          <cell r="EH13">
            <v>29745.329081966502</v>
          </cell>
          <cell r="EI13">
            <v>32167.325796880301</v>
          </cell>
          <cell r="EJ13">
            <v>31819.827486840499</v>
          </cell>
          <cell r="EK13">
            <v>29623.738210286599</v>
          </cell>
          <cell r="EL13">
            <v>30622.270868842101</v>
          </cell>
          <cell r="EM13">
            <v>28686.566702116499</v>
          </cell>
          <cell r="EN13">
            <v>28714.159261329401</v>
          </cell>
          <cell r="EO13">
            <v>30548.657623221199</v>
          </cell>
          <cell r="EP13">
            <v>30544.676524028899</v>
          </cell>
          <cell r="EQ13">
            <v>26955.454063158799</v>
          </cell>
          <cell r="ER13">
            <v>26353.027991597999</v>
          </cell>
          <cell r="ES13">
            <v>28614.543283180999</v>
          </cell>
          <cell r="ET13">
            <v>28642.121446126701</v>
          </cell>
          <cell r="EU13">
            <v>30144.432837267901</v>
          </cell>
          <cell r="EV13">
            <v>34299.403211847501</v>
          </cell>
          <cell r="EW13">
            <v>32372.605156194899</v>
          </cell>
          <cell r="EX13">
            <v>29485.7315911146</v>
          </cell>
          <cell r="EY13">
            <v>27662.6527071448</v>
          </cell>
          <cell r="EZ13">
            <v>29306.081558375699</v>
          </cell>
          <cell r="FA13">
            <v>29036.270621027801</v>
          </cell>
          <cell r="FB13">
            <v>28309.626093276602</v>
          </cell>
          <cell r="FC13">
            <v>28528.0706385948</v>
          </cell>
          <cell r="FD13">
            <v>28856.098868974299</v>
          </cell>
          <cell r="FE13">
            <v>27183.012727787602</v>
          </cell>
          <cell r="FF13">
            <v>24882.434839974299</v>
          </cell>
          <cell r="FG13">
            <v>28770.692535600501</v>
          </cell>
          <cell r="FH13">
            <v>28260.167487235201</v>
          </cell>
          <cell r="FI13">
            <v>28222.0182491099</v>
          </cell>
          <cell r="FJ13">
            <v>28724.892265046001</v>
          </cell>
          <cell r="FK13">
            <v>28939.307107873101</v>
          </cell>
          <cell r="FL13">
            <v>27560.0279083157</v>
          </cell>
          <cell r="FM13">
            <v>25861.368243036799</v>
          </cell>
          <cell r="FN13">
            <v>30033.778198857501</v>
          </cell>
          <cell r="FO13">
            <v>29387.247628233399</v>
          </cell>
          <cell r="FP13">
            <v>28211.859590384502</v>
          </cell>
          <cell r="FQ13">
            <v>27842.483817824599</v>
          </cell>
          <cell r="FR13">
            <v>27682.338547020201</v>
          </cell>
          <cell r="FS13">
            <v>25860.209248379499</v>
          </cell>
          <cell r="FT13">
            <v>24858.125379560101</v>
          </cell>
          <cell r="FU13">
            <v>29829.222214474801</v>
          </cell>
          <cell r="FV13">
            <v>31192.497981840599</v>
          </cell>
          <cell r="FW13">
            <v>31603.2019342495</v>
          </cell>
          <cell r="FX13">
            <v>29935.9949102625</v>
          </cell>
          <cell r="FY13">
            <v>29361.086578012601</v>
          </cell>
          <cell r="FZ13">
            <v>26371.4052480143</v>
          </cell>
          <cell r="GA13">
            <v>24998.193039167701</v>
          </cell>
          <cell r="GB13">
            <v>28658.795374945799</v>
          </cell>
          <cell r="GC13">
            <v>30112.5909173006</v>
          </cell>
          <cell r="GD13">
            <v>31159.1699241721</v>
          </cell>
          <cell r="GE13">
            <v>32171.743703948199</v>
          </cell>
          <cell r="GF13">
            <v>32402.334325878001</v>
          </cell>
          <cell r="GG13">
            <v>29573.541768320199</v>
          </cell>
          <cell r="GH13">
            <v>28016.8762402067</v>
          </cell>
          <cell r="GI13">
            <v>31993.0462828372</v>
          </cell>
          <cell r="GJ13">
            <v>32266.442690535801</v>
          </cell>
          <cell r="GK13">
            <v>30840.006409131402</v>
          </cell>
          <cell r="GL13">
            <v>29290.353665752798</v>
          </cell>
          <cell r="GM13">
            <v>28893.539069243801</v>
          </cell>
          <cell r="GN13">
            <v>29013.725569100501</v>
          </cell>
          <cell r="GO13">
            <v>27639.853177921301</v>
          </cell>
          <cell r="GP13">
            <v>30255.7065133867</v>
          </cell>
          <cell r="GQ13">
            <v>28255.745435283901</v>
          </cell>
          <cell r="GR13">
            <v>28159.928973978502</v>
          </cell>
          <cell r="GS13">
            <v>27119.995348146</v>
          </cell>
          <cell r="GT13">
            <v>28654.516423689802</v>
          </cell>
          <cell r="GU13">
            <v>28316.248842269299</v>
          </cell>
          <cell r="GV13">
            <v>26816.810346914601</v>
          </cell>
          <cell r="GW13">
            <v>29085.525517338399</v>
          </cell>
          <cell r="GX13">
            <v>28125.110991035901</v>
          </cell>
          <cell r="GY13">
            <v>27124.324812255702</v>
          </cell>
          <cell r="GZ13">
            <v>27578.772679437199</v>
          </cell>
          <cell r="HA13">
            <v>28042.055531823898</v>
          </cell>
          <cell r="HB13">
            <v>26400.901512283599</v>
          </cell>
          <cell r="HC13">
            <v>24488.965597941798</v>
          </cell>
          <cell r="HD13">
            <v>29101.591337976599</v>
          </cell>
          <cell r="HE13">
            <v>30101.184589311499</v>
          </cell>
          <cell r="HF13">
            <v>31623.0152785877</v>
          </cell>
          <cell r="HG13">
            <v>31739.344912388999</v>
          </cell>
          <cell r="HH13">
            <v>30970.022961546401</v>
          </cell>
          <cell r="HI13">
            <v>27634.299552368801</v>
          </cell>
          <cell r="HJ13">
            <v>26246.7624342161</v>
          </cell>
          <cell r="HK13">
            <v>30279.936753751099</v>
          </cell>
          <cell r="HL13">
            <v>30152.566312427902</v>
          </cell>
          <cell r="HM13">
            <v>30093.492495868701</v>
          </cell>
          <cell r="HN13">
            <v>30535.105775326501</v>
          </cell>
          <cell r="HO13">
            <v>31015.618633051799</v>
          </cell>
          <cell r="HP13">
            <v>28666.833617679298</v>
          </cell>
          <cell r="HQ13">
            <v>27586.742442877799</v>
          </cell>
          <cell r="HR13">
            <v>32245.0829406665</v>
          </cell>
          <cell r="HS13">
            <v>32708.376081079201</v>
          </cell>
          <cell r="HT13">
            <v>33404.006795214002</v>
          </cell>
          <cell r="HU13">
            <v>34394.872035765198</v>
          </cell>
          <cell r="HV13">
            <v>34590.008201072902</v>
          </cell>
          <cell r="HW13">
            <v>31572.674208234701</v>
          </cell>
          <cell r="HX13">
            <v>29494.7924907614</v>
          </cell>
        </row>
        <row r="14">
          <cell r="B14">
            <v>35548.432572781501</v>
          </cell>
          <cell r="C14">
            <v>37013.710463171403</v>
          </cell>
          <cell r="D14">
            <v>37128.635800822703</v>
          </cell>
          <cell r="E14">
            <v>37110.352417180598</v>
          </cell>
          <cell r="F14">
            <v>31757.789583755599</v>
          </cell>
          <cell r="G14">
            <v>28235.485120626901</v>
          </cell>
          <cell r="H14">
            <v>27731.5422206162</v>
          </cell>
          <cell r="I14">
            <v>29938.154052334299</v>
          </cell>
          <cell r="J14">
            <v>29833.2754803032</v>
          </cell>
          <cell r="K14">
            <v>28387.213022878099</v>
          </cell>
          <cell r="L14">
            <v>28879.100123293101</v>
          </cell>
          <cell r="M14">
            <v>28661.6945969607</v>
          </cell>
          <cell r="N14">
            <v>27345.749558081399</v>
          </cell>
          <cell r="O14">
            <v>30867.9624195</v>
          </cell>
          <cell r="P14">
            <v>31846.094547087599</v>
          </cell>
          <cell r="Q14">
            <v>30859.477240800301</v>
          </cell>
          <cell r="R14">
            <v>30265.700822541501</v>
          </cell>
          <cell r="S14">
            <v>29498.6525552895</v>
          </cell>
          <cell r="T14">
            <v>29546.660504108899</v>
          </cell>
          <cell r="U14">
            <v>27747.010938962201</v>
          </cell>
          <cell r="V14">
            <v>26570.274043993199</v>
          </cell>
          <cell r="W14">
            <v>30927.690914834198</v>
          </cell>
          <cell r="X14">
            <v>31774.708476668198</v>
          </cell>
          <cell r="Y14">
            <v>31281.1658487313</v>
          </cell>
          <cell r="Z14">
            <v>31330.556279743199</v>
          </cell>
          <cell r="AA14">
            <v>31428.521837522199</v>
          </cell>
          <cell r="AB14">
            <v>29511.560252696501</v>
          </cell>
          <cell r="AC14">
            <v>27829.776269226601</v>
          </cell>
          <cell r="AD14">
            <v>32142.520775216901</v>
          </cell>
          <cell r="AE14">
            <v>31789.057035510199</v>
          </cell>
          <cell r="AF14">
            <v>31430.2481029474</v>
          </cell>
          <cell r="AG14">
            <v>29953.640464707401</v>
          </cell>
          <cell r="AH14">
            <v>29506.778193140399</v>
          </cell>
          <cell r="AI14">
            <v>26935.352834046</v>
          </cell>
          <cell r="AJ14">
            <v>25421.109888522202</v>
          </cell>
          <cell r="AK14">
            <v>28324.360654991098</v>
          </cell>
          <cell r="AL14">
            <v>27597.263861710198</v>
          </cell>
          <cell r="AM14">
            <v>31070.247824849899</v>
          </cell>
          <cell r="AN14">
            <v>30755.407702348599</v>
          </cell>
          <cell r="AO14">
            <v>28772.1921630406</v>
          </cell>
          <cell r="AP14">
            <v>26208.543206479899</v>
          </cell>
          <cell r="AQ14">
            <v>23863.272746490198</v>
          </cell>
          <cell r="AR14">
            <v>31155.3082969526</v>
          </cell>
          <cell r="AS14">
            <v>31184.615165423402</v>
          </cell>
          <cell r="AT14">
            <v>30119.972438531699</v>
          </cell>
          <cell r="AU14">
            <v>29361.542279104899</v>
          </cell>
          <cell r="AV14">
            <v>32664.533757942201</v>
          </cell>
          <cell r="AW14">
            <v>33704.107838430798</v>
          </cell>
          <cell r="AX14">
            <v>31433.495531194199</v>
          </cell>
          <cell r="AY14">
            <v>30705.677442043299</v>
          </cell>
          <cell r="AZ14">
            <v>30826.185487699498</v>
          </cell>
          <cell r="BA14">
            <v>28988.241450229401</v>
          </cell>
          <cell r="BB14">
            <v>24499.406151677202</v>
          </cell>
          <cell r="BC14">
            <v>26879.7119983007</v>
          </cell>
          <cell r="BD14">
            <v>28737.5654017261</v>
          </cell>
          <cell r="BE14">
            <v>27153.561408038</v>
          </cell>
          <cell r="BF14">
            <v>29485.280313908301</v>
          </cell>
          <cell r="BG14">
            <v>26957.7483110758</v>
          </cell>
          <cell r="BH14">
            <v>27907.492331794801</v>
          </cell>
          <cell r="BI14">
            <v>30440.619275597201</v>
          </cell>
          <cell r="BJ14">
            <v>30789.2283322125</v>
          </cell>
          <cell r="BK14">
            <v>33187.966536504697</v>
          </cell>
          <cell r="BL14">
            <v>32302.130921580701</v>
          </cell>
          <cell r="BM14">
            <v>34509.307938554899</v>
          </cell>
          <cell r="BN14">
            <v>32558.103354832499</v>
          </cell>
          <cell r="BO14">
            <v>31759.132658008199</v>
          </cell>
          <cell r="BP14">
            <v>32112.418618519001</v>
          </cell>
          <cell r="BQ14">
            <v>31076.432547143999</v>
          </cell>
          <cell r="BR14">
            <v>28854.101920819099</v>
          </cell>
          <cell r="BS14">
            <v>26261.323887248302</v>
          </cell>
          <cell r="BT14">
            <v>29911.743034373299</v>
          </cell>
          <cell r="BU14">
            <v>43026.918000610858</v>
          </cell>
          <cell r="BV14">
            <v>43651.148218398594</v>
          </cell>
          <cell r="BW14">
            <v>37341.997745418303</v>
          </cell>
          <cell r="BX14">
            <v>34073.091332373202</v>
          </cell>
          <cell r="BY14">
            <v>31767.525868378802</v>
          </cell>
          <cell r="BZ14">
            <v>30361.4772000626</v>
          </cell>
          <cell r="CA14">
            <v>32453.666944708999</v>
          </cell>
          <cell r="CB14">
            <v>33713.401975858498</v>
          </cell>
          <cell r="CC14">
            <v>33508.4449607848</v>
          </cell>
          <cell r="CD14">
            <v>33113.4658211442</v>
          </cell>
          <cell r="CE14">
            <v>34175.935869539797</v>
          </cell>
          <cell r="CF14">
            <v>32193.320967717402</v>
          </cell>
          <cell r="CG14">
            <v>29066.232733131001</v>
          </cell>
          <cell r="CH14">
            <v>31850.6365925586</v>
          </cell>
          <cell r="CI14">
            <v>36240.450430892801</v>
          </cell>
          <cell r="CJ14">
            <v>37824.048632563201</v>
          </cell>
          <cell r="CK14">
            <v>36324.370240802898</v>
          </cell>
          <cell r="CL14">
            <v>35569.8020284249</v>
          </cell>
          <cell r="CM14">
            <v>36424.715751627402</v>
          </cell>
          <cell r="CN14">
            <v>33745.7770543222</v>
          </cell>
          <cell r="CO14">
            <v>35225.621989761501</v>
          </cell>
          <cell r="CP14">
            <v>40095.793871279398</v>
          </cell>
          <cell r="CQ14">
            <v>39122.4980392527</v>
          </cell>
          <cell r="CR14">
            <v>33725.722178694901</v>
          </cell>
          <cell r="CS14">
            <v>31943.506793880199</v>
          </cell>
          <cell r="CT14">
            <v>29306.795079071198</v>
          </cell>
          <cell r="CU14">
            <v>28735.415338171799</v>
          </cell>
          <cell r="CV14">
            <v>32008.872595549299</v>
          </cell>
          <cell r="CW14">
            <v>32585.368932308302</v>
          </cell>
          <cell r="CX14">
            <v>33870.172270827199</v>
          </cell>
          <cell r="CY14">
            <v>32915.368914877799</v>
          </cell>
          <cell r="CZ14">
            <v>33559.895051295702</v>
          </cell>
          <cell r="DA14">
            <v>29628.174678064701</v>
          </cell>
          <cell r="DB14">
            <v>27951.464862324301</v>
          </cell>
          <cell r="DC14">
            <v>32339.282355091898</v>
          </cell>
          <cell r="DD14">
            <v>33939.9959234821</v>
          </cell>
          <cell r="DE14">
            <v>34983.536369654699</v>
          </cell>
          <cell r="DF14">
            <v>37463.931060721698</v>
          </cell>
          <cell r="DG14">
            <v>37642.627789173901</v>
          </cell>
          <cell r="DH14">
            <v>35950.056450030497</v>
          </cell>
          <cell r="DI14">
            <v>32127.2576627653</v>
          </cell>
          <cell r="DJ14">
            <v>34076.265582106404</v>
          </cell>
          <cell r="DK14">
            <v>33593.398071698</v>
          </cell>
          <cell r="DL14">
            <v>31895.069118963998</v>
          </cell>
          <cell r="DM14">
            <v>32831.413450838299</v>
          </cell>
          <cell r="DN14">
            <v>30348.881303236099</v>
          </cell>
          <cell r="DO14">
            <v>32073.630240466198</v>
          </cell>
          <cell r="DP14">
            <v>28451.592889538199</v>
          </cell>
          <cell r="DQ14">
            <v>30730.552425064099</v>
          </cell>
          <cell r="DR14">
            <v>30090.791032525802</v>
          </cell>
          <cell r="DS14">
            <v>31246.255359033399</v>
          </cell>
          <cell r="DT14">
            <v>32590.778911422101</v>
          </cell>
          <cell r="DU14">
            <v>33323.862769015701</v>
          </cell>
          <cell r="DV14">
            <v>31011.001332243199</v>
          </cell>
          <cell r="DW14">
            <v>27972.631537839501</v>
          </cell>
          <cell r="DX14">
            <v>30306.194056970799</v>
          </cell>
          <cell r="DY14">
            <v>29141.0314104504</v>
          </cell>
          <cell r="DZ14">
            <v>28710.986892561101</v>
          </cell>
          <cell r="EA14">
            <v>29388.719644664099</v>
          </cell>
          <cell r="EB14">
            <v>30251.3112953253</v>
          </cell>
          <cell r="EC14">
            <v>32355.0027556887</v>
          </cell>
          <cell r="ED14">
            <v>29366.924917464101</v>
          </cell>
          <cell r="EE14">
            <v>31368.536766325698</v>
          </cell>
          <cell r="EF14">
            <v>29633.2865732705</v>
          </cell>
          <cell r="EG14">
            <v>29459.585305370802</v>
          </cell>
          <cell r="EH14">
            <v>30110.988735485302</v>
          </cell>
          <cell r="EI14">
            <v>32141.605606257999</v>
          </cell>
          <cell r="EJ14">
            <v>31453.962211959501</v>
          </cell>
          <cell r="EK14">
            <v>28927.190066883701</v>
          </cell>
          <cell r="EL14">
            <v>29516.567644839601</v>
          </cell>
          <cell r="EM14">
            <v>29033.4473165411</v>
          </cell>
          <cell r="EN14">
            <v>29079.2132939359</v>
          </cell>
          <cell r="EO14">
            <v>30193.865400697599</v>
          </cell>
          <cell r="EP14">
            <v>30558.363225690598</v>
          </cell>
          <cell r="EQ14">
            <v>27462.9294521866</v>
          </cell>
          <cell r="ER14">
            <v>26271.964409889701</v>
          </cell>
          <cell r="ES14">
            <v>28985.923794455099</v>
          </cell>
          <cell r="ET14">
            <v>28940.271461216402</v>
          </cell>
          <cell r="EU14">
            <v>30273.6275103894</v>
          </cell>
          <cell r="EV14">
            <v>34314.703544317701</v>
          </cell>
          <cell r="EW14">
            <v>32159.902461253201</v>
          </cell>
          <cell r="EX14">
            <v>29562.279268965201</v>
          </cell>
          <cell r="EY14">
            <v>27467.508485904498</v>
          </cell>
          <cell r="EZ14">
            <v>28995.469392809799</v>
          </cell>
          <cell r="FA14">
            <v>28664.285942794999</v>
          </cell>
          <cell r="FB14">
            <v>28099.902522902099</v>
          </cell>
          <cell r="FC14">
            <v>28636.506326945098</v>
          </cell>
          <cell r="FD14">
            <v>28759.579117630499</v>
          </cell>
          <cell r="FE14">
            <v>27343.030617030101</v>
          </cell>
          <cell r="FF14">
            <v>25441.244413924898</v>
          </cell>
          <cell r="FG14">
            <v>29408.282871066102</v>
          </cell>
          <cell r="FH14">
            <v>28421.990146072301</v>
          </cell>
          <cell r="FI14">
            <v>28760.483251350201</v>
          </cell>
          <cell r="FJ14">
            <v>28690.889937641001</v>
          </cell>
          <cell r="FK14">
            <v>28834.169492796002</v>
          </cell>
          <cell r="FL14">
            <v>27704.005606463299</v>
          </cell>
          <cell r="FM14">
            <v>25987.491996851601</v>
          </cell>
          <cell r="FN14">
            <v>29914.109043140099</v>
          </cell>
          <cell r="FO14">
            <v>28859.2164152</v>
          </cell>
          <cell r="FP14">
            <v>28019.572304980498</v>
          </cell>
          <cell r="FQ14">
            <v>28115.5192873866</v>
          </cell>
          <cell r="FR14">
            <v>28171.5450496347</v>
          </cell>
          <cell r="FS14">
            <v>26887.669758476601</v>
          </cell>
          <cell r="FT14">
            <v>25315.007633159901</v>
          </cell>
          <cell r="FU14">
            <v>29698.511879604099</v>
          </cell>
          <cell r="FV14">
            <v>31001.9426524177</v>
          </cell>
          <cell r="FW14">
            <v>31310.881206769202</v>
          </cell>
          <cell r="FX14">
            <v>29878.172014337299</v>
          </cell>
          <cell r="FY14">
            <v>29076.819712034401</v>
          </cell>
          <cell r="FZ14">
            <v>26909.820002078399</v>
          </cell>
          <cell r="GA14">
            <v>25349.852196119798</v>
          </cell>
          <cell r="GB14">
            <v>29672.806894756701</v>
          </cell>
          <cell r="GC14">
            <v>31436.4932754931</v>
          </cell>
          <cell r="GD14">
            <v>32478.070853988898</v>
          </cell>
          <cell r="GE14">
            <v>33738.902636197803</v>
          </cell>
          <cell r="GF14">
            <v>33954.730018276598</v>
          </cell>
          <cell r="GG14">
            <v>31384.580821863699</v>
          </cell>
          <cell r="GH14">
            <v>29680.842068693801</v>
          </cell>
          <cell r="GI14">
            <v>33637.863918053801</v>
          </cell>
          <cell r="GJ14">
            <v>33864.093682063103</v>
          </cell>
          <cell r="GK14">
            <v>32216.211713298399</v>
          </cell>
          <cell r="GL14">
            <v>30054.1600079899</v>
          </cell>
          <cell r="GM14">
            <v>29934.136197413402</v>
          </cell>
          <cell r="GN14">
            <v>30698.961704718</v>
          </cell>
          <cell r="GO14">
            <v>29137.268623266598</v>
          </cell>
          <cell r="GP14">
            <v>31695.342556112599</v>
          </cell>
          <cell r="GQ14">
            <v>28643.740897965701</v>
          </cell>
          <cell r="GR14">
            <v>28263.748924395899</v>
          </cell>
          <cell r="GS14">
            <v>27428.3043390352</v>
          </cell>
          <cell r="GT14">
            <v>29595.758338555999</v>
          </cell>
          <cell r="GU14">
            <v>29730.721049267999</v>
          </cell>
          <cell r="GV14">
            <v>28399.793943684501</v>
          </cell>
          <cell r="GW14">
            <v>30143.674073652401</v>
          </cell>
          <cell r="GX14">
            <v>28600.124133149198</v>
          </cell>
          <cell r="GY14">
            <v>27457.239506037698</v>
          </cell>
          <cell r="GZ14">
            <v>28000.926885805598</v>
          </cell>
          <cell r="HA14">
            <v>28675.2835388311</v>
          </cell>
          <cell r="HB14">
            <v>27314.170453061401</v>
          </cell>
          <cell r="HC14">
            <v>25491.674332484199</v>
          </cell>
          <cell r="HD14">
            <v>30275.868703918601</v>
          </cell>
          <cell r="HE14">
            <v>31346.7520207581</v>
          </cell>
          <cell r="HF14">
            <v>33003.351602087198</v>
          </cell>
          <cell r="HG14">
            <v>33222.757089636798</v>
          </cell>
          <cell r="HH14">
            <v>32189.398014646202</v>
          </cell>
          <cell r="HI14">
            <v>28916.692980752799</v>
          </cell>
          <cell r="HJ14">
            <v>27494.675176069199</v>
          </cell>
          <cell r="HK14">
            <v>31599.635722350198</v>
          </cell>
          <cell r="HL14">
            <v>31268.947738311901</v>
          </cell>
          <cell r="HM14">
            <v>31110.053927692501</v>
          </cell>
          <cell r="HN14">
            <v>31594.3554118459</v>
          </cell>
          <cell r="HO14">
            <v>32158.7549888781</v>
          </cell>
          <cell r="HP14">
            <v>30239.987781448799</v>
          </cell>
          <cell r="HQ14">
            <v>29052.1652590421</v>
          </cell>
          <cell r="HR14">
            <v>33719.264129618103</v>
          </cell>
          <cell r="HS14">
            <v>34143.610242695599</v>
          </cell>
          <cell r="HT14">
            <v>34950.8332057281</v>
          </cell>
          <cell r="HU14">
            <v>36082.066618360601</v>
          </cell>
          <cell r="HV14">
            <v>36317.495352944701</v>
          </cell>
          <cell r="HW14">
            <v>33669.761265403897</v>
          </cell>
          <cell r="HX14">
            <v>31386.514616859899</v>
          </cell>
        </row>
        <row r="15">
          <cell r="B15">
            <v>37496.50515949</v>
          </cell>
          <cell r="C15">
            <v>39141.909795056003</v>
          </cell>
          <cell r="D15">
            <v>39166.723807280097</v>
          </cell>
          <cell r="E15">
            <v>39203.671522400597</v>
          </cell>
          <cell r="F15">
            <v>32872.519799441099</v>
          </cell>
          <cell r="G15">
            <v>28248.836426969199</v>
          </cell>
          <cell r="H15">
            <v>27184.8681477545</v>
          </cell>
          <cell r="I15">
            <v>29529.351402305601</v>
          </cell>
          <cell r="J15">
            <v>29309.754530154201</v>
          </cell>
          <cell r="K15">
            <v>28471.368112839798</v>
          </cell>
          <cell r="L15">
            <v>29486.233699798398</v>
          </cell>
          <cell r="M15">
            <v>29892.778368263102</v>
          </cell>
          <cell r="N15">
            <v>28717.730943914299</v>
          </cell>
          <cell r="O15">
            <v>31999.2505128468</v>
          </cell>
          <cell r="P15">
            <v>33149.3738491283</v>
          </cell>
          <cell r="Q15">
            <v>32021.2034913592</v>
          </cell>
          <cell r="R15">
            <v>31206.9668954515</v>
          </cell>
          <cell r="S15">
            <v>30348.543910285302</v>
          </cell>
          <cell r="T15">
            <v>30371.922675088899</v>
          </cell>
          <cell r="U15">
            <v>28775.931314748799</v>
          </cell>
          <cell r="V15">
            <v>27753.027167914599</v>
          </cell>
          <cell r="W15">
            <v>31992.841713341899</v>
          </cell>
          <cell r="X15">
            <v>33024.206294633601</v>
          </cell>
          <cell r="Y15">
            <v>32391.691781182799</v>
          </cell>
          <cell r="Z15">
            <v>32509.035907009998</v>
          </cell>
          <cell r="AA15">
            <v>32537.4908212429</v>
          </cell>
          <cell r="AB15">
            <v>30838.564334328301</v>
          </cell>
          <cell r="AC15">
            <v>29272.253442857102</v>
          </cell>
          <cell r="AD15">
            <v>33446.980011863903</v>
          </cell>
          <cell r="AE15">
            <v>33080.881075543301</v>
          </cell>
          <cell r="AF15">
            <v>32559.693322128998</v>
          </cell>
          <cell r="AG15">
            <v>30834.602137477999</v>
          </cell>
          <cell r="AH15">
            <v>30170.949217308</v>
          </cell>
          <cell r="AI15">
            <v>27327.245437907299</v>
          </cell>
          <cell r="AJ15">
            <v>26037.5306499418</v>
          </cell>
          <cell r="AK15">
            <v>28971.964950152</v>
          </cell>
          <cell r="AL15">
            <v>27796.058918916598</v>
          </cell>
          <cell r="AM15">
            <v>30448.903455182801</v>
          </cell>
          <cell r="AN15">
            <v>30231.622998907402</v>
          </cell>
          <cell r="AO15">
            <v>28502.9749209609</v>
          </cell>
          <cell r="AP15">
            <v>26768.224266438301</v>
          </cell>
          <cell r="AQ15">
            <v>24212.012848845901</v>
          </cell>
          <cell r="AR15">
            <v>30910.107761120398</v>
          </cell>
          <cell r="AS15">
            <v>30753.2589731035</v>
          </cell>
          <cell r="AT15">
            <v>29578.158516834701</v>
          </cell>
          <cell r="AU15">
            <v>28895.768022584602</v>
          </cell>
          <cell r="AV15">
            <v>31974.963166511701</v>
          </cell>
          <cell r="AW15">
            <v>33013.876662823102</v>
          </cell>
          <cell r="AX15">
            <v>30753.033415973201</v>
          </cell>
          <cell r="AY15">
            <v>30095.245848441202</v>
          </cell>
          <cell r="AZ15">
            <v>30329.678494911401</v>
          </cell>
          <cell r="BA15">
            <v>28655.4645237189</v>
          </cell>
          <cell r="BB15">
            <v>24280.946822150701</v>
          </cell>
          <cell r="BC15">
            <v>26260.869497064101</v>
          </cell>
          <cell r="BD15">
            <v>27843.526687294801</v>
          </cell>
          <cell r="BE15">
            <v>26764.329562199498</v>
          </cell>
          <cell r="BF15">
            <v>29093.7412191158</v>
          </cell>
          <cell r="BG15">
            <v>27293.169948117898</v>
          </cell>
          <cell r="BH15">
            <v>27909.957384003901</v>
          </cell>
          <cell r="BI15">
            <v>29873.600471218801</v>
          </cell>
          <cell r="BJ15">
            <v>30307.776317967098</v>
          </cell>
          <cell r="BK15">
            <v>32440.237643115801</v>
          </cell>
          <cell r="BL15">
            <v>31499.333994887998</v>
          </cell>
          <cell r="BM15">
            <v>33475.219128711702</v>
          </cell>
          <cell r="BN15">
            <v>31749.8746884057</v>
          </cell>
          <cell r="BO15">
            <v>31049.287974741801</v>
          </cell>
          <cell r="BP15">
            <v>31325.991151766299</v>
          </cell>
          <cell r="BQ15">
            <v>30370.793292780199</v>
          </cell>
          <cell r="BR15">
            <v>28366.970542274099</v>
          </cell>
          <cell r="BS15">
            <v>26047.758118752601</v>
          </cell>
          <cell r="BT15">
            <v>29325.310675773901</v>
          </cell>
          <cell r="BU15">
            <v>42740.125495718508</v>
          </cell>
          <cell r="BV15">
            <v>43462.3695976155</v>
          </cell>
          <cell r="BW15">
            <v>35959.993015456297</v>
          </cell>
          <cell r="BX15">
            <v>33049.435581788101</v>
          </cell>
          <cell r="BY15">
            <v>31018.486550981099</v>
          </cell>
          <cell r="BZ15">
            <v>29704.085231205001</v>
          </cell>
          <cell r="CA15">
            <v>31617.4907931657</v>
          </cell>
          <cell r="CB15">
            <v>32780.267508418503</v>
          </cell>
          <cell r="CC15">
            <v>32527.033984174101</v>
          </cell>
          <cell r="CD15">
            <v>32196.657963691199</v>
          </cell>
          <cell r="CE15">
            <v>33175.118675709797</v>
          </cell>
          <cell r="CF15">
            <v>30826.716818632802</v>
          </cell>
          <cell r="CG15">
            <v>27694.300853563502</v>
          </cell>
          <cell r="CH15">
            <v>30632.870451500399</v>
          </cell>
          <cell r="CI15">
            <v>34814.821656257896</v>
          </cell>
          <cell r="CJ15">
            <v>36041.897441752699</v>
          </cell>
          <cell r="CK15">
            <v>34616.042135617703</v>
          </cell>
          <cell r="CL15">
            <v>33924.933410371901</v>
          </cell>
          <cell r="CM15">
            <v>34976.012272778498</v>
          </cell>
          <cell r="CN15">
            <v>32624.286452571301</v>
          </cell>
          <cell r="CO15">
            <v>34513.673327750199</v>
          </cell>
          <cell r="CP15">
            <v>39231.9594603199</v>
          </cell>
          <cell r="CQ15">
            <v>38174.881672206597</v>
          </cell>
          <cell r="CR15">
            <v>32621.0746531074</v>
          </cell>
          <cell r="CS15">
            <v>30802.945337172401</v>
          </cell>
          <cell r="CT15">
            <v>28431.621033200299</v>
          </cell>
          <cell r="CU15">
            <v>28119.680863259899</v>
          </cell>
          <cell r="CV15">
            <v>31328.496387164902</v>
          </cell>
          <cell r="CW15">
            <v>31862.9304942206</v>
          </cell>
          <cell r="CX15">
            <v>33136.059310620498</v>
          </cell>
          <cell r="CY15">
            <v>31961.762677645602</v>
          </cell>
          <cell r="CZ15">
            <v>32526.779794066799</v>
          </cell>
          <cell r="DA15">
            <v>28968.548915544201</v>
          </cell>
          <cell r="DB15">
            <v>27441.161572880501</v>
          </cell>
          <cell r="DC15">
            <v>31526.1577332831</v>
          </cell>
          <cell r="DD15">
            <v>33197.386909768902</v>
          </cell>
          <cell r="DE15">
            <v>34459.923949111202</v>
          </cell>
          <cell r="DF15">
            <v>36967.611515800403</v>
          </cell>
          <cell r="DG15">
            <v>36935.407471807601</v>
          </cell>
          <cell r="DH15">
            <v>34812.524052181499</v>
          </cell>
          <cell r="DI15">
            <v>31297.0107562052</v>
          </cell>
          <cell r="DJ15">
            <v>33144.257533681499</v>
          </cell>
          <cell r="DK15">
            <v>32560.7845012822</v>
          </cell>
          <cell r="DL15">
            <v>31060.900607310301</v>
          </cell>
          <cell r="DM15">
            <v>31923.3939637492</v>
          </cell>
          <cell r="DN15">
            <v>29772.671009943799</v>
          </cell>
          <cell r="DO15">
            <v>31232.910737651098</v>
          </cell>
          <cell r="DP15">
            <v>27782.661462972199</v>
          </cell>
          <cell r="DQ15">
            <v>30331.092130820802</v>
          </cell>
          <cell r="DR15">
            <v>29749.759490614801</v>
          </cell>
          <cell r="DS15">
            <v>30508.406210011599</v>
          </cell>
          <cell r="DT15">
            <v>31781.663367980102</v>
          </cell>
          <cell r="DU15">
            <v>32368.921407668098</v>
          </cell>
          <cell r="DV15">
            <v>30067.6417116638</v>
          </cell>
          <cell r="DW15">
            <v>27440.463832462101</v>
          </cell>
          <cell r="DX15">
            <v>29496.8226079009</v>
          </cell>
          <cell r="DY15">
            <v>29072.140313013799</v>
          </cell>
          <cell r="DZ15">
            <v>28659.7288670126</v>
          </cell>
          <cell r="EA15">
            <v>29745.5800420903</v>
          </cell>
          <cell r="EB15">
            <v>29568.443816853101</v>
          </cell>
          <cell r="EC15">
            <v>31363.202211611599</v>
          </cell>
          <cell r="ED15">
            <v>28667.3730495577</v>
          </cell>
          <cell r="EE15">
            <v>30874.449786831501</v>
          </cell>
          <cell r="EF15">
            <v>29681.419389238901</v>
          </cell>
          <cell r="EG15">
            <v>29732.699482232201</v>
          </cell>
          <cell r="EH15">
            <v>29949.9480049214</v>
          </cell>
          <cell r="EI15">
            <v>31521.048761376001</v>
          </cell>
          <cell r="EJ15">
            <v>30502.422744072999</v>
          </cell>
          <cell r="EK15">
            <v>28134.183400309801</v>
          </cell>
          <cell r="EL15">
            <v>29902.032978497999</v>
          </cell>
          <cell r="EM15">
            <v>28689.795954310499</v>
          </cell>
          <cell r="EN15">
            <v>29143.859529470101</v>
          </cell>
          <cell r="EO15">
            <v>29793.793233627301</v>
          </cell>
          <cell r="EP15">
            <v>30065.494129125898</v>
          </cell>
          <cell r="EQ15">
            <v>27509.8023210051</v>
          </cell>
          <cell r="ER15">
            <v>26106.083350337602</v>
          </cell>
          <cell r="ES15">
            <v>29202.601766211199</v>
          </cell>
          <cell r="ET15">
            <v>29162.649199413601</v>
          </cell>
          <cell r="EU15">
            <v>30000.208639492899</v>
          </cell>
          <cell r="EV15">
            <v>33727.844918380099</v>
          </cell>
          <cell r="EW15">
            <v>31510.451638635201</v>
          </cell>
          <cell r="EX15">
            <v>29058.281700246302</v>
          </cell>
          <cell r="EY15">
            <v>27098.844580626799</v>
          </cell>
          <cell r="EZ15">
            <v>28549.105129647702</v>
          </cell>
          <cell r="FA15">
            <v>28269.567252569301</v>
          </cell>
          <cell r="FB15">
            <v>27837.4692226277</v>
          </cell>
          <cell r="FC15">
            <v>28423.0140128862</v>
          </cell>
          <cell r="FD15">
            <v>28410.0618475835</v>
          </cell>
          <cell r="FE15">
            <v>27008.912799057402</v>
          </cell>
          <cell r="FF15">
            <v>25715.418126949</v>
          </cell>
          <cell r="FG15">
            <v>29808.375268261399</v>
          </cell>
          <cell r="FH15">
            <v>28516.9564823127</v>
          </cell>
          <cell r="FI15">
            <v>28852.469083977401</v>
          </cell>
          <cell r="FJ15">
            <v>28539.6423396844</v>
          </cell>
          <cell r="FK15">
            <v>28517.478677450701</v>
          </cell>
          <cell r="FL15">
            <v>27277.0100099029</v>
          </cell>
          <cell r="FM15">
            <v>25820.2216124968</v>
          </cell>
          <cell r="FN15">
            <v>29433.5932451509</v>
          </cell>
          <cell r="FO15">
            <v>28434.002085931501</v>
          </cell>
          <cell r="FP15">
            <v>27892.267500775499</v>
          </cell>
          <cell r="FQ15">
            <v>28362.545542907999</v>
          </cell>
          <cell r="FR15">
            <v>28495.497654086099</v>
          </cell>
          <cell r="FS15">
            <v>27272.545685815901</v>
          </cell>
          <cell r="FT15">
            <v>25482.740490701799</v>
          </cell>
          <cell r="FU15">
            <v>29201.362828708501</v>
          </cell>
          <cell r="FV15">
            <v>30475.083608987199</v>
          </cell>
          <cell r="FW15">
            <v>30686.074563406299</v>
          </cell>
          <cell r="FX15">
            <v>29544.1940032811</v>
          </cell>
          <cell r="FY15">
            <v>28619.727863464399</v>
          </cell>
          <cell r="FZ15">
            <v>26996.547114101399</v>
          </cell>
          <cell r="GA15">
            <v>25541.072946466</v>
          </cell>
          <cell r="GB15">
            <v>30478.302904457702</v>
          </cell>
          <cell r="GC15">
            <v>32619.687527270999</v>
          </cell>
          <cell r="GD15">
            <v>33660.708203604299</v>
          </cell>
          <cell r="GE15">
            <v>35126.010216988798</v>
          </cell>
          <cell r="GF15">
            <v>35263.648952799398</v>
          </cell>
          <cell r="GG15">
            <v>32718.827108056699</v>
          </cell>
          <cell r="GH15">
            <v>31201.333222867201</v>
          </cell>
          <cell r="GI15">
            <v>35016.746863416301</v>
          </cell>
          <cell r="GJ15">
            <v>35340.303095844603</v>
          </cell>
          <cell r="GK15">
            <v>33389.191362013204</v>
          </cell>
          <cell r="GL15">
            <v>30700.4317580145</v>
          </cell>
          <cell r="GM15">
            <v>30667.076851915601</v>
          </cell>
          <cell r="GN15">
            <v>31962.421613179598</v>
          </cell>
          <cell r="GO15">
            <v>30534.167123328501</v>
          </cell>
          <cell r="GP15">
            <v>32900.833803111498</v>
          </cell>
          <cell r="GQ15">
            <v>28692.037812987299</v>
          </cell>
          <cell r="GR15">
            <v>28182.013538224699</v>
          </cell>
          <cell r="GS15">
            <v>27587.975955740301</v>
          </cell>
          <cell r="GT15">
            <v>30254.351962368</v>
          </cell>
          <cell r="GU15">
            <v>30744.309668386501</v>
          </cell>
          <cell r="GV15">
            <v>29938.601102291799</v>
          </cell>
          <cell r="GW15">
            <v>30921.308480848002</v>
          </cell>
          <cell r="GX15">
            <v>28943.703057474599</v>
          </cell>
          <cell r="GY15">
            <v>27718.297272755099</v>
          </cell>
          <cell r="GZ15">
            <v>28511.5269695852</v>
          </cell>
          <cell r="HA15">
            <v>29133.338279047901</v>
          </cell>
          <cell r="HB15">
            <v>27953.040514684901</v>
          </cell>
          <cell r="HC15">
            <v>26359.312991723898</v>
          </cell>
          <cell r="HD15">
            <v>31186.794596949901</v>
          </cell>
          <cell r="HE15">
            <v>32434.117049427099</v>
          </cell>
          <cell r="HF15">
            <v>34260.989600876797</v>
          </cell>
          <cell r="HG15">
            <v>34536.3473788911</v>
          </cell>
          <cell r="HH15">
            <v>33209.650078807499</v>
          </cell>
          <cell r="HI15">
            <v>29791.024400054201</v>
          </cell>
          <cell r="HJ15">
            <v>28675.550254001198</v>
          </cell>
          <cell r="HK15">
            <v>32617.2125196858</v>
          </cell>
          <cell r="HL15">
            <v>32257.403723608899</v>
          </cell>
          <cell r="HM15">
            <v>31985.1015764064</v>
          </cell>
          <cell r="HN15">
            <v>32523.414880728898</v>
          </cell>
          <cell r="HO15">
            <v>33114.002811827901</v>
          </cell>
          <cell r="HP15">
            <v>31363.814735864398</v>
          </cell>
          <cell r="HQ15">
            <v>30431.571638162401</v>
          </cell>
          <cell r="HR15">
            <v>35006.330513839603</v>
          </cell>
          <cell r="HS15">
            <v>35551.4828238216</v>
          </cell>
          <cell r="HT15">
            <v>36429.5408664102</v>
          </cell>
          <cell r="HU15">
            <v>37692.049082527803</v>
          </cell>
          <cell r="HV15">
            <v>37886.955373721401</v>
          </cell>
          <cell r="HW15">
            <v>35361.422770746402</v>
          </cell>
          <cell r="HX15">
            <v>33174.231861635999</v>
          </cell>
        </row>
        <row r="16">
          <cell r="B16">
            <v>39283.937023805098</v>
          </cell>
          <cell r="C16">
            <v>41053.811606000701</v>
          </cell>
          <cell r="D16">
            <v>41005.9377823658</v>
          </cell>
          <cell r="E16">
            <v>41088.628325088102</v>
          </cell>
          <cell r="F16">
            <v>33640.4850120556</v>
          </cell>
          <cell r="G16">
            <v>27861.5754430099</v>
          </cell>
          <cell r="H16">
            <v>26523.551060980099</v>
          </cell>
          <cell r="I16">
            <v>28989.420336646701</v>
          </cell>
          <cell r="J16">
            <v>28742.226546101301</v>
          </cell>
          <cell r="K16">
            <v>28466.486289048698</v>
          </cell>
          <cell r="L16">
            <v>30016.0270926993</v>
          </cell>
          <cell r="M16">
            <v>30786.9492389921</v>
          </cell>
          <cell r="N16">
            <v>29985.000214691201</v>
          </cell>
          <cell r="O16">
            <v>32989.164486965899</v>
          </cell>
          <cell r="P16">
            <v>34248.726751035698</v>
          </cell>
          <cell r="Q16">
            <v>33033.605310861501</v>
          </cell>
          <cell r="R16">
            <v>31991.948073697102</v>
          </cell>
          <cell r="S16">
            <v>31127.819143262499</v>
          </cell>
          <cell r="T16">
            <v>31081.8047632897</v>
          </cell>
          <cell r="U16">
            <v>29471.036358203299</v>
          </cell>
          <cell r="V16">
            <v>28808.834609284699</v>
          </cell>
          <cell r="W16">
            <v>32859.435429112702</v>
          </cell>
          <cell r="X16">
            <v>34075.017525846502</v>
          </cell>
          <cell r="Y16">
            <v>33326.219346788501</v>
          </cell>
          <cell r="Z16">
            <v>33478.464828838303</v>
          </cell>
          <cell r="AA16">
            <v>33458.347531204301</v>
          </cell>
          <cell r="AB16">
            <v>31792.002659083999</v>
          </cell>
          <cell r="AC16">
            <v>30574.077469571701</v>
          </cell>
          <cell r="AD16">
            <v>34550.734701771798</v>
          </cell>
          <cell r="AE16">
            <v>34194.891755720797</v>
          </cell>
          <cell r="AF16">
            <v>33463.928205677999</v>
          </cell>
          <cell r="AG16">
            <v>31524.867725931901</v>
          </cell>
          <cell r="AH16">
            <v>30561.746498240998</v>
          </cell>
          <cell r="AI16">
            <v>27322.771460247699</v>
          </cell>
          <cell r="AJ16">
            <v>26560.224259113598</v>
          </cell>
          <cell r="AK16">
            <v>29479.259756424301</v>
          </cell>
          <cell r="AL16">
            <v>27724.486597654999</v>
          </cell>
          <cell r="AM16">
            <v>29766.764020687198</v>
          </cell>
          <cell r="AN16">
            <v>29753.827688165798</v>
          </cell>
          <cell r="AO16">
            <v>28222.928916587</v>
          </cell>
          <cell r="AP16">
            <v>26806.0020282763</v>
          </cell>
          <cell r="AQ16">
            <v>24530.258963305801</v>
          </cell>
          <cell r="AR16">
            <v>30409.965999957902</v>
          </cell>
          <cell r="AS16">
            <v>30142.523796416001</v>
          </cell>
          <cell r="AT16">
            <v>29077.252820800099</v>
          </cell>
          <cell r="AU16">
            <v>28433.829556417099</v>
          </cell>
          <cell r="AV16">
            <v>30957.569887191999</v>
          </cell>
          <cell r="AW16">
            <v>31880.1385167511</v>
          </cell>
          <cell r="AX16">
            <v>29956.523841545899</v>
          </cell>
          <cell r="AY16">
            <v>29552.836118530398</v>
          </cell>
          <cell r="AZ16">
            <v>29789.507311061199</v>
          </cell>
          <cell r="BA16">
            <v>28279.066555590001</v>
          </cell>
          <cell r="BB16">
            <v>23429.572196335499</v>
          </cell>
          <cell r="BC16">
            <v>25443.124684603801</v>
          </cell>
          <cell r="BD16">
            <v>26709.718279286801</v>
          </cell>
          <cell r="BE16">
            <v>26394.992975838501</v>
          </cell>
          <cell r="BF16">
            <v>28729.949908260402</v>
          </cell>
          <cell r="BG16">
            <v>27562.0179783405</v>
          </cell>
          <cell r="BH16">
            <v>27925.404719242601</v>
          </cell>
          <cell r="BI16">
            <v>29331.745791220099</v>
          </cell>
          <cell r="BJ16">
            <v>29662.789572516998</v>
          </cell>
          <cell r="BK16">
            <v>31402.917916864499</v>
          </cell>
          <cell r="BL16">
            <v>30683.767942322698</v>
          </cell>
          <cell r="BM16">
            <v>32317.122335120901</v>
          </cell>
          <cell r="BN16">
            <v>30861.559467307699</v>
          </cell>
          <cell r="BO16">
            <v>30218.562901387799</v>
          </cell>
          <cell r="BP16">
            <v>30606.102958643001</v>
          </cell>
          <cell r="BQ16">
            <v>29767.578585097199</v>
          </cell>
          <cell r="BR16">
            <v>27754.599856904599</v>
          </cell>
          <cell r="BS16">
            <v>25909.383699746799</v>
          </cell>
          <cell r="BT16">
            <v>29001.663083106501</v>
          </cell>
          <cell r="BU16">
            <v>42298.031045923228</v>
          </cell>
          <cell r="BV16">
            <v>43131.706408345752</v>
          </cell>
          <cell r="BW16">
            <v>34419.5212829866</v>
          </cell>
          <cell r="BX16">
            <v>31748.9244518827</v>
          </cell>
          <cell r="BY16">
            <v>29892.9820357176</v>
          </cell>
          <cell r="BZ16">
            <v>28979.527157515698</v>
          </cell>
          <cell r="CA16">
            <v>30666.566871359399</v>
          </cell>
          <cell r="CB16">
            <v>31668.926930440699</v>
          </cell>
          <cell r="CC16">
            <v>31452.650578905701</v>
          </cell>
          <cell r="CD16">
            <v>31167.859536331998</v>
          </cell>
          <cell r="CE16">
            <v>31901.8277762857</v>
          </cell>
          <cell r="CF16">
            <v>29260.801496659398</v>
          </cell>
          <cell r="CG16">
            <v>26510.570782910501</v>
          </cell>
          <cell r="CH16">
            <v>29535.607943116702</v>
          </cell>
          <cell r="CI16">
            <v>33894.71738165</v>
          </cell>
          <cell r="CJ16">
            <v>34870.602230038501</v>
          </cell>
          <cell r="CK16">
            <v>33366.365366833001</v>
          </cell>
          <cell r="CL16">
            <v>32685.401053390498</v>
          </cell>
          <cell r="CM16">
            <v>33325.735182332901</v>
          </cell>
          <cell r="CN16">
            <v>31152.266308903101</v>
          </cell>
          <cell r="CO16">
            <v>34065.620906157499</v>
          </cell>
          <cell r="CP16">
            <v>38486.574630166499</v>
          </cell>
          <cell r="CQ16">
            <v>37526.109351808103</v>
          </cell>
          <cell r="CR16">
            <v>31560.9380506134</v>
          </cell>
          <cell r="CS16">
            <v>29789.659043945299</v>
          </cell>
          <cell r="CT16">
            <v>27476.5920460985</v>
          </cell>
          <cell r="CU16">
            <v>27543.890835274698</v>
          </cell>
          <cell r="CV16">
            <v>30557.639865339799</v>
          </cell>
          <cell r="CW16">
            <v>31154.943296427999</v>
          </cell>
          <cell r="CX16">
            <v>32400.7457400971</v>
          </cell>
          <cell r="CY16">
            <v>30933.744048704099</v>
          </cell>
          <cell r="CZ16">
            <v>31432.044601079298</v>
          </cell>
          <cell r="DA16">
            <v>28107.9489009469</v>
          </cell>
          <cell r="DB16">
            <v>26912.083398732098</v>
          </cell>
          <cell r="DC16">
            <v>30576.164689869402</v>
          </cell>
          <cell r="DD16">
            <v>32306.279831785101</v>
          </cell>
          <cell r="DE16">
            <v>33799.933826180699</v>
          </cell>
          <cell r="DF16">
            <v>36301.764013448897</v>
          </cell>
          <cell r="DG16">
            <v>36216.657987093597</v>
          </cell>
          <cell r="DH16">
            <v>33662.748609096401</v>
          </cell>
          <cell r="DI16">
            <v>30628.486085769098</v>
          </cell>
          <cell r="DJ16">
            <v>32535.9538255322</v>
          </cell>
          <cell r="DK16">
            <v>31665.017630891602</v>
          </cell>
          <cell r="DL16">
            <v>30139.990877613101</v>
          </cell>
          <cell r="DM16">
            <v>31150.769795899301</v>
          </cell>
          <cell r="DN16">
            <v>29183.435572340899</v>
          </cell>
          <cell r="DO16">
            <v>30032.572052893302</v>
          </cell>
          <cell r="DP16">
            <v>27066.147918446099</v>
          </cell>
          <cell r="DQ16">
            <v>29683.822590081902</v>
          </cell>
          <cell r="DR16">
            <v>29246.043562340801</v>
          </cell>
          <cell r="DS16">
            <v>29842.306982323102</v>
          </cell>
          <cell r="DT16">
            <v>31151.467313408401</v>
          </cell>
          <cell r="DU16">
            <v>31557.344769184801</v>
          </cell>
          <cell r="DV16">
            <v>29133.0648905204</v>
          </cell>
          <cell r="DW16">
            <v>26994.369782205598</v>
          </cell>
          <cell r="DX16">
            <v>28869.904208368102</v>
          </cell>
          <cell r="DY16">
            <v>28943.237606062099</v>
          </cell>
          <cell r="DZ16">
            <v>28721.3971729476</v>
          </cell>
          <cell r="EA16">
            <v>29789.216606935999</v>
          </cell>
          <cell r="EB16">
            <v>28715.219835860898</v>
          </cell>
          <cell r="EC16">
            <v>30185.974752968199</v>
          </cell>
          <cell r="ED16">
            <v>27992.723141102</v>
          </cell>
          <cell r="EE16">
            <v>30217.6424159749</v>
          </cell>
          <cell r="EF16">
            <v>29503.677456482801</v>
          </cell>
          <cell r="EG16">
            <v>29765.075811430601</v>
          </cell>
          <cell r="EH16">
            <v>29642.230774761101</v>
          </cell>
          <cell r="EI16">
            <v>30617.7023246959</v>
          </cell>
          <cell r="EJ16">
            <v>29331.5544978367</v>
          </cell>
          <cell r="EK16">
            <v>27462.677868617</v>
          </cell>
          <cell r="EL16">
            <v>29179.130204157202</v>
          </cell>
          <cell r="EM16">
            <v>28593.290328956598</v>
          </cell>
          <cell r="EN16">
            <v>29170.1526343695</v>
          </cell>
          <cell r="EO16">
            <v>29181.842884264999</v>
          </cell>
          <cell r="EP16">
            <v>29385.384699297301</v>
          </cell>
          <cell r="EQ16">
            <v>27170.6224144976</v>
          </cell>
          <cell r="ER16">
            <v>25915.994912492399</v>
          </cell>
          <cell r="ES16">
            <v>29235.790401514601</v>
          </cell>
          <cell r="ET16">
            <v>29090.264580706302</v>
          </cell>
          <cell r="EU16">
            <v>29497.919934180602</v>
          </cell>
          <cell r="EV16">
            <v>32963.583002623804</v>
          </cell>
          <cell r="EW16">
            <v>30653.211523718001</v>
          </cell>
          <cell r="EX16">
            <v>28134.398885469102</v>
          </cell>
          <cell r="EY16">
            <v>26586.239047406099</v>
          </cell>
          <cell r="EZ16">
            <v>28102.204563239498</v>
          </cell>
          <cell r="FA16">
            <v>27833.659217487599</v>
          </cell>
          <cell r="FB16">
            <v>27601.518443460402</v>
          </cell>
          <cell r="FC16">
            <v>28076.628982050301</v>
          </cell>
          <cell r="FD16">
            <v>27884.775170765999</v>
          </cell>
          <cell r="FE16">
            <v>26390.8734313196</v>
          </cell>
          <cell r="FF16">
            <v>25850.685423780302</v>
          </cell>
          <cell r="FG16">
            <v>29957.185269966802</v>
          </cell>
          <cell r="FH16">
            <v>28473.935788622599</v>
          </cell>
          <cell r="FI16">
            <v>28761.194747923801</v>
          </cell>
          <cell r="FJ16">
            <v>28297.9196683009</v>
          </cell>
          <cell r="FK16">
            <v>28019.519420131801</v>
          </cell>
          <cell r="FL16">
            <v>26509.560764279198</v>
          </cell>
          <cell r="FM16">
            <v>25498.919951689601</v>
          </cell>
          <cell r="FN16">
            <v>28726.016618997401</v>
          </cell>
          <cell r="FO16">
            <v>27971.615374381701</v>
          </cell>
          <cell r="FP16">
            <v>27953.3044356317</v>
          </cell>
          <cell r="FQ16">
            <v>28686.096640448701</v>
          </cell>
          <cell r="FR16">
            <v>28717.336521540601</v>
          </cell>
          <cell r="FS16">
            <v>27270.1399434542</v>
          </cell>
          <cell r="FT16">
            <v>25510.946723057299</v>
          </cell>
          <cell r="FU16">
            <v>28534.4365118434</v>
          </cell>
          <cell r="FV16">
            <v>29695.906662863301</v>
          </cell>
          <cell r="FW16">
            <v>29935.033069188699</v>
          </cell>
          <cell r="FX16">
            <v>29022.7211471228</v>
          </cell>
          <cell r="FY16">
            <v>28042.6004774434</v>
          </cell>
          <cell r="FZ16">
            <v>26852.5157848089</v>
          </cell>
          <cell r="GA16">
            <v>25748.694495899701</v>
          </cell>
          <cell r="GB16">
            <v>31095.520019473301</v>
          </cell>
          <cell r="GC16">
            <v>33379.207870730599</v>
          </cell>
          <cell r="GD16">
            <v>34567.956208925498</v>
          </cell>
          <cell r="GE16">
            <v>36145.5680974282</v>
          </cell>
          <cell r="GF16">
            <v>36132.128017354298</v>
          </cell>
          <cell r="GG16">
            <v>33530.359588829502</v>
          </cell>
          <cell r="GH16">
            <v>32451.5771791189</v>
          </cell>
          <cell r="GI16">
            <v>36002.162981228401</v>
          </cell>
          <cell r="GJ16">
            <v>36376.468419947603</v>
          </cell>
          <cell r="GK16">
            <v>34278.424691370397</v>
          </cell>
          <cell r="GL16">
            <v>31155.414052476699</v>
          </cell>
          <cell r="GM16">
            <v>31019.470481753298</v>
          </cell>
          <cell r="GN16">
            <v>32771.499781815503</v>
          </cell>
          <cell r="GO16">
            <v>31851.8653449884</v>
          </cell>
          <cell r="GP16">
            <v>33835.393177203303</v>
          </cell>
          <cell r="GQ16">
            <v>28477.183810852701</v>
          </cell>
          <cell r="GR16">
            <v>28080.874434425899</v>
          </cell>
          <cell r="GS16">
            <v>27658.695309094001</v>
          </cell>
          <cell r="GT16">
            <v>30634.683372289801</v>
          </cell>
          <cell r="GU16">
            <v>31326.829946726099</v>
          </cell>
          <cell r="GV16">
            <v>31114.1080387291</v>
          </cell>
          <cell r="GW16">
            <v>31408.965711489102</v>
          </cell>
          <cell r="GX16">
            <v>29126.841210734299</v>
          </cell>
          <cell r="GY16">
            <v>28027.368204833099</v>
          </cell>
          <cell r="GZ16">
            <v>28950.649559760299</v>
          </cell>
          <cell r="HA16">
            <v>29531.879350311301</v>
          </cell>
          <cell r="HB16">
            <v>28412.9856158113</v>
          </cell>
          <cell r="HC16">
            <v>27205.530290251201</v>
          </cell>
          <cell r="HD16">
            <v>31959.614626617</v>
          </cell>
          <cell r="HE16">
            <v>33290.365013276998</v>
          </cell>
          <cell r="HF16">
            <v>35384.773312294499</v>
          </cell>
          <cell r="HG16">
            <v>35558.449191608903</v>
          </cell>
          <cell r="HH16">
            <v>33907.245624538198</v>
          </cell>
          <cell r="HI16">
            <v>30255.818526120402</v>
          </cell>
          <cell r="HJ16">
            <v>29763.531910147802</v>
          </cell>
          <cell r="HK16">
            <v>33417.9191737703</v>
          </cell>
          <cell r="HL16">
            <v>32993.063107485497</v>
          </cell>
          <cell r="HM16">
            <v>32752.9288144618</v>
          </cell>
          <cell r="HN16">
            <v>33310.804445212198</v>
          </cell>
          <cell r="HO16">
            <v>33849.133059260697</v>
          </cell>
          <cell r="HP16">
            <v>32109.060311883099</v>
          </cell>
          <cell r="HQ16">
            <v>31674.820476390101</v>
          </cell>
          <cell r="HR16">
            <v>36105.8616871915</v>
          </cell>
          <cell r="HS16">
            <v>36737.741054111299</v>
          </cell>
          <cell r="HT16">
            <v>37805.680057854399</v>
          </cell>
          <cell r="HU16">
            <v>39144.332630983299</v>
          </cell>
          <cell r="HV16">
            <v>39211.699961324397</v>
          </cell>
          <cell r="HW16">
            <v>36649.938995290802</v>
          </cell>
          <cell r="HX16">
            <v>34777.301075780299</v>
          </cell>
        </row>
        <row r="17">
          <cell r="B17">
            <v>41046.9718641664</v>
          </cell>
          <cell r="C17">
            <v>43018.050131739401</v>
          </cell>
          <cell r="D17">
            <v>42875.708203657297</v>
          </cell>
          <cell r="E17">
            <v>43033.229563727597</v>
          </cell>
          <cell r="F17">
            <v>34424.907175341599</v>
          </cell>
          <cell r="G17">
            <v>27264.254913659999</v>
          </cell>
          <cell r="H17">
            <v>25698.662024130499</v>
          </cell>
          <cell r="I17">
            <v>28435.004360024701</v>
          </cell>
          <cell r="J17">
            <v>28413.813634720998</v>
          </cell>
          <cell r="K17">
            <v>28616.321293466</v>
          </cell>
          <cell r="L17">
            <v>30736.736721204801</v>
          </cell>
          <cell r="M17">
            <v>31472.268309269501</v>
          </cell>
          <cell r="N17">
            <v>31010.0904056867</v>
          </cell>
          <cell r="O17">
            <v>33968.592423185997</v>
          </cell>
          <cell r="P17">
            <v>35284.832484463797</v>
          </cell>
          <cell r="Q17">
            <v>34151.990655493399</v>
          </cell>
          <cell r="R17">
            <v>32854.003954878703</v>
          </cell>
          <cell r="S17">
            <v>32088.964508227498</v>
          </cell>
          <cell r="T17">
            <v>32011.613830259601</v>
          </cell>
          <cell r="U17">
            <v>29974.435794261401</v>
          </cell>
          <cell r="V17">
            <v>29620.578725269199</v>
          </cell>
          <cell r="W17">
            <v>33682.893417310603</v>
          </cell>
          <cell r="X17">
            <v>35208.243647780801</v>
          </cell>
          <cell r="Y17">
            <v>34327.277172704897</v>
          </cell>
          <cell r="Z17">
            <v>34526.313192321897</v>
          </cell>
          <cell r="AA17">
            <v>34549.732196264398</v>
          </cell>
          <cell r="AB17">
            <v>32516.129369815601</v>
          </cell>
          <cell r="AC17">
            <v>31616.5028772679</v>
          </cell>
          <cell r="AD17">
            <v>35615.769018485</v>
          </cell>
          <cell r="AE17">
            <v>35412.923349039796</v>
          </cell>
          <cell r="AF17">
            <v>34398.902653607802</v>
          </cell>
          <cell r="AG17">
            <v>32308.362239085</v>
          </cell>
          <cell r="AH17">
            <v>31051.595924371799</v>
          </cell>
          <cell r="AI17">
            <v>27110.085912876701</v>
          </cell>
          <cell r="AJ17">
            <v>26899.287688659701</v>
          </cell>
          <cell r="AK17">
            <v>29932.341228224501</v>
          </cell>
          <cell r="AL17">
            <v>27721.173981965301</v>
          </cell>
          <cell r="AM17">
            <v>28843.0196686118</v>
          </cell>
          <cell r="AN17">
            <v>29343.3614388102</v>
          </cell>
          <cell r="AO17">
            <v>28123.5892655508</v>
          </cell>
          <cell r="AP17">
            <v>26437.8110462843</v>
          </cell>
          <cell r="AQ17">
            <v>24446.516052996802</v>
          </cell>
          <cell r="AR17">
            <v>29882.749805895899</v>
          </cell>
          <cell r="AS17">
            <v>29865.275176096598</v>
          </cell>
          <cell r="AT17">
            <v>28787.637033389601</v>
          </cell>
          <cell r="AU17">
            <v>28131.897957368201</v>
          </cell>
          <cell r="AV17">
            <v>29794.757676833698</v>
          </cell>
          <cell r="AW17">
            <v>30385.09108265</v>
          </cell>
          <cell r="AX17">
            <v>28989.838743500299</v>
          </cell>
          <cell r="AY17">
            <v>29028.176624755299</v>
          </cell>
          <cell r="AZ17">
            <v>29508.510636003801</v>
          </cell>
          <cell r="BA17">
            <v>28234.075214114098</v>
          </cell>
          <cell r="BB17">
            <v>22202.540628724899</v>
          </cell>
          <cell r="BC17">
            <v>24508.597625173799</v>
          </cell>
          <cell r="BD17">
            <v>25565.375489238599</v>
          </cell>
          <cell r="BE17">
            <v>25819.971028785501</v>
          </cell>
          <cell r="BF17">
            <v>28387.646507781301</v>
          </cell>
          <cell r="BG17">
            <v>27899.437992298401</v>
          </cell>
          <cell r="BH17">
            <v>27808.5076087454</v>
          </cell>
          <cell r="BI17">
            <v>28954.3190321695</v>
          </cell>
          <cell r="BJ17">
            <v>29227.79991012</v>
          </cell>
          <cell r="BK17">
            <v>30202.695352965598</v>
          </cell>
          <cell r="BL17">
            <v>29727.1162733657</v>
          </cell>
          <cell r="BM17">
            <v>31206.5951343202</v>
          </cell>
          <cell r="BN17">
            <v>30170.8848516857</v>
          </cell>
          <cell r="BO17">
            <v>29540.614967386598</v>
          </cell>
          <cell r="BP17">
            <v>30141.0350678955</v>
          </cell>
          <cell r="BQ17">
            <v>29611.460624401301</v>
          </cell>
          <cell r="BR17">
            <v>27188.5659987297</v>
          </cell>
          <cell r="BS17">
            <v>25741.1915528237</v>
          </cell>
          <cell r="BT17">
            <v>28899.2441339877</v>
          </cell>
          <cell r="BU17">
            <v>41867.40778915798</v>
          </cell>
          <cell r="BV17">
            <v>42888.819265682156</v>
          </cell>
          <cell r="BW17">
            <v>33483.546290001199</v>
          </cell>
          <cell r="BX17">
            <v>31222.686027047301</v>
          </cell>
          <cell r="BY17">
            <v>29072.433430251502</v>
          </cell>
          <cell r="BZ17">
            <v>28427.552180611299</v>
          </cell>
          <cell r="CA17">
            <v>30100.5235082662</v>
          </cell>
          <cell r="CB17">
            <v>31078.127525596901</v>
          </cell>
          <cell r="CC17">
            <v>30862.496478947</v>
          </cell>
          <cell r="CD17">
            <v>30660.4090920833</v>
          </cell>
          <cell r="CE17">
            <v>31405.296962855002</v>
          </cell>
          <cell r="CF17">
            <v>27880.886963680499</v>
          </cell>
          <cell r="CG17">
            <v>24976.453193926402</v>
          </cell>
          <cell r="CH17">
            <v>28223.353407884999</v>
          </cell>
          <cell r="CI17">
            <v>32566.1759839679</v>
          </cell>
          <cell r="CJ17">
            <v>32808.213920975002</v>
          </cell>
          <cell r="CK17">
            <v>31693.112224795699</v>
          </cell>
          <cell r="CL17">
            <v>31094.3637898786</v>
          </cell>
          <cell r="CM17">
            <v>31209.809548475099</v>
          </cell>
          <cell r="CN17">
            <v>29710.1290157773</v>
          </cell>
          <cell r="CO17">
            <v>32157.702679096401</v>
          </cell>
          <cell r="CP17">
            <v>37697.680498093403</v>
          </cell>
          <cell r="CQ17">
            <v>37064.924893426702</v>
          </cell>
          <cell r="CR17">
            <v>30817.7330332909</v>
          </cell>
          <cell r="CS17">
            <v>29184.4465429591</v>
          </cell>
          <cell r="CT17">
            <v>26626.021901016</v>
          </cell>
          <cell r="CU17">
            <v>26798.2187343187</v>
          </cell>
          <cell r="CV17">
            <v>29967.837601360199</v>
          </cell>
          <cell r="CW17">
            <v>30788.0363307404</v>
          </cell>
          <cell r="CX17">
            <v>31593.5410176404</v>
          </cell>
          <cell r="CY17">
            <v>30083.287960451202</v>
          </cell>
          <cell r="CZ17">
            <v>30487.769959295201</v>
          </cell>
          <cell r="DA17">
            <v>27073.750703965299</v>
          </cell>
          <cell r="DB17">
            <v>26206.960787264699</v>
          </cell>
          <cell r="DC17">
            <v>29800.4529373392</v>
          </cell>
          <cell r="DD17">
            <v>31402.782157024001</v>
          </cell>
          <cell r="DE17">
            <v>33072.092065309102</v>
          </cell>
          <cell r="DF17">
            <v>35579.723507488598</v>
          </cell>
          <cell r="DG17">
            <v>35615.456409021601</v>
          </cell>
          <cell r="DH17">
            <v>32631.425773759001</v>
          </cell>
          <cell r="DI17">
            <v>30010.623866000398</v>
          </cell>
          <cell r="DJ17">
            <v>31741.4364497434</v>
          </cell>
          <cell r="DK17">
            <v>30841.079367841499</v>
          </cell>
          <cell r="DL17">
            <v>29253.702971233699</v>
          </cell>
          <cell r="DM17">
            <v>30490.131305386501</v>
          </cell>
          <cell r="DN17">
            <v>28911.142182156</v>
          </cell>
          <cell r="DO17">
            <v>28811.6556435077</v>
          </cell>
          <cell r="DP17">
            <v>26289.1820511558</v>
          </cell>
          <cell r="DQ17">
            <v>29311.270445268601</v>
          </cell>
          <cell r="DR17">
            <v>28962.4724336238</v>
          </cell>
          <cell r="DS17">
            <v>29217.995688638799</v>
          </cell>
          <cell r="DT17">
            <v>30405.660534032701</v>
          </cell>
          <cell r="DU17">
            <v>30918.387622314</v>
          </cell>
          <cell r="DV17">
            <v>28026.746850846099</v>
          </cell>
          <cell r="DW17">
            <v>26418.7857129941</v>
          </cell>
          <cell r="DX17">
            <v>28375.659477419798</v>
          </cell>
          <cell r="DY17">
            <v>28961.210031455001</v>
          </cell>
          <cell r="DZ17">
            <v>28841.324142937501</v>
          </cell>
          <cell r="EA17">
            <v>29875.461167978799</v>
          </cell>
          <cell r="EB17">
            <v>28171.324753992001</v>
          </cell>
          <cell r="EC17">
            <v>28920.413621497701</v>
          </cell>
          <cell r="ED17">
            <v>27208.126446359001</v>
          </cell>
          <cell r="EE17">
            <v>29693.730648891498</v>
          </cell>
          <cell r="EF17">
            <v>29471.980423041299</v>
          </cell>
          <cell r="EG17">
            <v>29877.439855483801</v>
          </cell>
          <cell r="EH17">
            <v>29419.061680642601</v>
          </cell>
          <cell r="EI17">
            <v>30226.083366364001</v>
          </cell>
          <cell r="EJ17">
            <v>28259.339601245902</v>
          </cell>
          <cell r="EK17">
            <v>26831.917110468199</v>
          </cell>
          <cell r="EL17">
            <v>28817.047432093899</v>
          </cell>
          <cell r="EM17">
            <v>28793.279860283801</v>
          </cell>
          <cell r="EN17">
            <v>29332.659102985999</v>
          </cell>
          <cell r="EO17">
            <v>28682.7126778518</v>
          </cell>
          <cell r="EP17">
            <v>29158.2316355195</v>
          </cell>
          <cell r="EQ17">
            <v>26831.2679006615</v>
          </cell>
          <cell r="ER17">
            <v>25685.557107362001</v>
          </cell>
          <cell r="ES17">
            <v>29240.3182472837</v>
          </cell>
          <cell r="ET17">
            <v>29062.6333755954</v>
          </cell>
          <cell r="EU17">
            <v>29140.328711608301</v>
          </cell>
          <cell r="EV17">
            <v>32751.931640354</v>
          </cell>
          <cell r="EW17">
            <v>29832.075561997899</v>
          </cell>
          <cell r="EX17">
            <v>27085.436268771002</v>
          </cell>
          <cell r="EY17">
            <v>26002.668794393699</v>
          </cell>
          <cell r="EZ17">
            <v>27874.025883754501</v>
          </cell>
          <cell r="FA17">
            <v>27690.483215531</v>
          </cell>
          <cell r="FB17">
            <v>27656.867049588898</v>
          </cell>
          <cell r="FC17">
            <v>28023.5575998522</v>
          </cell>
          <cell r="FD17">
            <v>27812.847519556701</v>
          </cell>
          <cell r="FE17">
            <v>25827.946190069099</v>
          </cell>
          <cell r="FF17">
            <v>25958.345231752901</v>
          </cell>
          <cell r="FG17">
            <v>30291.1631339343</v>
          </cell>
          <cell r="FH17">
            <v>28715.239826947902</v>
          </cell>
          <cell r="FI17">
            <v>28897.485065998499</v>
          </cell>
          <cell r="FJ17">
            <v>28340.1167086266</v>
          </cell>
          <cell r="FK17">
            <v>28009.473554625802</v>
          </cell>
          <cell r="FL17">
            <v>25863.711930654801</v>
          </cell>
          <cell r="FM17">
            <v>25233.547674009598</v>
          </cell>
          <cell r="FN17">
            <v>28295.290197494101</v>
          </cell>
          <cell r="FO17">
            <v>27815.775088480001</v>
          </cell>
          <cell r="FP17">
            <v>28278.360443382098</v>
          </cell>
          <cell r="FQ17">
            <v>29279.587138402901</v>
          </cell>
          <cell r="FR17">
            <v>29353.162551650199</v>
          </cell>
          <cell r="FS17">
            <v>27193.8559699426</v>
          </cell>
          <cell r="FT17">
            <v>25505.197797022702</v>
          </cell>
          <cell r="FU17">
            <v>28163.655741090599</v>
          </cell>
          <cell r="FV17">
            <v>29183.1013638816</v>
          </cell>
          <cell r="FW17">
            <v>29391.1646349113</v>
          </cell>
          <cell r="FX17">
            <v>28754.084190663001</v>
          </cell>
          <cell r="FY17">
            <v>27946.2443936563</v>
          </cell>
          <cell r="FZ17">
            <v>26661.4483139359</v>
          </cell>
          <cell r="GA17">
            <v>25911.781215561699</v>
          </cell>
          <cell r="GB17">
            <v>31865.121659951401</v>
          </cell>
          <cell r="GC17">
            <v>34303.436290886297</v>
          </cell>
          <cell r="GD17">
            <v>35579.302731902899</v>
          </cell>
          <cell r="GE17">
            <v>37301.913501027797</v>
          </cell>
          <cell r="GF17">
            <v>37245.033044706797</v>
          </cell>
          <cell r="GG17">
            <v>34124.3805446837</v>
          </cell>
          <cell r="GH17">
            <v>33459.113798951403</v>
          </cell>
          <cell r="GI17">
            <v>37071.7799361422</v>
          </cell>
          <cell r="GJ17">
            <v>37536.438734155301</v>
          </cell>
          <cell r="GK17">
            <v>35239.679493919801</v>
          </cell>
          <cell r="GL17">
            <v>31614.212658656801</v>
          </cell>
          <cell r="GM17">
            <v>31701.8405580213</v>
          </cell>
          <cell r="GN17">
            <v>33367.300450114497</v>
          </cell>
          <cell r="GO17">
            <v>32680.4056304273</v>
          </cell>
          <cell r="GP17">
            <v>34818.819164736196</v>
          </cell>
          <cell r="GQ17">
            <v>28445.909602013999</v>
          </cell>
          <cell r="GR17">
            <v>28082.124144404901</v>
          </cell>
          <cell r="GS17">
            <v>27783.846913669899</v>
          </cell>
          <cell r="GT17">
            <v>31299.816788331202</v>
          </cell>
          <cell r="GU17">
            <v>31684.232587270701</v>
          </cell>
          <cell r="GV17">
            <v>31893.657511870799</v>
          </cell>
          <cell r="GW17">
            <v>31811.4602811404</v>
          </cell>
          <cell r="GX17">
            <v>29406.595985809501</v>
          </cell>
          <cell r="GY17">
            <v>28322.3249669627</v>
          </cell>
          <cell r="GZ17">
            <v>29551.808736430401</v>
          </cell>
          <cell r="HA17">
            <v>30259.072976823601</v>
          </cell>
          <cell r="HB17">
            <v>28613.569403116198</v>
          </cell>
          <cell r="HC17">
            <v>27858.809101039598</v>
          </cell>
          <cell r="HD17">
            <v>32870.042432543603</v>
          </cell>
          <cell r="HE17">
            <v>34267.682996996402</v>
          </cell>
          <cell r="HF17">
            <v>36550.171075350903</v>
          </cell>
          <cell r="HG17">
            <v>36580.78985542</v>
          </cell>
          <cell r="HH17">
            <v>34726.937272725198</v>
          </cell>
          <cell r="HI17">
            <v>30386.699542397899</v>
          </cell>
          <cell r="HJ17">
            <v>30591.876256777501</v>
          </cell>
          <cell r="HK17">
            <v>34331.123489397301</v>
          </cell>
          <cell r="HL17">
            <v>33818.684231572399</v>
          </cell>
          <cell r="HM17">
            <v>33539.170753058999</v>
          </cell>
          <cell r="HN17">
            <v>34164.799104174497</v>
          </cell>
          <cell r="HO17">
            <v>34782.111497115402</v>
          </cell>
          <cell r="HP17">
            <v>32577.613747457599</v>
          </cell>
          <cell r="HQ17">
            <v>32607.994275716599</v>
          </cell>
          <cell r="HR17">
            <v>37205.036423304002</v>
          </cell>
          <cell r="HS17">
            <v>37966.2446111342</v>
          </cell>
          <cell r="HT17">
            <v>39144.3350530225</v>
          </cell>
          <cell r="HU17">
            <v>40599.825917849703</v>
          </cell>
          <cell r="HV17">
            <v>40677.277307692297</v>
          </cell>
          <cell r="HW17">
            <v>37596.817711518102</v>
          </cell>
          <cell r="HX17">
            <v>36008.871224918199</v>
          </cell>
        </row>
        <row r="18">
          <cell r="B18">
            <v>42532.363496992402</v>
          </cell>
          <cell r="C18">
            <v>44629.920510147502</v>
          </cell>
          <cell r="D18">
            <v>44498.572862504203</v>
          </cell>
          <cell r="E18">
            <v>44643.013981424898</v>
          </cell>
          <cell r="F18">
            <v>34943.802164120003</v>
          </cell>
          <cell r="G18">
            <v>26712.174955464401</v>
          </cell>
          <cell r="H18">
            <v>24744.492247344799</v>
          </cell>
          <cell r="I18">
            <v>27430.745774967199</v>
          </cell>
          <cell r="J18">
            <v>28086.0284922926</v>
          </cell>
          <cell r="K18">
            <v>28805.3288725325</v>
          </cell>
          <cell r="L18">
            <v>31398.267384586499</v>
          </cell>
          <cell r="M18">
            <v>32107.538265674899</v>
          </cell>
          <cell r="N18">
            <v>31799.495063659</v>
          </cell>
          <cell r="O18">
            <v>34790.8784870815</v>
          </cell>
          <cell r="P18">
            <v>36072.258672100601</v>
          </cell>
          <cell r="Q18">
            <v>35099.031475370997</v>
          </cell>
          <cell r="R18">
            <v>33634.996898805402</v>
          </cell>
          <cell r="S18">
            <v>33005.442560281401</v>
          </cell>
          <cell r="T18">
            <v>32840.920574779397</v>
          </cell>
          <cell r="U18">
            <v>30443.5753035532</v>
          </cell>
          <cell r="V18">
            <v>30189.783780796301</v>
          </cell>
          <cell r="W18">
            <v>34277.796926952899</v>
          </cell>
          <cell r="X18">
            <v>36096.578125887601</v>
          </cell>
          <cell r="Y18">
            <v>35192.1340795672</v>
          </cell>
          <cell r="Z18">
            <v>35324.411212465602</v>
          </cell>
          <cell r="AA18">
            <v>35426.635166364198</v>
          </cell>
          <cell r="AB18">
            <v>33128.518020882701</v>
          </cell>
          <cell r="AC18">
            <v>32366.932469340602</v>
          </cell>
          <cell r="AD18">
            <v>36399.348541808999</v>
          </cell>
          <cell r="AE18">
            <v>36383.3705069957</v>
          </cell>
          <cell r="AF18">
            <v>35142.948227923604</v>
          </cell>
          <cell r="AG18">
            <v>32918.246989928703</v>
          </cell>
          <cell r="AH18">
            <v>31322.2974149521</v>
          </cell>
          <cell r="AI18">
            <v>26886.506303701201</v>
          </cell>
          <cell r="AJ18">
            <v>27088.936889154498</v>
          </cell>
          <cell r="AK18">
            <v>30271.019846901399</v>
          </cell>
          <cell r="AL18">
            <v>27710.212940841</v>
          </cell>
          <cell r="AM18">
            <v>28186.1696073934</v>
          </cell>
          <cell r="AN18">
            <v>29137.4372404883</v>
          </cell>
          <cell r="AO18">
            <v>28245.3537530221</v>
          </cell>
          <cell r="AP18">
            <v>26007.435220447998</v>
          </cell>
          <cell r="AQ18">
            <v>24367.385402193999</v>
          </cell>
          <cell r="AR18">
            <v>29518.709501826099</v>
          </cell>
          <cell r="AS18">
            <v>29772.082683684399</v>
          </cell>
          <cell r="AT18">
            <v>28605.0422241386</v>
          </cell>
          <cell r="AU18">
            <v>27431.792893371501</v>
          </cell>
          <cell r="AV18">
            <v>29290.098122740401</v>
          </cell>
          <cell r="AW18">
            <v>29107.702290042402</v>
          </cell>
          <cell r="AX18">
            <v>27982.3655066545</v>
          </cell>
          <cell r="AY18">
            <v>28852.116305244999</v>
          </cell>
          <cell r="AZ18">
            <v>29398.5572840198</v>
          </cell>
          <cell r="BA18">
            <v>28125.917217322702</v>
          </cell>
          <cell r="BB18">
            <v>21410.9653914507</v>
          </cell>
          <cell r="BC18">
            <v>23653.661548780299</v>
          </cell>
          <cell r="BD18">
            <v>24598.955039971901</v>
          </cell>
          <cell r="BE18">
            <v>25315.0583709651</v>
          </cell>
          <cell r="BF18">
            <v>28079.358997262199</v>
          </cell>
          <cell r="BG18">
            <v>28209.441374132799</v>
          </cell>
          <cell r="BH18">
            <v>27828.082882265699</v>
          </cell>
          <cell r="BI18">
            <v>28683.8785937418</v>
          </cell>
          <cell r="BJ18">
            <v>28626.624664073599</v>
          </cell>
          <cell r="BK18">
            <v>29263.883977396399</v>
          </cell>
          <cell r="BL18">
            <v>28875.866703130301</v>
          </cell>
          <cell r="BM18">
            <v>30018.219902482899</v>
          </cell>
          <cell r="BN18">
            <v>29435.391233145801</v>
          </cell>
          <cell r="BO18">
            <v>28825.816283825599</v>
          </cell>
          <cell r="BP18">
            <v>29870.232516172899</v>
          </cell>
          <cell r="BQ18">
            <v>29501.577990041998</v>
          </cell>
          <cell r="BR18">
            <v>26735.295748263601</v>
          </cell>
          <cell r="BS18">
            <v>25506.265978990101</v>
          </cell>
          <cell r="BT18">
            <v>28916.8467898368</v>
          </cell>
          <cell r="BU18">
            <v>41393.241623819551</v>
          </cell>
          <cell r="BV18">
            <v>42413.866684731067</v>
          </cell>
          <cell r="BW18">
            <v>32458.024268396101</v>
          </cell>
          <cell r="BX18">
            <v>30298.078806080401</v>
          </cell>
          <cell r="BY18">
            <v>28117.980959123401</v>
          </cell>
          <cell r="BZ18">
            <v>27734.2181047265</v>
          </cell>
          <cell r="CA18">
            <v>29344.304974531799</v>
          </cell>
          <cell r="CB18">
            <v>30246.6606223858</v>
          </cell>
          <cell r="CC18">
            <v>30199.609868259999</v>
          </cell>
          <cell r="CD18">
            <v>30027.574229748901</v>
          </cell>
          <cell r="CE18">
            <v>30488.920965769801</v>
          </cell>
          <cell r="CF18">
            <v>26297.6503589643</v>
          </cell>
          <cell r="CG18">
            <v>23931.614908152002</v>
          </cell>
          <cell r="CH18">
            <v>27041.993795414099</v>
          </cell>
          <cell r="CI18">
            <v>31718.3073209344</v>
          </cell>
          <cell r="CJ18">
            <v>31976.1087223133</v>
          </cell>
          <cell r="CK18">
            <v>30876.858561961901</v>
          </cell>
          <cell r="CL18">
            <v>30298.063636266899</v>
          </cell>
          <cell r="CM18">
            <v>30378.527047417501</v>
          </cell>
          <cell r="CN18">
            <v>28862.085707197701</v>
          </cell>
          <cell r="CO18">
            <v>31948.5674958032</v>
          </cell>
          <cell r="CP18">
            <v>36870.6053666968</v>
          </cell>
          <cell r="CQ18">
            <v>36641.430974566501</v>
          </cell>
          <cell r="CR18">
            <v>30040.855820049801</v>
          </cell>
          <cell r="CS18">
            <v>28565.1015016235</v>
          </cell>
          <cell r="CT18">
            <v>26072.769042104399</v>
          </cell>
          <cell r="CU18">
            <v>26124.7451016015</v>
          </cell>
          <cell r="CV18">
            <v>29456.872127440802</v>
          </cell>
          <cell r="CW18">
            <v>30519.831278482201</v>
          </cell>
          <cell r="CX18">
            <v>30772.655797122799</v>
          </cell>
          <cell r="CY18">
            <v>29206.025754593698</v>
          </cell>
          <cell r="CZ18">
            <v>29439.714255296301</v>
          </cell>
          <cell r="DA18">
            <v>26179.979428972601</v>
          </cell>
          <cell r="DB18">
            <v>25572.449942183801</v>
          </cell>
          <cell r="DC18">
            <v>29037.4241738163</v>
          </cell>
          <cell r="DD18">
            <v>30411.691786413201</v>
          </cell>
          <cell r="DE18">
            <v>32339.736887077001</v>
          </cell>
          <cell r="DF18">
            <v>34842.028049950401</v>
          </cell>
          <cell r="DG18">
            <v>34945.258639154898</v>
          </cell>
          <cell r="DH18">
            <v>31870.7969256865</v>
          </cell>
          <cell r="DI18">
            <v>29508.063880826801</v>
          </cell>
          <cell r="DJ18">
            <v>31237.031594824799</v>
          </cell>
          <cell r="DK18">
            <v>30071.838058839399</v>
          </cell>
          <cell r="DL18">
            <v>28440.2545464342</v>
          </cell>
          <cell r="DM18">
            <v>29922.577202301702</v>
          </cell>
          <cell r="DN18">
            <v>28418.484561977599</v>
          </cell>
          <cell r="DO18">
            <v>27731.521316074901</v>
          </cell>
          <cell r="DP18">
            <v>25529.611577371201</v>
          </cell>
          <cell r="DQ18">
            <v>28788.088897328402</v>
          </cell>
          <cell r="DR18">
            <v>28557.3600644135</v>
          </cell>
          <cell r="DS18">
            <v>28725.568903529602</v>
          </cell>
          <cell r="DT18">
            <v>29888.760392910699</v>
          </cell>
          <cell r="DU18">
            <v>30316.316620895501</v>
          </cell>
          <cell r="DV18">
            <v>27441.024930920001</v>
          </cell>
          <cell r="DW18">
            <v>26000.301830929398</v>
          </cell>
          <cell r="DX18">
            <v>28039.383491457898</v>
          </cell>
          <cell r="DY18">
            <v>28771.3725487745</v>
          </cell>
          <cell r="DZ18">
            <v>28952.479216533</v>
          </cell>
          <cell r="EA18">
            <v>29797.622331341601</v>
          </cell>
          <cell r="EB18">
            <v>27521.004511967101</v>
          </cell>
          <cell r="EC18">
            <v>28048.332370474101</v>
          </cell>
          <cell r="ED18">
            <v>26472.7195066696</v>
          </cell>
          <cell r="EE18">
            <v>29017.5798727031</v>
          </cell>
          <cell r="EF18">
            <v>29153.7299386329</v>
          </cell>
          <cell r="EG18">
            <v>29966.9436171823</v>
          </cell>
          <cell r="EH18">
            <v>28912.065643218801</v>
          </cell>
          <cell r="EI18">
            <v>29727.625600045001</v>
          </cell>
          <cell r="EJ18">
            <v>27524.1349152199</v>
          </cell>
          <cell r="EK18">
            <v>26412.503832517301</v>
          </cell>
          <cell r="EL18">
            <v>28513.648522046002</v>
          </cell>
          <cell r="EM18">
            <v>28773.848867604702</v>
          </cell>
          <cell r="EN18">
            <v>29220.997813404301</v>
          </cell>
          <cell r="EO18">
            <v>28208.505173543901</v>
          </cell>
          <cell r="EP18">
            <v>28678.803904336801</v>
          </cell>
          <cell r="EQ18">
            <v>26543.432269045799</v>
          </cell>
          <cell r="ER18">
            <v>25531.9187156728</v>
          </cell>
          <cell r="ES18">
            <v>29093.345185820701</v>
          </cell>
          <cell r="ET18">
            <v>28897.371617151999</v>
          </cell>
          <cell r="EU18">
            <v>28817.0946340351</v>
          </cell>
          <cell r="EV18">
            <v>32438.053683595601</v>
          </cell>
          <cell r="EW18">
            <v>29019.999571344699</v>
          </cell>
          <cell r="EX18">
            <v>26307.812394056698</v>
          </cell>
          <cell r="EY18">
            <v>25563.6849765808</v>
          </cell>
          <cell r="EZ18">
            <v>27904.7908273875</v>
          </cell>
          <cell r="FA18">
            <v>27775.163316398801</v>
          </cell>
          <cell r="FB18">
            <v>27828.987949359402</v>
          </cell>
          <cell r="FC18">
            <v>27933.100638314201</v>
          </cell>
          <cell r="FD18">
            <v>27740.847110352399</v>
          </cell>
          <cell r="FE18">
            <v>25546.834909266901</v>
          </cell>
          <cell r="FF18">
            <v>25939.495902720199</v>
          </cell>
          <cell r="FG18">
            <v>30566.613822693798</v>
          </cell>
          <cell r="FH18">
            <v>29017.6006001649</v>
          </cell>
          <cell r="FI18">
            <v>28861.954506661801</v>
          </cell>
          <cell r="FJ18">
            <v>28534.6725961714</v>
          </cell>
          <cell r="FK18">
            <v>28050.766697640101</v>
          </cell>
          <cell r="FL18">
            <v>25482.477147415699</v>
          </cell>
          <cell r="FM18">
            <v>24992.9702850178</v>
          </cell>
          <cell r="FN18">
            <v>27976.174489975801</v>
          </cell>
          <cell r="FO18">
            <v>28057.820946142001</v>
          </cell>
          <cell r="FP18">
            <v>28764.883365759099</v>
          </cell>
          <cell r="FQ18">
            <v>29921.359511247199</v>
          </cell>
          <cell r="FR18">
            <v>29906.308905185</v>
          </cell>
          <cell r="FS18">
            <v>27231.749345582499</v>
          </cell>
          <cell r="FT18">
            <v>25526.5200985335</v>
          </cell>
          <cell r="FU18">
            <v>27843.637028810801</v>
          </cell>
          <cell r="FV18">
            <v>28706.5823383807</v>
          </cell>
          <cell r="FW18">
            <v>28920.945578985498</v>
          </cell>
          <cell r="FX18">
            <v>28461.246331381601</v>
          </cell>
          <cell r="FY18">
            <v>27857.9960223772</v>
          </cell>
          <cell r="FZ18">
            <v>26713.993650715998</v>
          </cell>
          <cell r="GA18">
            <v>26179.984176320399</v>
          </cell>
          <cell r="GB18">
            <v>32563.022770762302</v>
          </cell>
          <cell r="GC18">
            <v>35014.4784264521</v>
          </cell>
          <cell r="GD18">
            <v>36404.576343559202</v>
          </cell>
          <cell r="GE18">
            <v>38167.566136122499</v>
          </cell>
          <cell r="GF18">
            <v>37990.144853643302</v>
          </cell>
          <cell r="GG18">
            <v>34588.253643891403</v>
          </cell>
          <cell r="GH18">
            <v>34175.784001535103</v>
          </cell>
          <cell r="GI18">
            <v>37838.506561476897</v>
          </cell>
          <cell r="GJ18">
            <v>38374.476350511002</v>
          </cell>
          <cell r="GK18">
            <v>36012.089175451998</v>
          </cell>
          <cell r="GL18">
            <v>31953.902528694201</v>
          </cell>
          <cell r="GM18">
            <v>32452.415632308501</v>
          </cell>
          <cell r="GN18">
            <v>33883.299276583297</v>
          </cell>
          <cell r="GO18">
            <v>33354.023366904097</v>
          </cell>
          <cell r="GP18">
            <v>35757.469217018297</v>
          </cell>
          <cell r="GQ18">
            <v>28455.5972897928</v>
          </cell>
          <cell r="GR18">
            <v>28110.383516552702</v>
          </cell>
          <cell r="GS18">
            <v>28044.668673686901</v>
          </cell>
          <cell r="GT18">
            <v>31784.5461479144</v>
          </cell>
          <cell r="GU18">
            <v>32000.2502690857</v>
          </cell>
          <cell r="GV18">
            <v>32380.656346826199</v>
          </cell>
          <cell r="GW18">
            <v>32130.523638935501</v>
          </cell>
          <cell r="GX18">
            <v>29661.568042522598</v>
          </cell>
          <cell r="GY18">
            <v>28842.174117985702</v>
          </cell>
          <cell r="GZ18">
            <v>30195.266048830199</v>
          </cell>
          <cell r="HA18">
            <v>30985.695521061301</v>
          </cell>
          <cell r="HB18">
            <v>29127.876104030602</v>
          </cell>
          <cell r="HC18">
            <v>28570.538436031598</v>
          </cell>
          <cell r="HD18">
            <v>33710.982518053897</v>
          </cell>
          <cell r="HE18">
            <v>35114.071091388199</v>
          </cell>
          <cell r="HF18">
            <v>37480.692323698102</v>
          </cell>
          <cell r="HG18">
            <v>37493.399212581702</v>
          </cell>
          <cell r="HH18">
            <v>35334.068131739303</v>
          </cell>
          <cell r="HI18">
            <v>30555.8559224774</v>
          </cell>
          <cell r="HJ18">
            <v>31332.496129811501</v>
          </cell>
          <cell r="HK18">
            <v>35208.479875018202</v>
          </cell>
          <cell r="HL18">
            <v>34575.232135921899</v>
          </cell>
          <cell r="HM18">
            <v>34318.7766854816</v>
          </cell>
          <cell r="HN18">
            <v>34953.489858564302</v>
          </cell>
          <cell r="HO18">
            <v>35559.469379238202</v>
          </cell>
          <cell r="HP18">
            <v>33070.071604131401</v>
          </cell>
          <cell r="HQ18">
            <v>33390.3001923298</v>
          </cell>
          <cell r="HR18">
            <v>38145.496274545003</v>
          </cell>
          <cell r="HS18">
            <v>39007.541919860203</v>
          </cell>
          <cell r="HT18">
            <v>40335.4947396149</v>
          </cell>
          <cell r="HU18">
            <v>41824.245551178297</v>
          </cell>
          <cell r="HV18">
            <v>41828.794689682501</v>
          </cell>
          <cell r="HW18">
            <v>38405.309512740198</v>
          </cell>
          <cell r="HX18">
            <v>36976.4691693247</v>
          </cell>
        </row>
        <row r="19">
          <cell r="B19">
            <v>43549.457354093298</v>
          </cell>
          <cell r="C19">
            <v>45647.459293983396</v>
          </cell>
          <cell r="D19">
            <v>45604.876221725302</v>
          </cell>
          <cell r="E19">
            <v>45702.436436156902</v>
          </cell>
          <cell r="F19">
            <v>35236.533562983997</v>
          </cell>
          <cell r="G19">
            <v>26450.327106505199</v>
          </cell>
          <cell r="H19">
            <v>24361.249670773799</v>
          </cell>
          <cell r="I19">
            <v>27057.006833540599</v>
          </cell>
          <cell r="J19">
            <v>28000.940131093499</v>
          </cell>
          <cell r="K19">
            <v>29085.997424598201</v>
          </cell>
          <cell r="L19">
            <v>31936.3935697466</v>
          </cell>
          <cell r="M19">
            <v>32580.943622698898</v>
          </cell>
          <cell r="N19">
            <v>32330.357628160102</v>
          </cell>
          <cell r="O19">
            <v>35352.553417461801</v>
          </cell>
          <cell r="P19">
            <v>36604.808913954497</v>
          </cell>
          <cell r="Q19">
            <v>35682.222243693002</v>
          </cell>
          <cell r="R19">
            <v>34250.445995576301</v>
          </cell>
          <cell r="S19">
            <v>33646.221344103302</v>
          </cell>
          <cell r="T19">
            <v>33385.676447770697</v>
          </cell>
          <cell r="U19">
            <v>30820.008259525999</v>
          </cell>
          <cell r="V19">
            <v>30588.846745560499</v>
          </cell>
          <cell r="W19">
            <v>34701.705625472598</v>
          </cell>
          <cell r="X19">
            <v>36648.763342186699</v>
          </cell>
          <cell r="Y19">
            <v>35838.520325361897</v>
          </cell>
          <cell r="Z19">
            <v>35895.036124070102</v>
          </cell>
          <cell r="AA19">
            <v>35968.010333910097</v>
          </cell>
          <cell r="AB19">
            <v>33549.434614836202</v>
          </cell>
          <cell r="AC19">
            <v>32848.176117020099</v>
          </cell>
          <cell r="AD19">
            <v>36936.593248618497</v>
          </cell>
          <cell r="AE19">
            <v>36979.972321302099</v>
          </cell>
          <cell r="AF19">
            <v>35702.567569893501</v>
          </cell>
          <cell r="AG19">
            <v>33333.726080316497</v>
          </cell>
          <cell r="AH19">
            <v>31456.369968422699</v>
          </cell>
          <cell r="AI19">
            <v>26751.291685976699</v>
          </cell>
          <cell r="AJ19">
            <v>27203.788895079699</v>
          </cell>
          <cell r="AK19">
            <v>30587.0286602181</v>
          </cell>
          <cell r="AL19">
            <v>27786.973406255001</v>
          </cell>
          <cell r="AM19">
            <v>27953.873198185502</v>
          </cell>
          <cell r="AN19">
            <v>29309.182595850201</v>
          </cell>
          <cell r="AO19">
            <v>28519.782696148599</v>
          </cell>
          <cell r="AP19">
            <v>25656.3847776537</v>
          </cell>
          <cell r="AQ19">
            <v>24327.7229871116</v>
          </cell>
          <cell r="AR19">
            <v>29509.187032162699</v>
          </cell>
          <cell r="AS19">
            <v>30025.228483410199</v>
          </cell>
          <cell r="AT19">
            <v>28840.300544843802</v>
          </cell>
          <cell r="AU19">
            <v>27023.662189985102</v>
          </cell>
          <cell r="AV19">
            <v>28722.349773569</v>
          </cell>
          <cell r="AW19">
            <v>28432.3993840976</v>
          </cell>
          <cell r="AX19">
            <v>27531.380228342499</v>
          </cell>
          <cell r="AY19">
            <v>28769.701151743298</v>
          </cell>
          <cell r="AZ19">
            <v>29448.3332915666</v>
          </cell>
          <cell r="BA19">
            <v>28086.766870854099</v>
          </cell>
          <cell r="BB19">
            <v>20775.767510874499</v>
          </cell>
          <cell r="BC19">
            <v>22986.379629549901</v>
          </cell>
          <cell r="BD19">
            <v>23906.060807895399</v>
          </cell>
          <cell r="BE19">
            <v>24967.635669111602</v>
          </cell>
          <cell r="BF19">
            <v>27839.909937670101</v>
          </cell>
          <cell r="BG19">
            <v>28344.319201967901</v>
          </cell>
          <cell r="BH19">
            <v>27820.261642846501</v>
          </cell>
          <cell r="BI19">
            <v>28513.360578908902</v>
          </cell>
          <cell r="BJ19">
            <v>28035.136466649499</v>
          </cell>
          <cell r="BK19">
            <v>28757.056867464598</v>
          </cell>
          <cell r="BL19">
            <v>28450.657711501899</v>
          </cell>
          <cell r="BM19">
            <v>29246.453950659899</v>
          </cell>
          <cell r="BN19">
            <v>29019.638352263701</v>
          </cell>
          <cell r="BO19">
            <v>28482.0640645198</v>
          </cell>
          <cell r="BP19">
            <v>29926.055643415799</v>
          </cell>
          <cell r="BQ19">
            <v>29532.586954676</v>
          </cell>
          <cell r="BR19">
            <v>26600.191538834599</v>
          </cell>
          <cell r="BS19">
            <v>25401.624990024</v>
          </cell>
          <cell r="BT19">
            <v>29304.9487247244</v>
          </cell>
          <cell r="BU19">
            <v>41508.431931193103</v>
          </cell>
          <cell r="BV19">
            <v>42754.149166779571</v>
          </cell>
          <cell r="BW19">
            <v>32008.191754801101</v>
          </cell>
          <cell r="BX19">
            <v>29804.434059315099</v>
          </cell>
          <cell r="BY19">
            <v>27818.2494612218</v>
          </cell>
          <cell r="BZ19">
            <v>27646.06259107</v>
          </cell>
          <cell r="CA19">
            <v>29037.226157693502</v>
          </cell>
          <cell r="CB19">
            <v>30021.837810616398</v>
          </cell>
          <cell r="CC19">
            <v>30146.376174557201</v>
          </cell>
          <cell r="CD19">
            <v>29882.195655081701</v>
          </cell>
          <cell r="CE19">
            <v>30259.000584899401</v>
          </cell>
          <cell r="CF19">
            <v>25530.338099447701</v>
          </cell>
          <cell r="CG19">
            <v>23329.635977698701</v>
          </cell>
          <cell r="CH19">
            <v>26317.939641898702</v>
          </cell>
          <cell r="CI19">
            <v>31227.292331815999</v>
          </cell>
          <cell r="CJ19">
            <v>31225.400955374302</v>
          </cell>
          <cell r="CK19">
            <v>30131.087113694</v>
          </cell>
          <cell r="CL19">
            <v>29461.201200423999</v>
          </cell>
          <cell r="CM19">
            <v>29624.115486319599</v>
          </cell>
          <cell r="CN19">
            <v>28486.845781656</v>
          </cell>
          <cell r="CO19">
            <v>31614.241406880301</v>
          </cell>
          <cell r="CP19">
            <v>36558.2054196971</v>
          </cell>
          <cell r="CQ19">
            <v>36621.550435303703</v>
          </cell>
          <cell r="CR19">
            <v>29361.263446919202</v>
          </cell>
          <cell r="CS19">
            <v>28038.074432863501</v>
          </cell>
          <cell r="CT19">
            <v>25665.653242150001</v>
          </cell>
          <cell r="CU19">
            <v>25612.115846001299</v>
          </cell>
          <cell r="CV19">
            <v>29225.7571732258</v>
          </cell>
          <cell r="CW19">
            <v>30444.164321402801</v>
          </cell>
          <cell r="CX19">
            <v>30416.788712785299</v>
          </cell>
          <cell r="CY19">
            <v>28669.596673120199</v>
          </cell>
          <cell r="CZ19">
            <v>28702.271440765198</v>
          </cell>
          <cell r="DA19">
            <v>25528.623107260399</v>
          </cell>
          <cell r="DB19">
            <v>25074.203323330599</v>
          </cell>
          <cell r="DC19">
            <v>28698.939460353798</v>
          </cell>
          <cell r="DD19">
            <v>29830.265397432398</v>
          </cell>
          <cell r="DE19">
            <v>32177.7712191885</v>
          </cell>
          <cell r="DF19">
            <v>34597.351768671899</v>
          </cell>
          <cell r="DG19">
            <v>34972.173499516299</v>
          </cell>
          <cell r="DH19">
            <v>31775.910758108701</v>
          </cell>
          <cell r="DI19">
            <v>29366.450665019001</v>
          </cell>
          <cell r="DJ19">
            <v>31012.695894952099</v>
          </cell>
          <cell r="DK19">
            <v>29597.5472414824</v>
          </cell>
          <cell r="DL19">
            <v>27980.002670686699</v>
          </cell>
          <cell r="DM19">
            <v>29670.301739756102</v>
          </cell>
          <cell r="DN19">
            <v>28020.4048215074</v>
          </cell>
          <cell r="DO19">
            <v>27106.448294215101</v>
          </cell>
          <cell r="DP19">
            <v>24969.623901571402</v>
          </cell>
          <cell r="DQ19">
            <v>28604.845647092799</v>
          </cell>
          <cell r="DR19">
            <v>28369.105945810999</v>
          </cell>
          <cell r="DS19">
            <v>28491.828805077501</v>
          </cell>
          <cell r="DT19">
            <v>29605.851526692801</v>
          </cell>
          <cell r="DU19">
            <v>29858.212565556802</v>
          </cell>
          <cell r="DV19">
            <v>27117.132357238301</v>
          </cell>
          <cell r="DW19">
            <v>25716.843834823099</v>
          </cell>
          <cell r="DX19">
            <v>27976.854683363701</v>
          </cell>
          <cell r="DY19">
            <v>28877.9696643305</v>
          </cell>
          <cell r="DZ19">
            <v>29046.378341764201</v>
          </cell>
          <cell r="EA19">
            <v>29648.976742442101</v>
          </cell>
          <cell r="EB19">
            <v>27141.109387507298</v>
          </cell>
          <cell r="EC19">
            <v>27658.6039331352</v>
          </cell>
          <cell r="ED19">
            <v>26063.3155487082</v>
          </cell>
          <cell r="EE19">
            <v>28737.466473017299</v>
          </cell>
          <cell r="EF19">
            <v>29010.7352821856</v>
          </cell>
          <cell r="EG19">
            <v>30105.1298455508</v>
          </cell>
          <cell r="EH19">
            <v>28581.2269853502</v>
          </cell>
          <cell r="EI19">
            <v>29604.569962956499</v>
          </cell>
          <cell r="EJ19">
            <v>27292.3061337088</v>
          </cell>
          <cell r="EK19">
            <v>26339.681147454499</v>
          </cell>
          <cell r="EL19">
            <v>28500.359026319798</v>
          </cell>
          <cell r="EM19">
            <v>28804.9291670493</v>
          </cell>
          <cell r="EN19">
            <v>29204.914059040599</v>
          </cell>
          <cell r="EO19">
            <v>28075.939730829599</v>
          </cell>
          <cell r="EP19">
            <v>28314.8485997887</v>
          </cell>
          <cell r="EQ19">
            <v>26344.2022385403</v>
          </cell>
          <cell r="ER19">
            <v>25485.673258852199</v>
          </cell>
          <cell r="ES19">
            <v>29059.435653279499</v>
          </cell>
          <cell r="ET19">
            <v>28609.477881673502</v>
          </cell>
          <cell r="EU19">
            <v>28923.4211833915</v>
          </cell>
          <cell r="EV19">
            <v>32503.393420508899</v>
          </cell>
          <cell r="EW19">
            <v>28526.493149159702</v>
          </cell>
          <cell r="EX19">
            <v>25898.466232020601</v>
          </cell>
          <cell r="EY19">
            <v>25400.676704203499</v>
          </cell>
          <cell r="EZ19">
            <v>28142.4870084373</v>
          </cell>
          <cell r="FA19">
            <v>28058.714637231202</v>
          </cell>
          <cell r="FB19">
            <v>28238.060785501599</v>
          </cell>
          <cell r="FC19">
            <v>28103.042635060901</v>
          </cell>
          <cell r="FD19">
            <v>27849.680678762899</v>
          </cell>
          <cell r="FE19">
            <v>25563.824870327098</v>
          </cell>
          <cell r="FF19">
            <v>26017.8418876785</v>
          </cell>
          <cell r="FG19">
            <v>30863.312320774901</v>
          </cell>
          <cell r="FH19">
            <v>29391.2547111198</v>
          </cell>
          <cell r="FI19">
            <v>29113.090528437901</v>
          </cell>
          <cell r="FJ19">
            <v>28869.6959848683</v>
          </cell>
          <cell r="FK19">
            <v>28271.854005738402</v>
          </cell>
          <cell r="FL19">
            <v>25519.548057314001</v>
          </cell>
          <cell r="FM19">
            <v>25038.909914955198</v>
          </cell>
          <cell r="FN19">
            <v>28049.897411906401</v>
          </cell>
          <cell r="FO19">
            <v>28467.4589044202</v>
          </cell>
          <cell r="FP19">
            <v>29377.908176351601</v>
          </cell>
          <cell r="FQ19">
            <v>30533.931867163399</v>
          </cell>
          <cell r="FR19">
            <v>30401.832123245102</v>
          </cell>
          <cell r="FS19">
            <v>27393.929165943198</v>
          </cell>
          <cell r="FT19">
            <v>25690.026174160699</v>
          </cell>
          <cell r="FU19">
            <v>27963.402337938202</v>
          </cell>
          <cell r="FV19">
            <v>28699.405498967099</v>
          </cell>
          <cell r="FW19">
            <v>28972.949266977099</v>
          </cell>
          <cell r="FX19">
            <v>28493.825487141501</v>
          </cell>
          <cell r="FY19">
            <v>28030.156761143699</v>
          </cell>
          <cell r="FZ19">
            <v>26895.976884964399</v>
          </cell>
          <cell r="GA19">
            <v>26514.117836552701</v>
          </cell>
          <cell r="GB19">
            <v>33179.891367989199</v>
          </cell>
          <cell r="GC19">
            <v>35586.167879593602</v>
          </cell>
          <cell r="GD19">
            <v>37118.261701688403</v>
          </cell>
          <cell r="GE19">
            <v>38819.304118405104</v>
          </cell>
          <cell r="GF19">
            <v>38497.566178107103</v>
          </cell>
          <cell r="GG19">
            <v>35001.814722219999</v>
          </cell>
          <cell r="GH19">
            <v>34727.581985704397</v>
          </cell>
          <cell r="GI19">
            <v>38422.3208211159</v>
          </cell>
          <cell r="GJ19">
            <v>38996.451368010697</v>
          </cell>
          <cell r="GK19">
            <v>36708.616134479002</v>
          </cell>
          <cell r="GL19">
            <v>32269.4792937192</v>
          </cell>
          <cell r="GM19">
            <v>32969.858145433798</v>
          </cell>
          <cell r="GN19">
            <v>34324.7657953608</v>
          </cell>
          <cell r="GO19">
            <v>33830.6447864906</v>
          </cell>
          <cell r="GP19">
            <v>36464.889582565098</v>
          </cell>
          <cell r="GQ19">
            <v>28642.994654790298</v>
          </cell>
          <cell r="GR19">
            <v>28339.3796132633</v>
          </cell>
          <cell r="GS19">
            <v>28220.972830549701</v>
          </cell>
          <cell r="GT19">
            <v>32153.505823493098</v>
          </cell>
          <cell r="GU19">
            <v>32293.831528719598</v>
          </cell>
          <cell r="GV19">
            <v>32790.936881212503</v>
          </cell>
          <cell r="GW19">
            <v>32422.635721756302</v>
          </cell>
          <cell r="GX19">
            <v>29935.957110106399</v>
          </cell>
          <cell r="GY19">
            <v>29397.564554450899</v>
          </cell>
          <cell r="GZ19">
            <v>31028.363348847601</v>
          </cell>
          <cell r="HA19">
            <v>31667.757766437</v>
          </cell>
          <cell r="HB19">
            <v>29703.8350918385</v>
          </cell>
          <cell r="HC19">
            <v>29199.142502358001</v>
          </cell>
          <cell r="HD19">
            <v>34479.620039504996</v>
          </cell>
          <cell r="HE19">
            <v>35885.0151140901</v>
          </cell>
          <cell r="HF19">
            <v>38561.500744023302</v>
          </cell>
          <cell r="HG19">
            <v>38405.154917700303</v>
          </cell>
          <cell r="HH19">
            <v>35821.2068932236</v>
          </cell>
          <cell r="HI19">
            <v>30626.7064086768</v>
          </cell>
          <cell r="HJ19">
            <v>31891.246045236901</v>
          </cell>
          <cell r="HK19">
            <v>36182.928552539997</v>
          </cell>
          <cell r="HL19">
            <v>35356.676771985403</v>
          </cell>
          <cell r="HM19">
            <v>35142.483867932497</v>
          </cell>
          <cell r="HN19">
            <v>35680.156874251203</v>
          </cell>
          <cell r="HO19">
            <v>36195.721438377703</v>
          </cell>
          <cell r="HP19">
            <v>33591.156077693697</v>
          </cell>
          <cell r="HQ19">
            <v>34069.358013697201</v>
          </cell>
          <cell r="HR19">
            <v>38918.040629656498</v>
          </cell>
          <cell r="HS19">
            <v>39836.7966141949</v>
          </cell>
          <cell r="HT19">
            <v>41329.9109642412</v>
          </cell>
          <cell r="HU19">
            <v>42751.530475523497</v>
          </cell>
          <cell r="HV19">
            <v>42640.907650376997</v>
          </cell>
          <cell r="HW19">
            <v>39099.881360777297</v>
          </cell>
          <cell r="HX19">
            <v>37758.954406543002</v>
          </cell>
        </row>
        <row r="20">
          <cell r="B20">
            <v>44099.284700524797</v>
          </cell>
          <cell r="C20">
            <v>46189.344731126599</v>
          </cell>
          <cell r="D20">
            <v>46237.639610117803</v>
          </cell>
          <cell r="E20">
            <v>46311.542907804702</v>
          </cell>
          <cell r="F20">
            <v>35398.854252269601</v>
          </cell>
          <cell r="G20">
            <v>26621.740026468298</v>
          </cell>
          <cell r="H20">
            <v>24701.500377814598</v>
          </cell>
          <cell r="I20">
            <v>27333.4439062151</v>
          </cell>
          <cell r="J20">
            <v>28362.965709361899</v>
          </cell>
          <cell r="K20">
            <v>29533.5858449679</v>
          </cell>
          <cell r="L20">
            <v>32427.709372655099</v>
          </cell>
          <cell r="M20">
            <v>32972.485296704501</v>
          </cell>
          <cell r="N20">
            <v>32801.589169512103</v>
          </cell>
          <cell r="O20">
            <v>35721.240053137502</v>
          </cell>
          <cell r="P20">
            <v>36939.069956883897</v>
          </cell>
          <cell r="Q20">
            <v>36060.518093411803</v>
          </cell>
          <cell r="R20">
            <v>34725.107865919003</v>
          </cell>
          <cell r="S20">
            <v>34143.720247848301</v>
          </cell>
          <cell r="T20">
            <v>33697.451626954498</v>
          </cell>
          <cell r="U20">
            <v>31173.7113411828</v>
          </cell>
          <cell r="V20">
            <v>31004.791097724701</v>
          </cell>
          <cell r="W20">
            <v>35003.5706685123</v>
          </cell>
          <cell r="X20">
            <v>37000.883231744701</v>
          </cell>
          <cell r="Y20">
            <v>36294.220770580003</v>
          </cell>
          <cell r="Z20">
            <v>36311.314859266102</v>
          </cell>
          <cell r="AA20">
            <v>36224.617743561903</v>
          </cell>
          <cell r="AB20">
            <v>33884.396578526597</v>
          </cell>
          <cell r="AC20">
            <v>33265.995379761298</v>
          </cell>
          <cell r="AD20">
            <v>37256.789975217602</v>
          </cell>
          <cell r="AE20">
            <v>37335.316754945597</v>
          </cell>
          <cell r="AF20">
            <v>36106.425837488001</v>
          </cell>
          <cell r="AG20">
            <v>33693.226365567403</v>
          </cell>
          <cell r="AH20">
            <v>31554.338344351399</v>
          </cell>
          <cell r="AI20">
            <v>26874.889567480299</v>
          </cell>
          <cell r="AJ20">
            <v>27502.602882169602</v>
          </cell>
          <cell r="AK20">
            <v>30920.363005287702</v>
          </cell>
          <cell r="AL20">
            <v>28112.700027685401</v>
          </cell>
          <cell r="AM20">
            <v>28377.068169336198</v>
          </cell>
          <cell r="AN20">
            <v>29937.847344341899</v>
          </cell>
          <cell r="AO20">
            <v>29101.638599092999</v>
          </cell>
          <cell r="AP20">
            <v>25526.868141555598</v>
          </cell>
          <cell r="AQ20">
            <v>24645.8286407003</v>
          </cell>
          <cell r="AR20">
            <v>29845.394319683801</v>
          </cell>
          <cell r="AS20">
            <v>30593.0919298429</v>
          </cell>
          <cell r="AT20">
            <v>29473.387142145799</v>
          </cell>
          <cell r="AU20">
            <v>26980.564688229799</v>
          </cell>
          <cell r="AV20">
            <v>28763.258485561098</v>
          </cell>
          <cell r="AW20">
            <v>28711.1482940393</v>
          </cell>
          <cell r="AX20">
            <v>27916.556016828199</v>
          </cell>
          <cell r="AY20">
            <v>29132.111599690699</v>
          </cell>
          <cell r="AZ20">
            <v>29921.3875568597</v>
          </cell>
          <cell r="BA20">
            <v>28703.660136796701</v>
          </cell>
          <cell r="BB20">
            <v>20510.542307375301</v>
          </cell>
          <cell r="BC20">
            <v>22832.486205856902</v>
          </cell>
          <cell r="BD20">
            <v>23727.4642561082</v>
          </cell>
          <cell r="BE20">
            <v>25118.583035044801</v>
          </cell>
          <cell r="BF20">
            <v>28010.066158903501</v>
          </cell>
          <cell r="BG20">
            <v>28641.4721972394</v>
          </cell>
          <cell r="BH20">
            <v>28141.019984336599</v>
          </cell>
          <cell r="BI20">
            <v>28671.184317224001</v>
          </cell>
          <cell r="BJ20">
            <v>27830.076454746901</v>
          </cell>
          <cell r="BK20">
            <v>28885.855106399002</v>
          </cell>
          <cell r="BL20">
            <v>28724.3480399256</v>
          </cell>
          <cell r="BM20">
            <v>29205.916077165901</v>
          </cell>
          <cell r="BN20">
            <v>29233.327498104401</v>
          </cell>
          <cell r="BO20">
            <v>28693.430504795499</v>
          </cell>
          <cell r="BP20">
            <v>30516.570969726301</v>
          </cell>
          <cell r="BQ20">
            <v>29962.4363736413</v>
          </cell>
          <cell r="BR20">
            <v>26939.3502107432</v>
          </cell>
          <cell r="BS20">
            <v>25680.8234862155</v>
          </cell>
          <cell r="BT20">
            <v>29811.1917363143</v>
          </cell>
          <cell r="BU20">
            <v>42147.316649007531</v>
          </cell>
          <cell r="BV20">
            <v>43123.289527164343</v>
          </cell>
          <cell r="BW20">
            <v>32446.170193548998</v>
          </cell>
          <cell r="BX20">
            <v>29946.4202574472</v>
          </cell>
          <cell r="BY20">
            <v>28057.1023880592</v>
          </cell>
          <cell r="BZ20">
            <v>28087.237738183201</v>
          </cell>
          <cell r="CA20">
            <v>29274.603753580399</v>
          </cell>
          <cell r="CB20">
            <v>30340.5035836159</v>
          </cell>
          <cell r="CC20">
            <v>30615.170679460902</v>
          </cell>
          <cell r="CD20">
            <v>30274.137632843001</v>
          </cell>
          <cell r="CE20">
            <v>30499.700185186801</v>
          </cell>
          <cell r="CF20">
            <v>25309.4377044547</v>
          </cell>
          <cell r="CG20">
            <v>23587.4025126011</v>
          </cell>
          <cell r="CH20">
            <v>26519.5662302288</v>
          </cell>
          <cell r="CI20">
            <v>31701.312904265102</v>
          </cell>
          <cell r="CJ20">
            <v>31525.3951880233</v>
          </cell>
          <cell r="CK20">
            <v>30321.800987749899</v>
          </cell>
          <cell r="CL20">
            <v>29490.7033741505</v>
          </cell>
          <cell r="CM20">
            <v>29695.617460548001</v>
          </cell>
          <cell r="CN20">
            <v>29092.3061729734</v>
          </cell>
          <cell r="CO20">
            <v>32335.051645410102</v>
          </cell>
          <cell r="CP20">
            <v>37071.641057264002</v>
          </cell>
          <cell r="CQ20">
            <v>37125.840418410597</v>
          </cell>
          <cell r="CR20">
            <v>29387.624104114399</v>
          </cell>
          <cell r="CS20">
            <v>27894.2927994686</v>
          </cell>
          <cell r="CT20">
            <v>25700.473331712099</v>
          </cell>
          <cell r="CU20">
            <v>25666.603123460602</v>
          </cell>
          <cell r="CV20">
            <v>29416.132963424199</v>
          </cell>
          <cell r="CW20">
            <v>30740.1301187477</v>
          </cell>
          <cell r="CX20">
            <v>30588.5564782441</v>
          </cell>
          <cell r="CY20">
            <v>28628.687981293799</v>
          </cell>
          <cell r="CZ20">
            <v>28535.327823717202</v>
          </cell>
          <cell r="DA20">
            <v>25401.022411627899</v>
          </cell>
          <cell r="DB20">
            <v>25055.946655719999</v>
          </cell>
          <cell r="DC20">
            <v>28708.6272819148</v>
          </cell>
          <cell r="DD20">
            <v>29832.649323541202</v>
          </cell>
          <cell r="DE20">
            <v>32664.8750105865</v>
          </cell>
          <cell r="DF20">
            <v>35153.5184736171</v>
          </cell>
          <cell r="DG20">
            <v>35623.772013462803</v>
          </cell>
          <cell r="DH20">
            <v>32539.0727928091</v>
          </cell>
          <cell r="DI20">
            <v>29978.229861793301</v>
          </cell>
          <cell r="DJ20">
            <v>31419.2839801337</v>
          </cell>
          <cell r="DK20">
            <v>29642.920778849799</v>
          </cell>
          <cell r="DL20">
            <v>28104.490937454</v>
          </cell>
          <cell r="DM20">
            <v>29955.485911151602</v>
          </cell>
          <cell r="DN20">
            <v>27918.7395030931</v>
          </cell>
          <cell r="DO20">
            <v>27213.246161664301</v>
          </cell>
          <cell r="DP20">
            <v>25010.879131823898</v>
          </cell>
          <cell r="DQ20">
            <v>28675.228789302</v>
          </cell>
          <cell r="DR20">
            <v>28477.8389705216</v>
          </cell>
          <cell r="DS20">
            <v>28731.6923594156</v>
          </cell>
          <cell r="DT20">
            <v>29903.736412743001</v>
          </cell>
          <cell r="DU20">
            <v>30024.396362067098</v>
          </cell>
          <cell r="DV20">
            <v>27364.024629581399</v>
          </cell>
          <cell r="DW20">
            <v>25990.838034367898</v>
          </cell>
          <cell r="DX20">
            <v>28095.0152074664</v>
          </cell>
          <cell r="DY20">
            <v>28603.844461818899</v>
          </cell>
          <cell r="DZ20">
            <v>29106.566638206601</v>
          </cell>
          <cell r="EA20">
            <v>29682.081047866301</v>
          </cell>
          <cell r="EB20">
            <v>27065.229205403899</v>
          </cell>
          <cell r="EC20">
            <v>27880.481170796</v>
          </cell>
          <cell r="ED20">
            <v>26352.998400197401</v>
          </cell>
          <cell r="EE20">
            <v>28792.165538176199</v>
          </cell>
          <cell r="EF20">
            <v>29155.8400714044</v>
          </cell>
          <cell r="EG20">
            <v>30218.8665625746</v>
          </cell>
          <cell r="EH20">
            <v>28505.4753748277</v>
          </cell>
          <cell r="EI20">
            <v>29918.559568358502</v>
          </cell>
          <cell r="EJ20">
            <v>27655.827568463501</v>
          </cell>
          <cell r="EK20">
            <v>26769.9680997703</v>
          </cell>
          <cell r="EL20">
            <v>28638.0279871118</v>
          </cell>
          <cell r="EM20">
            <v>28891.276456219501</v>
          </cell>
          <cell r="EN20">
            <v>29292.495010313902</v>
          </cell>
          <cell r="EO20">
            <v>28449.989923762401</v>
          </cell>
          <cell r="EP20">
            <v>28337.131607357202</v>
          </cell>
          <cell r="EQ20">
            <v>26410.961323895099</v>
          </cell>
          <cell r="ER20">
            <v>25712.2240205985</v>
          </cell>
          <cell r="ES20">
            <v>29130.282804538401</v>
          </cell>
          <cell r="ET20">
            <v>28677.7603988175</v>
          </cell>
          <cell r="EU20">
            <v>29515.785957185599</v>
          </cell>
          <cell r="EV20">
            <v>33001.561183161801</v>
          </cell>
          <cell r="EW20">
            <v>29130.351518146999</v>
          </cell>
          <cell r="EX20">
            <v>26403.176346489701</v>
          </cell>
          <cell r="EY20">
            <v>25975.599252014199</v>
          </cell>
          <cell r="EZ20">
            <v>28517.4343041432</v>
          </cell>
          <cell r="FA20">
            <v>28463.5593416636</v>
          </cell>
          <cell r="FB20">
            <v>28687.723025053801</v>
          </cell>
          <cell r="FC20">
            <v>28488.3059850469</v>
          </cell>
          <cell r="FD20">
            <v>28106.573534286101</v>
          </cell>
          <cell r="FE20">
            <v>25922.3410728954</v>
          </cell>
          <cell r="FF20">
            <v>26359.041374057801</v>
          </cell>
          <cell r="FG20">
            <v>31077.374629100501</v>
          </cell>
          <cell r="FH20">
            <v>29691.486763336601</v>
          </cell>
          <cell r="FI20">
            <v>29516.100954546098</v>
          </cell>
          <cell r="FJ20">
            <v>29221.438703668398</v>
          </cell>
          <cell r="FK20">
            <v>28576.216093024501</v>
          </cell>
          <cell r="FL20">
            <v>25980.601554276102</v>
          </cell>
          <cell r="FM20">
            <v>25496.9330439728</v>
          </cell>
          <cell r="FN20">
            <v>28448.253554244799</v>
          </cell>
          <cell r="FO20">
            <v>28901.196652307299</v>
          </cell>
          <cell r="FP20">
            <v>29867.662999585798</v>
          </cell>
          <cell r="FQ20">
            <v>31001.138219908698</v>
          </cell>
          <cell r="FR20">
            <v>30732.9970305387</v>
          </cell>
          <cell r="FS20">
            <v>27742.6414146018</v>
          </cell>
          <cell r="FT20">
            <v>26090.170687076701</v>
          </cell>
          <cell r="FU20">
            <v>28399.394094749201</v>
          </cell>
          <cell r="FV20">
            <v>29150.0227225247</v>
          </cell>
          <cell r="FW20">
            <v>29465.4737448696</v>
          </cell>
          <cell r="FX20">
            <v>28838.321125677201</v>
          </cell>
          <cell r="FY20">
            <v>28318.794119882299</v>
          </cell>
          <cell r="FZ20">
            <v>27240.119679112599</v>
          </cell>
          <cell r="GA20">
            <v>26980.159278041599</v>
          </cell>
          <cell r="GB20">
            <v>33550.681239396297</v>
          </cell>
          <cell r="GC20">
            <v>35840.855483205101</v>
          </cell>
          <cell r="GD20">
            <v>37384.872385371003</v>
          </cell>
          <cell r="GE20">
            <v>39046.260359751301</v>
          </cell>
          <cell r="GF20">
            <v>38575.179548420798</v>
          </cell>
          <cell r="GG20">
            <v>35185.818613949203</v>
          </cell>
          <cell r="GH20">
            <v>35021.723666966303</v>
          </cell>
          <cell r="GI20">
            <v>38584.477602136401</v>
          </cell>
          <cell r="GJ20">
            <v>39155.445423796802</v>
          </cell>
          <cell r="GK20">
            <v>36971.258074261001</v>
          </cell>
          <cell r="GL20">
            <v>32490.153702956901</v>
          </cell>
          <cell r="GM20">
            <v>33267.655876622099</v>
          </cell>
          <cell r="GN20">
            <v>34575.742117623297</v>
          </cell>
          <cell r="GO20">
            <v>34166.165271316997</v>
          </cell>
          <cell r="GP20">
            <v>36777.202704716903</v>
          </cell>
          <cell r="GQ20">
            <v>28802.021077590602</v>
          </cell>
          <cell r="GR20">
            <v>28592.151073694698</v>
          </cell>
          <cell r="GS20">
            <v>28452.100088401599</v>
          </cell>
          <cell r="GT20">
            <v>32377.850972896002</v>
          </cell>
          <cell r="GU20">
            <v>32532.580254705001</v>
          </cell>
          <cell r="GV20">
            <v>33040.8820130327</v>
          </cell>
          <cell r="GW20">
            <v>32436.6184685843</v>
          </cell>
          <cell r="GX20">
            <v>30108.544759178701</v>
          </cell>
          <cell r="GY20">
            <v>29813.549131216201</v>
          </cell>
          <cell r="GZ20">
            <v>31723.059222243101</v>
          </cell>
          <cell r="HA20">
            <v>32114.513387097599</v>
          </cell>
          <cell r="HB20">
            <v>30195.5773936234</v>
          </cell>
          <cell r="HC20">
            <v>29793.752407247401</v>
          </cell>
          <cell r="HD20">
            <v>34947.509230599899</v>
          </cell>
          <cell r="HE20">
            <v>36377.432533220701</v>
          </cell>
          <cell r="HF20">
            <v>39105.2928826102</v>
          </cell>
          <cell r="HG20">
            <v>38951.8952993165</v>
          </cell>
          <cell r="HH20">
            <v>35943.802102365997</v>
          </cell>
          <cell r="HI20">
            <v>30788.194561590401</v>
          </cell>
          <cell r="HJ20">
            <v>32094.546853277901</v>
          </cell>
          <cell r="HK20">
            <v>36671.504495957597</v>
          </cell>
          <cell r="HL20">
            <v>35754.643093356703</v>
          </cell>
          <cell r="HM20">
            <v>35586.024348063896</v>
          </cell>
          <cell r="HN20">
            <v>36055.390451683903</v>
          </cell>
          <cell r="HO20">
            <v>36449.760551701002</v>
          </cell>
          <cell r="HP20">
            <v>33926.415642911998</v>
          </cell>
          <cell r="HQ20">
            <v>34478.797996536203</v>
          </cell>
          <cell r="HR20">
            <v>39219.882829185102</v>
          </cell>
          <cell r="HS20">
            <v>40133.925486801898</v>
          </cell>
          <cell r="HT20">
            <v>41736.298774872499</v>
          </cell>
          <cell r="HU20">
            <v>43103.247230869601</v>
          </cell>
          <cell r="HV20">
            <v>42877.1344831401</v>
          </cell>
          <cell r="HW20">
            <v>39441.257711067999</v>
          </cell>
          <cell r="HX20">
            <v>38190.977941610799</v>
          </cell>
        </row>
        <row r="21">
          <cell r="B21">
            <v>44644.769414274801</v>
          </cell>
          <cell r="C21">
            <v>46652.700166673698</v>
          </cell>
          <cell r="D21">
            <v>46757.273468848303</v>
          </cell>
          <cell r="E21">
            <v>46817.675762031096</v>
          </cell>
          <cell r="F21">
            <v>36020.642975878502</v>
          </cell>
          <cell r="G21">
            <v>27980.946557695301</v>
          </cell>
          <cell r="H21">
            <v>26680.210842926001</v>
          </cell>
          <cell r="I21">
            <v>29007.482198215399</v>
          </cell>
          <cell r="J21">
            <v>29807.2414998936</v>
          </cell>
          <cell r="K21">
            <v>30646.6299528989</v>
          </cell>
          <cell r="L21">
            <v>33060.597889973396</v>
          </cell>
          <cell r="M21">
            <v>33616.830800951597</v>
          </cell>
          <cell r="N21">
            <v>33597.495211369802</v>
          </cell>
          <cell r="O21">
            <v>36198.603857186099</v>
          </cell>
          <cell r="P21">
            <v>37331.861350990301</v>
          </cell>
          <cell r="Q21">
            <v>36426.872937186599</v>
          </cell>
          <cell r="R21">
            <v>35529.284123215803</v>
          </cell>
          <cell r="S21">
            <v>34920.911253622697</v>
          </cell>
          <cell r="T21">
            <v>34360.359650279599</v>
          </cell>
          <cell r="U21">
            <v>32152.360264617098</v>
          </cell>
          <cell r="V21">
            <v>32129.837102302001</v>
          </cell>
          <cell r="W21">
            <v>35779.2729772038</v>
          </cell>
          <cell r="X21">
            <v>37582.772331151697</v>
          </cell>
          <cell r="Y21">
            <v>36949.555254005601</v>
          </cell>
          <cell r="Z21">
            <v>36947.393572812703</v>
          </cell>
          <cell r="AA21">
            <v>36635.465210756302</v>
          </cell>
          <cell r="AB21">
            <v>34638.024341661301</v>
          </cell>
          <cell r="AC21">
            <v>33779.7743276283</v>
          </cell>
          <cell r="AD21">
            <v>37443.568396111099</v>
          </cell>
          <cell r="AE21">
            <v>37471.727495076702</v>
          </cell>
          <cell r="AF21">
            <v>36450.54634031</v>
          </cell>
          <cell r="AG21">
            <v>34129.215947915698</v>
          </cell>
          <cell r="AH21">
            <v>31938.086505512099</v>
          </cell>
          <cell r="AI21">
            <v>27691.413307056398</v>
          </cell>
          <cell r="AJ21">
            <v>28475.057754432699</v>
          </cell>
          <cell r="AK21">
            <v>31193.976730673701</v>
          </cell>
          <cell r="AL21">
            <v>28689.490013393399</v>
          </cell>
          <cell r="AM21">
            <v>29870.0214450149</v>
          </cell>
          <cell r="AN21">
            <v>31497.597331972302</v>
          </cell>
          <cell r="AO21">
            <v>30247.633699518599</v>
          </cell>
          <cell r="AP21">
            <v>26488.093741238699</v>
          </cell>
          <cell r="AQ21">
            <v>26063.869803109799</v>
          </cell>
          <cell r="AR21">
            <v>31002.618168133002</v>
          </cell>
          <cell r="AS21">
            <v>31801.329545367</v>
          </cell>
          <cell r="AT21">
            <v>30914.185084426899</v>
          </cell>
          <cell r="AU21">
            <v>28209.999093716098</v>
          </cell>
          <cell r="AV21">
            <v>30230.0543912215</v>
          </cell>
          <cell r="AW21">
            <v>31098.716455452901</v>
          </cell>
          <cell r="AX21">
            <v>30433.588574796398</v>
          </cell>
          <cell r="AY21">
            <v>30833.308101517599</v>
          </cell>
          <cell r="AZ21">
            <v>31565.428244768002</v>
          </cell>
          <cell r="BA21">
            <v>30442.9577548501</v>
          </cell>
          <cell r="BB21">
            <v>21695.252212120002</v>
          </cell>
          <cell r="BC21">
            <v>24232.480311579799</v>
          </cell>
          <cell r="BD21">
            <v>25076.950901253302</v>
          </cell>
          <cell r="BE21">
            <v>27182.7357446688</v>
          </cell>
          <cell r="BF21">
            <v>29840.759624193801</v>
          </cell>
          <cell r="BG21">
            <v>30057.826400100599</v>
          </cell>
          <cell r="BH21">
            <v>29878.7823398449</v>
          </cell>
          <cell r="BI21">
            <v>30325.029521952099</v>
          </cell>
          <cell r="BJ21">
            <v>29200.666584209201</v>
          </cell>
          <cell r="BK21">
            <v>31092.339283373301</v>
          </cell>
          <cell r="BL21">
            <v>31206.863193077901</v>
          </cell>
          <cell r="BM21">
            <v>31418.337332925599</v>
          </cell>
          <cell r="BN21">
            <v>31140.629967234599</v>
          </cell>
          <cell r="BO21">
            <v>30569.2565496725</v>
          </cell>
          <cell r="BP21">
            <v>32601.043706210501</v>
          </cell>
          <cell r="BQ21">
            <v>31580.4953998655</v>
          </cell>
          <cell r="BR21">
            <v>28734.9923236547</v>
          </cell>
          <cell r="BS21">
            <v>27392.023429794201</v>
          </cell>
          <cell r="BT21">
            <v>31539.5386568063</v>
          </cell>
          <cell r="BU21">
            <v>43472.18028188344</v>
          </cell>
          <cell r="BV21">
            <v>44261.973309849614</v>
          </cell>
          <cell r="BW21">
            <v>35031.659894324199</v>
          </cell>
          <cell r="BX21">
            <v>31783.258188374301</v>
          </cell>
          <cell r="BY21">
            <v>30014.448881204102</v>
          </cell>
          <cell r="BZ21">
            <v>30249.4626588594</v>
          </cell>
          <cell r="CA21">
            <v>31109.870328159301</v>
          </cell>
          <cell r="CB21">
            <v>32342.081173345199</v>
          </cell>
          <cell r="CC21">
            <v>32581.8544465245</v>
          </cell>
          <cell r="CD21">
            <v>32169.469856457799</v>
          </cell>
          <cell r="CE21">
            <v>32239.349791807101</v>
          </cell>
          <cell r="CF21">
            <v>27536.1917529333</v>
          </cell>
          <cell r="CG21">
            <v>25933.925628707901</v>
          </cell>
          <cell r="CH21">
            <v>28573.769944454001</v>
          </cell>
          <cell r="CI21">
            <v>33965.269895346602</v>
          </cell>
          <cell r="CJ21">
            <v>33730.124473375399</v>
          </cell>
          <cell r="CK21">
            <v>32163.854641254798</v>
          </cell>
          <cell r="CL21">
            <v>31113.439438678201</v>
          </cell>
          <cell r="CM21">
            <v>31578.074376926099</v>
          </cell>
          <cell r="CN21">
            <v>31599.274640170701</v>
          </cell>
          <cell r="CO21">
            <v>35091.332839202398</v>
          </cell>
          <cell r="CP21">
            <v>38759.868860961898</v>
          </cell>
          <cell r="CQ21">
            <v>38738.294183198101</v>
          </cell>
          <cell r="CR21">
            <v>31094.306789412902</v>
          </cell>
          <cell r="CS21">
            <v>29042.815325568401</v>
          </cell>
          <cell r="CT21">
            <v>26875.352014105702</v>
          </cell>
          <cell r="CU21">
            <v>27253.3677559159</v>
          </cell>
          <cell r="CV21">
            <v>30543.088278120598</v>
          </cell>
          <cell r="CW21">
            <v>31807.738176131599</v>
          </cell>
          <cell r="CX21">
            <v>32053.981393034901</v>
          </cell>
          <cell r="CY21">
            <v>29546.4871209536</v>
          </cell>
          <cell r="CZ21">
            <v>29367.431551006801</v>
          </cell>
          <cell r="DA21">
            <v>26073.672052459398</v>
          </cell>
          <cell r="DB21">
            <v>25883.521205466299</v>
          </cell>
          <cell r="DC21">
            <v>29813.128768009301</v>
          </cell>
          <cell r="DD21">
            <v>30976.275608411201</v>
          </cell>
          <cell r="DE21">
            <v>33858.746756240602</v>
          </cell>
          <cell r="DF21">
            <v>36250.297864362197</v>
          </cell>
          <cell r="DG21">
            <v>36481.532288818198</v>
          </cell>
          <cell r="DH21">
            <v>33561.216376426797</v>
          </cell>
          <cell r="DI21">
            <v>31271.4640480208</v>
          </cell>
          <cell r="DJ21">
            <v>32687.6126885495</v>
          </cell>
          <cell r="DK21">
            <v>31020.0414898862</v>
          </cell>
          <cell r="DL21">
            <v>29250.7082317202</v>
          </cell>
          <cell r="DM21">
            <v>30742.535529477798</v>
          </cell>
          <cell r="DN21">
            <v>28669.365573942501</v>
          </cell>
          <cell r="DO21">
            <v>28455.3573201211</v>
          </cell>
          <cell r="DP21">
            <v>25972.7963626862</v>
          </cell>
          <cell r="DQ21">
            <v>29291.485212854499</v>
          </cell>
          <cell r="DR21">
            <v>29202.355787152799</v>
          </cell>
          <cell r="DS21">
            <v>29691.861675973301</v>
          </cell>
          <cell r="DT21">
            <v>31099.799027368001</v>
          </cell>
          <cell r="DU21">
            <v>31091.798808116801</v>
          </cell>
          <cell r="DV21">
            <v>28466.444482747502</v>
          </cell>
          <cell r="DW21">
            <v>27230.466954998999</v>
          </cell>
          <cell r="DX21">
            <v>28975.301691322398</v>
          </cell>
          <cell r="DY21">
            <v>29070.9474018168</v>
          </cell>
          <cell r="DZ21">
            <v>29156.524275993299</v>
          </cell>
          <cell r="EA21">
            <v>29592.132705369899</v>
          </cell>
          <cell r="EB21">
            <v>27510.856577603401</v>
          </cell>
          <cell r="EC21">
            <v>29068.4413988901</v>
          </cell>
          <cell r="ED21">
            <v>27659.732450715201</v>
          </cell>
          <cell r="EE21">
            <v>29358.652538100399</v>
          </cell>
          <cell r="EF21">
            <v>29246.627853710299</v>
          </cell>
          <cell r="EG21">
            <v>30143.867006472799</v>
          </cell>
          <cell r="EH21">
            <v>28892.039412780399</v>
          </cell>
          <cell r="EI21">
            <v>30567.0371542867</v>
          </cell>
          <cell r="EJ21">
            <v>28601.914194089601</v>
          </cell>
          <cell r="EK21">
            <v>27870.710718595201</v>
          </cell>
          <cell r="EL21">
            <v>29081.5682983853</v>
          </cell>
          <cell r="EM21">
            <v>29104.361131384801</v>
          </cell>
          <cell r="EN21">
            <v>29574.830195240698</v>
          </cell>
          <cell r="EO21">
            <v>29180.685945036599</v>
          </cell>
          <cell r="EP21">
            <v>28768.4614961302</v>
          </cell>
          <cell r="EQ21">
            <v>26514.845470461201</v>
          </cell>
          <cell r="ER21">
            <v>26198.356388339002</v>
          </cell>
          <cell r="ES21">
            <v>29467.408414787998</v>
          </cell>
          <cell r="ET21">
            <v>28939.000725482299</v>
          </cell>
          <cell r="EU21">
            <v>30037.681661602201</v>
          </cell>
          <cell r="EV21">
            <v>33522.469520430197</v>
          </cell>
          <cell r="EW21">
            <v>29609.031551226901</v>
          </cell>
          <cell r="EX21">
            <v>26981.9011196336</v>
          </cell>
          <cell r="EY21">
            <v>26745.506208867901</v>
          </cell>
          <cell r="EZ21">
            <v>29004.269756340698</v>
          </cell>
          <cell r="FA21">
            <v>28964.9373440448</v>
          </cell>
          <cell r="FB21">
            <v>29010.489557465698</v>
          </cell>
          <cell r="FC21">
            <v>28791.121776063301</v>
          </cell>
          <cell r="FD21">
            <v>28183.6775518506</v>
          </cell>
          <cell r="FE21">
            <v>26243.7467081053</v>
          </cell>
          <cell r="FF21">
            <v>26641.2470155386</v>
          </cell>
          <cell r="FG21">
            <v>30866.735011929199</v>
          </cell>
          <cell r="FH21">
            <v>29707.2730980577</v>
          </cell>
          <cell r="FI21">
            <v>29749.208265752899</v>
          </cell>
          <cell r="FJ21">
            <v>29179.433170750399</v>
          </cell>
          <cell r="FK21">
            <v>28536.481594048299</v>
          </cell>
          <cell r="FL21">
            <v>26436.279952295001</v>
          </cell>
          <cell r="FM21">
            <v>26043.8896677925</v>
          </cell>
          <cell r="FN21">
            <v>28971.692949647299</v>
          </cell>
          <cell r="FO21">
            <v>29175.295263991098</v>
          </cell>
          <cell r="FP21">
            <v>29943.8143305253</v>
          </cell>
          <cell r="FQ21">
            <v>30861.352630220001</v>
          </cell>
          <cell r="FR21">
            <v>30432.247679227301</v>
          </cell>
          <cell r="FS21">
            <v>27804.730013241598</v>
          </cell>
          <cell r="FT21">
            <v>26422.3941845349</v>
          </cell>
          <cell r="FU21">
            <v>28995.194056634002</v>
          </cell>
          <cell r="FV21">
            <v>29870.154600812599</v>
          </cell>
          <cell r="FW21">
            <v>30149.535552998201</v>
          </cell>
          <cell r="FX21">
            <v>29086.653264447901</v>
          </cell>
          <cell r="FY21">
            <v>28440.3727591311</v>
          </cell>
          <cell r="FZ21">
            <v>27385.897205875099</v>
          </cell>
          <cell r="GA21">
            <v>27569.690602468901</v>
          </cell>
          <cell r="GB21">
            <v>33601.970645565998</v>
          </cell>
          <cell r="GC21">
            <v>35692.940799926699</v>
          </cell>
          <cell r="GD21">
            <v>37169.918936360897</v>
          </cell>
          <cell r="GE21">
            <v>38686.770497506899</v>
          </cell>
          <cell r="GF21">
            <v>38158.429495031298</v>
          </cell>
          <cell r="GG21">
            <v>35184.900602743903</v>
          </cell>
          <cell r="GH21">
            <v>35207.454738438602</v>
          </cell>
          <cell r="GI21">
            <v>38389.524157841101</v>
          </cell>
          <cell r="GJ21">
            <v>38936.784476491899</v>
          </cell>
          <cell r="GK21">
            <v>36803.331360832402</v>
          </cell>
          <cell r="GL21">
            <v>32463.336584205699</v>
          </cell>
          <cell r="GM21">
            <v>33351.409756498302</v>
          </cell>
          <cell r="GN21">
            <v>34588.6709558859</v>
          </cell>
          <cell r="GO21">
            <v>34347.894263529699</v>
          </cell>
          <cell r="GP21">
            <v>36662.432816106499</v>
          </cell>
          <cell r="GQ21">
            <v>29266.748556966701</v>
          </cell>
          <cell r="GR21">
            <v>28735.247844824898</v>
          </cell>
          <cell r="GS21">
            <v>28402.922163353302</v>
          </cell>
          <cell r="GT21">
            <v>32050.627608571602</v>
          </cell>
          <cell r="GU21">
            <v>32567.6575684954</v>
          </cell>
          <cell r="GV21">
            <v>33210.1254640103</v>
          </cell>
          <cell r="GW21">
            <v>32561.349571642899</v>
          </cell>
          <cell r="GX21">
            <v>30292.851061890098</v>
          </cell>
          <cell r="GY21">
            <v>29994.539487882401</v>
          </cell>
          <cell r="GZ21">
            <v>31791.905401540698</v>
          </cell>
          <cell r="HA21">
            <v>31948.4958452709</v>
          </cell>
          <cell r="HB21">
            <v>30352.241893951799</v>
          </cell>
          <cell r="HC21">
            <v>30119.989992858398</v>
          </cell>
          <cell r="HD21">
            <v>34964.188943460897</v>
          </cell>
          <cell r="HE21">
            <v>36225.8102460546</v>
          </cell>
          <cell r="HF21">
            <v>38956.020030110798</v>
          </cell>
          <cell r="HG21">
            <v>38615.861627222999</v>
          </cell>
          <cell r="HH21">
            <v>35527.808701317299</v>
          </cell>
          <cell r="HI21">
            <v>30846.610069781302</v>
          </cell>
          <cell r="HJ21">
            <v>32248.8493449706</v>
          </cell>
          <cell r="HK21">
            <v>36619.963311154897</v>
          </cell>
          <cell r="HL21">
            <v>35692.4998091464</v>
          </cell>
          <cell r="HM21">
            <v>35544.720251508901</v>
          </cell>
          <cell r="HN21">
            <v>35893.143830688103</v>
          </cell>
          <cell r="HO21">
            <v>36196.283557686002</v>
          </cell>
          <cell r="HP21">
            <v>34048.545393950801</v>
          </cell>
          <cell r="HQ21">
            <v>34731.261600544101</v>
          </cell>
          <cell r="HR21">
            <v>39162.031442606101</v>
          </cell>
          <cell r="HS21">
            <v>40050.429466093097</v>
          </cell>
          <cell r="HT21">
            <v>41628.461808056301</v>
          </cell>
          <cell r="HU21">
            <v>42849.839076745797</v>
          </cell>
          <cell r="HV21">
            <v>42540.723512398603</v>
          </cell>
          <cell r="HW21">
            <v>39517.087978938303</v>
          </cell>
          <cell r="HX21">
            <v>38422.048468058798</v>
          </cell>
        </row>
        <row r="22">
          <cell r="B22">
            <v>43360.423590826802</v>
          </cell>
          <cell r="C22">
            <v>45215.987443184</v>
          </cell>
          <cell r="D22">
            <v>45388.035812427697</v>
          </cell>
          <cell r="E22">
            <v>45427.207569902901</v>
          </cell>
          <cell r="F22">
            <v>34934.084035076899</v>
          </cell>
          <cell r="G22">
            <v>27944.085520822198</v>
          </cell>
          <cell r="H22">
            <v>27329.8219879385</v>
          </cell>
          <cell r="I22">
            <v>29513.923281013202</v>
          </cell>
          <cell r="J22">
            <v>30010.710081891601</v>
          </cell>
          <cell r="K22">
            <v>30373.767005674701</v>
          </cell>
          <cell r="L22">
            <v>32440.228709478601</v>
          </cell>
          <cell r="M22">
            <v>32806.7658524457</v>
          </cell>
          <cell r="N22">
            <v>32938.601190243498</v>
          </cell>
          <cell r="O22">
            <v>35348.412011265398</v>
          </cell>
          <cell r="P22">
            <v>36416.664690978701</v>
          </cell>
          <cell r="Q22">
            <v>35477.168471970603</v>
          </cell>
          <cell r="R22">
            <v>34721.213685983203</v>
          </cell>
          <cell r="S22">
            <v>34147.954065617698</v>
          </cell>
          <cell r="T22">
            <v>33290.265250838303</v>
          </cell>
          <cell r="U22">
            <v>31479.189220330201</v>
          </cell>
          <cell r="V22">
            <v>31641.933731081801</v>
          </cell>
          <cell r="W22">
            <v>35077.803097599899</v>
          </cell>
          <cell r="X22">
            <v>36705.639456964302</v>
          </cell>
          <cell r="Y22">
            <v>36199.1083870476</v>
          </cell>
          <cell r="Z22">
            <v>36208.732059416499</v>
          </cell>
          <cell r="AA22">
            <v>35567.288794923901</v>
          </cell>
          <cell r="AB22">
            <v>33968.0892678444</v>
          </cell>
          <cell r="AC22">
            <v>34467.308889602202</v>
          </cell>
          <cell r="AD22">
            <v>37874.362056551297</v>
          </cell>
          <cell r="AE22">
            <v>37805.706578391</v>
          </cell>
          <cell r="AF22">
            <v>36954.300177999299</v>
          </cell>
          <cell r="AG22">
            <v>34789.881295382598</v>
          </cell>
          <cell r="AH22">
            <v>32435.6984254013</v>
          </cell>
          <cell r="AI22">
            <v>28726.581503272399</v>
          </cell>
          <cell r="AJ22">
            <v>29581.466333653501</v>
          </cell>
          <cell r="AK22">
            <v>32584.625724025202</v>
          </cell>
          <cell r="AL22">
            <v>30744.737384995798</v>
          </cell>
          <cell r="AM22">
            <v>32371.6850068637</v>
          </cell>
          <cell r="AN22">
            <v>34053.601655609498</v>
          </cell>
          <cell r="AO22">
            <v>32268.777618391799</v>
          </cell>
          <cell r="AP22">
            <v>28790.358788674101</v>
          </cell>
          <cell r="AQ22">
            <v>28289.958545662699</v>
          </cell>
          <cell r="AR22">
            <v>33246.350244073197</v>
          </cell>
          <cell r="AS22">
            <v>34083.001067272999</v>
          </cell>
          <cell r="AT22">
            <v>33307.294330453398</v>
          </cell>
          <cell r="AU22">
            <v>30509.697514316998</v>
          </cell>
          <cell r="AV22">
            <v>31986.337450155599</v>
          </cell>
          <cell r="AW22">
            <v>33765.450428099903</v>
          </cell>
          <cell r="AX22">
            <v>33328.8925754472</v>
          </cell>
          <cell r="AY22">
            <v>33186.467933505999</v>
          </cell>
          <cell r="AZ22">
            <v>33920.146056658203</v>
          </cell>
          <cell r="BA22">
            <v>31892.1749216059</v>
          </cell>
          <cell r="BB22">
            <v>23818.456629100201</v>
          </cell>
          <cell r="BC22">
            <v>26239.465097005399</v>
          </cell>
          <cell r="BD22">
            <v>27339.0116484959</v>
          </cell>
          <cell r="BE22">
            <v>29697.2626315093</v>
          </cell>
          <cell r="BF22">
            <v>32171.7501405316</v>
          </cell>
          <cell r="BG22">
            <v>32098.060512857101</v>
          </cell>
          <cell r="BH22">
            <v>32040.031838645202</v>
          </cell>
          <cell r="BI22">
            <v>32275.351860436898</v>
          </cell>
          <cell r="BJ22">
            <v>30773.235084806402</v>
          </cell>
          <cell r="BK22">
            <v>33160.751873152301</v>
          </cell>
          <cell r="BL22">
            <v>33587.3994963695</v>
          </cell>
          <cell r="BM22">
            <v>33991.953701336897</v>
          </cell>
          <cell r="BN22">
            <v>33315.447367364599</v>
          </cell>
          <cell r="BO22">
            <v>32729.261674642101</v>
          </cell>
          <cell r="BP22">
            <v>34688.488027697502</v>
          </cell>
          <cell r="BQ22">
            <v>33186.559871329096</v>
          </cell>
          <cell r="BR22">
            <v>30565.5647224083</v>
          </cell>
          <cell r="BS22">
            <v>29240.111581192901</v>
          </cell>
          <cell r="BT22">
            <v>33354.369345828003</v>
          </cell>
          <cell r="BU22">
            <v>45319.192685706468</v>
          </cell>
          <cell r="BV22">
            <v>45799.857742853274</v>
          </cell>
          <cell r="BW22">
            <v>37774.699796674002</v>
          </cell>
          <cell r="BX22">
            <v>33859.5869223927</v>
          </cell>
          <cell r="BY22">
            <v>32087.698247759501</v>
          </cell>
          <cell r="BZ22">
            <v>32446.787395086099</v>
          </cell>
          <cell r="CA22">
            <v>33379.619990451603</v>
          </cell>
          <cell r="CB22">
            <v>34631.033990636999</v>
          </cell>
          <cell r="CC22">
            <v>34892.927631307997</v>
          </cell>
          <cell r="CD22">
            <v>34458.552134637503</v>
          </cell>
          <cell r="CE22">
            <v>34256.590466539703</v>
          </cell>
          <cell r="CF22">
            <v>29636.041509741299</v>
          </cell>
          <cell r="CG22">
            <v>28190.3441464233</v>
          </cell>
          <cell r="CH22">
            <v>31219.003158949199</v>
          </cell>
          <cell r="CI22">
            <v>36481.623492418999</v>
          </cell>
          <cell r="CJ22">
            <v>36894.100968832601</v>
          </cell>
          <cell r="CK22">
            <v>35272.2884323826</v>
          </cell>
          <cell r="CL22">
            <v>33669.624247824599</v>
          </cell>
          <cell r="CM22">
            <v>34122.141180208797</v>
          </cell>
          <cell r="CN22">
            <v>34724.316085195504</v>
          </cell>
          <cell r="CO22">
            <v>38116.626742723602</v>
          </cell>
          <cell r="CP22">
            <v>41093.861032323599</v>
          </cell>
          <cell r="CQ22">
            <v>41275.195487163001</v>
          </cell>
          <cell r="CR22">
            <v>33985.608869569201</v>
          </cell>
          <cell r="CS22">
            <v>31138.068045115899</v>
          </cell>
          <cell r="CT22">
            <v>29341.5040874353</v>
          </cell>
          <cell r="CU22">
            <v>29733.194827451902</v>
          </cell>
          <cell r="CV22">
            <v>33014.403491818302</v>
          </cell>
          <cell r="CW22">
            <v>34322.514754248499</v>
          </cell>
          <cell r="CX22">
            <v>34494.815461991901</v>
          </cell>
          <cell r="CY22">
            <v>32085.294109822102</v>
          </cell>
          <cell r="CZ22">
            <v>31457.948682096299</v>
          </cell>
          <cell r="DA22">
            <v>28192.872866067701</v>
          </cell>
          <cell r="DB22">
            <v>28334.1664352933</v>
          </cell>
          <cell r="DC22">
            <v>32230.8182049528</v>
          </cell>
          <cell r="DD22">
            <v>33366.6480924528</v>
          </cell>
          <cell r="DE22">
            <v>35717.217712985897</v>
          </cell>
          <cell r="DF22">
            <v>38298.843563652503</v>
          </cell>
          <cell r="DG22">
            <v>38202.483831600002</v>
          </cell>
          <cell r="DH22">
            <v>35675.529907597702</v>
          </cell>
          <cell r="DI22">
            <v>33647.594523285297</v>
          </cell>
          <cell r="DJ22">
            <v>35314.945765568998</v>
          </cell>
          <cell r="DK22">
            <v>33606.4417416047</v>
          </cell>
          <cell r="DL22">
            <v>31557.008138935998</v>
          </cell>
          <cell r="DM22">
            <v>33289.040298747197</v>
          </cell>
          <cell r="DN22">
            <v>29716.2579625488</v>
          </cell>
          <cell r="DO22">
            <v>30480.267585205002</v>
          </cell>
          <cell r="DP22">
            <v>28292.1522106626</v>
          </cell>
          <cell r="DQ22">
            <v>30884.9974130259</v>
          </cell>
          <cell r="DR22">
            <v>30869.933581863101</v>
          </cell>
          <cell r="DS22">
            <v>31593.8831160644</v>
          </cell>
          <cell r="DT22">
            <v>33796.097963729597</v>
          </cell>
          <cell r="DU22">
            <v>32970.442654714701</v>
          </cell>
          <cell r="DV22">
            <v>30761.141782482398</v>
          </cell>
          <cell r="DW22">
            <v>29451.514057414399</v>
          </cell>
          <cell r="DX22">
            <v>31202.9540519806</v>
          </cell>
          <cell r="DY22">
            <v>30457.440875611701</v>
          </cell>
          <cell r="DZ22">
            <v>30723.012533259898</v>
          </cell>
          <cell r="EA22">
            <v>31158.251848063301</v>
          </cell>
          <cell r="EB22">
            <v>29153.807806360001</v>
          </cell>
          <cell r="EC22">
            <v>31210.690409609699</v>
          </cell>
          <cell r="ED22">
            <v>29773.786979013399</v>
          </cell>
          <cell r="EE22">
            <v>31038.658736463301</v>
          </cell>
          <cell r="EF22">
            <v>30222.722447223801</v>
          </cell>
          <cell r="EG22">
            <v>31411.691850430099</v>
          </cell>
          <cell r="EH22">
            <v>30099.719576849398</v>
          </cell>
          <cell r="EI22">
            <v>31939.863066910599</v>
          </cell>
          <cell r="EJ22">
            <v>30437.210323098301</v>
          </cell>
          <cell r="EK22">
            <v>29908.284111979501</v>
          </cell>
          <cell r="EL22">
            <v>30532.252752593999</v>
          </cell>
          <cell r="EM22">
            <v>30216.546608420402</v>
          </cell>
          <cell r="EN22">
            <v>30573.386213253401</v>
          </cell>
          <cell r="EO22">
            <v>30387.6310443086</v>
          </cell>
          <cell r="EP22">
            <v>29477.673422520002</v>
          </cell>
          <cell r="EQ22">
            <v>27485.956335163901</v>
          </cell>
          <cell r="ER22">
            <v>27625.387209343698</v>
          </cell>
          <cell r="ES22">
            <v>30221.720954379402</v>
          </cell>
          <cell r="ET22">
            <v>29961.700722576101</v>
          </cell>
          <cell r="EU22">
            <v>31045.245651643399</v>
          </cell>
          <cell r="EV22">
            <v>34594.320929832298</v>
          </cell>
          <cell r="EW22">
            <v>30391.696697093099</v>
          </cell>
          <cell r="EX22">
            <v>27979.68508557</v>
          </cell>
          <cell r="EY22">
            <v>28021.320213701802</v>
          </cell>
          <cell r="EZ22">
            <v>30013.532890573599</v>
          </cell>
          <cell r="FA22">
            <v>29826.135433200001</v>
          </cell>
          <cell r="FB22">
            <v>29769.3981601001</v>
          </cell>
          <cell r="FC22">
            <v>29381.931298256699</v>
          </cell>
          <cell r="FD22">
            <v>28455.156059146098</v>
          </cell>
          <cell r="FE22">
            <v>26891.026931735702</v>
          </cell>
          <cell r="FF22">
            <v>26984.5967539907</v>
          </cell>
          <cell r="FG22">
            <v>31076.999341209299</v>
          </cell>
          <cell r="FH22">
            <v>29926.681699639899</v>
          </cell>
          <cell r="FI22">
            <v>29734.6550080364</v>
          </cell>
          <cell r="FJ22">
            <v>29576.201074128701</v>
          </cell>
          <cell r="FK22">
            <v>28608.5583815998</v>
          </cell>
          <cell r="FL22">
            <v>26904.928228671</v>
          </cell>
          <cell r="FM22">
            <v>26528.619368366799</v>
          </cell>
          <cell r="FN22">
            <v>29418.553297020298</v>
          </cell>
          <cell r="FO22">
            <v>29678.374985844799</v>
          </cell>
          <cell r="FP22">
            <v>30207.446800389</v>
          </cell>
          <cell r="FQ22">
            <v>30918.525889807501</v>
          </cell>
          <cell r="FR22">
            <v>30067.8900204163</v>
          </cell>
          <cell r="FS22">
            <v>27622.555281062399</v>
          </cell>
          <cell r="FT22">
            <v>26672.6557663065</v>
          </cell>
          <cell r="FU22">
            <v>29517.043981080202</v>
          </cell>
          <cell r="FV22">
            <v>30265.312901460999</v>
          </cell>
          <cell r="FW22">
            <v>30568.156274713801</v>
          </cell>
          <cell r="FX22">
            <v>29215.6003480094</v>
          </cell>
          <cell r="FY22">
            <v>28410.420980245701</v>
          </cell>
          <cell r="FZ22">
            <v>27239.7492420751</v>
          </cell>
          <cell r="GA22">
            <v>27469.5517365591</v>
          </cell>
          <cell r="GB22">
            <v>33180.200724310198</v>
          </cell>
          <cell r="GC22">
            <v>35061.771441919402</v>
          </cell>
          <cell r="GD22">
            <v>36560.608421869299</v>
          </cell>
          <cell r="GE22">
            <v>38007.716513812396</v>
          </cell>
          <cell r="GF22">
            <v>37070.812525763598</v>
          </cell>
          <cell r="GG22">
            <v>34572.748235937201</v>
          </cell>
          <cell r="GH22">
            <v>34782.439518339503</v>
          </cell>
          <cell r="GI22">
            <v>37735.102796603001</v>
          </cell>
          <cell r="GJ22">
            <v>38163.386955637099</v>
          </cell>
          <cell r="GK22">
            <v>36222.6569057616</v>
          </cell>
          <cell r="GL22">
            <v>32231.294765159899</v>
          </cell>
          <cell r="GM22">
            <v>32900.1742408508</v>
          </cell>
          <cell r="GN22">
            <v>34093.576295725397</v>
          </cell>
          <cell r="GO22">
            <v>34252.448965022602</v>
          </cell>
          <cell r="GP22">
            <v>35510.550217220502</v>
          </cell>
          <cell r="GQ22">
            <v>29197.801825320701</v>
          </cell>
          <cell r="GR22">
            <v>28713.933999513101</v>
          </cell>
          <cell r="GS22">
            <v>28333.878254796498</v>
          </cell>
          <cell r="GT22">
            <v>31394.609803075298</v>
          </cell>
          <cell r="GU22">
            <v>32234.990180475899</v>
          </cell>
          <cell r="GV22">
            <v>32984.9413502237</v>
          </cell>
          <cell r="GW22">
            <v>32309.480184825999</v>
          </cell>
          <cell r="GX22">
            <v>29885.874071801802</v>
          </cell>
          <cell r="GY22">
            <v>29903.150215834699</v>
          </cell>
          <cell r="GZ22">
            <v>31499.8651855393</v>
          </cell>
          <cell r="HA22">
            <v>31122.459868663202</v>
          </cell>
          <cell r="HB22">
            <v>30040.1776497377</v>
          </cell>
          <cell r="HC22">
            <v>29926.1312866271</v>
          </cell>
          <cell r="HD22">
            <v>34464.835507475902</v>
          </cell>
          <cell r="HE22">
            <v>35508.980176767102</v>
          </cell>
          <cell r="HF22">
            <v>38233.4879491424</v>
          </cell>
          <cell r="HG22">
            <v>37927.886222388901</v>
          </cell>
          <cell r="HH22">
            <v>34654.2303435789</v>
          </cell>
          <cell r="HI22">
            <v>30633.143076438799</v>
          </cell>
          <cell r="HJ22">
            <v>32194.005986454202</v>
          </cell>
          <cell r="HK22">
            <v>36098.399126556702</v>
          </cell>
          <cell r="HL22">
            <v>35104.480642979797</v>
          </cell>
          <cell r="HM22">
            <v>35072.8104174767</v>
          </cell>
          <cell r="HN22">
            <v>35458.599575045897</v>
          </cell>
          <cell r="HO22">
            <v>35326.108732920999</v>
          </cell>
          <cell r="HP22">
            <v>33599.241469284301</v>
          </cell>
          <cell r="HQ22">
            <v>34466.445241161302</v>
          </cell>
          <cell r="HR22">
            <v>38547.570866340597</v>
          </cell>
          <cell r="HS22">
            <v>39304.849939261003</v>
          </cell>
          <cell r="HT22">
            <v>40890.160472157302</v>
          </cell>
          <cell r="HU22">
            <v>42072.987747285602</v>
          </cell>
          <cell r="HV22">
            <v>41331.974728493398</v>
          </cell>
          <cell r="HW22">
            <v>38811.052358110297</v>
          </cell>
          <cell r="HX22">
            <v>37964.467826952801</v>
          </cell>
        </row>
        <row r="23">
          <cell r="B23">
            <v>42370.043270466398</v>
          </cell>
          <cell r="C23">
            <v>44114.453365556197</v>
          </cell>
          <cell r="D23">
            <v>44289.922655486604</v>
          </cell>
          <cell r="E23">
            <v>44376.720183165598</v>
          </cell>
          <cell r="F23">
            <v>34490.912419309097</v>
          </cell>
          <cell r="G23">
            <v>28592.150572977702</v>
          </cell>
          <cell r="H23">
            <v>28683.606199678899</v>
          </cell>
          <cell r="I23">
            <v>30831.044191645698</v>
          </cell>
          <cell r="J23">
            <v>30897.233344216598</v>
          </cell>
          <cell r="K23">
            <v>30808.916266976401</v>
          </cell>
          <cell r="L23">
            <v>32737.554176167199</v>
          </cell>
          <cell r="M23">
            <v>32930.590718665597</v>
          </cell>
          <cell r="N23">
            <v>33310.279518504198</v>
          </cell>
          <cell r="O23">
            <v>35472.579092718603</v>
          </cell>
          <cell r="P23">
            <v>36563.617980357798</v>
          </cell>
          <cell r="Q23">
            <v>35634.623200455302</v>
          </cell>
          <cell r="R23">
            <v>34743.663904104003</v>
          </cell>
          <cell r="S23">
            <v>34176.283555466202</v>
          </cell>
          <cell r="T23">
            <v>32966.157473947598</v>
          </cell>
          <cell r="U23">
            <v>31517.782561671</v>
          </cell>
          <cell r="V23">
            <v>31917.9480589655</v>
          </cell>
          <cell r="W23">
            <v>35028.565804757898</v>
          </cell>
          <cell r="X23">
            <v>36537.300694245001</v>
          </cell>
          <cell r="Y23">
            <v>36020.389037925903</v>
          </cell>
          <cell r="Z23">
            <v>36064.082607376302</v>
          </cell>
          <cell r="AA23">
            <v>35099.000602192304</v>
          </cell>
          <cell r="AB23">
            <v>33848.390852237397</v>
          </cell>
          <cell r="AC23">
            <v>33800.114258684298</v>
          </cell>
          <cell r="AD23">
            <v>36872.930850619203</v>
          </cell>
          <cell r="AE23">
            <v>36727.273538514797</v>
          </cell>
          <cell r="AF23">
            <v>35946.9671286835</v>
          </cell>
          <cell r="AG23">
            <v>33973.478511368201</v>
          </cell>
          <cell r="AH23">
            <v>31524.522290402801</v>
          </cell>
          <cell r="AI23">
            <v>28339.985743708199</v>
          </cell>
          <cell r="AJ23">
            <v>29287.182022030302</v>
          </cell>
          <cell r="AK23">
            <v>32644.864520875999</v>
          </cell>
          <cell r="AL23">
            <v>31460.143006206999</v>
          </cell>
          <cell r="AM23">
            <v>33690.5222495743</v>
          </cell>
          <cell r="AN23">
            <v>35138.987250497899</v>
          </cell>
          <cell r="AO23">
            <v>32999.122646766198</v>
          </cell>
          <cell r="AP23">
            <v>29463.741402322001</v>
          </cell>
          <cell r="AQ23">
            <v>29092.3156343845</v>
          </cell>
          <cell r="AR23">
            <v>34577.775752170899</v>
          </cell>
          <cell r="AS23">
            <v>34868.766522426697</v>
          </cell>
          <cell r="AT23">
            <v>34135.379478978</v>
          </cell>
          <cell r="AU23">
            <v>31582.2720904077</v>
          </cell>
          <cell r="AV23">
            <v>32551.6685779322</v>
          </cell>
          <cell r="AW23">
            <v>34780.499484206797</v>
          </cell>
          <cell r="AX23">
            <v>34616.718498577502</v>
          </cell>
          <cell r="AY23">
            <v>34118.565886920602</v>
          </cell>
          <cell r="AZ23">
            <v>34802.973605372201</v>
          </cell>
          <cell r="BA23">
            <v>32296.065787145599</v>
          </cell>
          <cell r="BB23">
            <v>24935.875672124999</v>
          </cell>
          <cell r="BC23">
            <v>26973.898559786401</v>
          </cell>
          <cell r="BD23">
            <v>28661.226694410401</v>
          </cell>
          <cell r="BE23">
            <v>30839.560059388499</v>
          </cell>
          <cell r="BF23">
            <v>32983.493441745501</v>
          </cell>
          <cell r="BG23">
            <v>32330.078376873898</v>
          </cell>
          <cell r="BH23">
            <v>32561.3574084746</v>
          </cell>
          <cell r="BI23">
            <v>32042.7197730117</v>
          </cell>
          <cell r="BJ23">
            <v>30300.671844598401</v>
          </cell>
          <cell r="BK23">
            <v>33024.360825190102</v>
          </cell>
          <cell r="BL23">
            <v>33773.330399142404</v>
          </cell>
          <cell r="BM23">
            <v>34350.363457530402</v>
          </cell>
          <cell r="BN23">
            <v>33366.677471649396</v>
          </cell>
          <cell r="BO23">
            <v>32700.879101603201</v>
          </cell>
          <cell r="BP23">
            <v>34462.684459950702</v>
          </cell>
          <cell r="BQ23">
            <v>32631.261796547398</v>
          </cell>
          <cell r="BR23">
            <v>30320.142041716601</v>
          </cell>
          <cell r="BS23">
            <v>29120.729218689299</v>
          </cell>
          <cell r="BT23">
            <v>32987.725977749098</v>
          </cell>
          <cell r="BU23">
            <v>45132.057367073547</v>
          </cell>
          <cell r="BV23">
            <v>45500.457255114481</v>
          </cell>
          <cell r="BW23">
            <v>38180.999060737297</v>
          </cell>
          <cell r="BX23">
            <v>33878.306264129998</v>
          </cell>
          <cell r="BY23">
            <v>32129.5612011503</v>
          </cell>
          <cell r="BZ23">
            <v>32695.408863061901</v>
          </cell>
          <cell r="CA23">
            <v>33636.238435168903</v>
          </cell>
          <cell r="CB23">
            <v>34881.164297510702</v>
          </cell>
          <cell r="CC23">
            <v>35086.773743707097</v>
          </cell>
          <cell r="CD23">
            <v>34706.8014352471</v>
          </cell>
          <cell r="CE23">
            <v>34359.274150433899</v>
          </cell>
          <cell r="CF23">
            <v>29667.723358590301</v>
          </cell>
          <cell r="CG23">
            <v>28791.607975858002</v>
          </cell>
          <cell r="CH23">
            <v>32337.193482447401</v>
          </cell>
          <cell r="CI23">
            <v>36649.9029590969</v>
          </cell>
          <cell r="CJ23">
            <v>37607.082270994397</v>
          </cell>
          <cell r="CK23">
            <v>36415.080260266099</v>
          </cell>
          <cell r="CL23">
            <v>34264.369558026003</v>
          </cell>
          <cell r="CM23">
            <v>34706.476716095603</v>
          </cell>
          <cell r="CN23">
            <v>35019.354132652501</v>
          </cell>
          <cell r="CO23">
            <v>38514.802183849199</v>
          </cell>
          <cell r="CP23">
            <v>41088.141922766998</v>
          </cell>
          <cell r="CQ23">
            <v>41136.604848509</v>
          </cell>
          <cell r="CR23">
            <v>34962.6083313095</v>
          </cell>
          <cell r="CS23">
            <v>31313.406118255301</v>
          </cell>
          <cell r="CT23">
            <v>29639.0031477964</v>
          </cell>
          <cell r="CU23">
            <v>30408.6321266741</v>
          </cell>
          <cell r="CV23">
            <v>33343.902448993002</v>
          </cell>
          <cell r="CW23">
            <v>34362.736763043802</v>
          </cell>
          <cell r="CX23">
            <v>34891.986498267397</v>
          </cell>
          <cell r="CY23">
            <v>33283.603242458499</v>
          </cell>
          <cell r="CZ23">
            <v>32205.931766936999</v>
          </cell>
          <cell r="DA23">
            <v>28866.569514658699</v>
          </cell>
          <cell r="DB23">
            <v>29293.507755349401</v>
          </cell>
          <cell r="DC23">
            <v>32912.992625897503</v>
          </cell>
          <cell r="DD23">
            <v>34144.893971458703</v>
          </cell>
          <cell r="DE23">
            <v>36046.784052179202</v>
          </cell>
          <cell r="DF23">
            <v>38981.071059579597</v>
          </cell>
          <cell r="DG23">
            <v>38028.033208089502</v>
          </cell>
          <cell r="DH23">
            <v>36043.916656401503</v>
          </cell>
          <cell r="DI23">
            <v>34339.310278134697</v>
          </cell>
          <cell r="DJ23">
            <v>35998.608550874997</v>
          </cell>
          <cell r="DK23">
            <v>34385.920275174401</v>
          </cell>
          <cell r="DL23">
            <v>32532.240212755602</v>
          </cell>
          <cell r="DM23">
            <v>34311.783699117797</v>
          </cell>
          <cell r="DN23">
            <v>29896.8957857473</v>
          </cell>
          <cell r="DO23">
            <v>31422.686464205301</v>
          </cell>
          <cell r="DP23">
            <v>29698.814932440098</v>
          </cell>
          <cell r="DQ23">
            <v>31627.973236580601</v>
          </cell>
          <cell r="DR23">
            <v>31291.359293800098</v>
          </cell>
          <cell r="DS23">
            <v>32438.037340556501</v>
          </cell>
          <cell r="DT23">
            <v>34761.713957307802</v>
          </cell>
          <cell r="DU23">
            <v>33563.265556947597</v>
          </cell>
          <cell r="DV23">
            <v>31636.988486738799</v>
          </cell>
          <cell r="DW23">
            <v>30549.601758472199</v>
          </cell>
          <cell r="DX23">
            <v>32181.198538364901</v>
          </cell>
          <cell r="DY23">
            <v>30863.841573445301</v>
          </cell>
          <cell r="DZ23">
            <v>31100.653336013602</v>
          </cell>
          <cell r="EA23">
            <v>31889.5542319251</v>
          </cell>
          <cell r="EB23">
            <v>29803.590609476702</v>
          </cell>
          <cell r="EC23">
            <v>31982.9075866536</v>
          </cell>
          <cell r="ED23">
            <v>31020.391692525802</v>
          </cell>
          <cell r="EE23">
            <v>32175.093543458901</v>
          </cell>
          <cell r="EF23">
            <v>30532.290105890701</v>
          </cell>
          <cell r="EG23">
            <v>31753.873701168399</v>
          </cell>
          <cell r="EH23">
            <v>30922.892482079998</v>
          </cell>
          <cell r="EI23">
            <v>32138.499915852401</v>
          </cell>
          <cell r="EJ23">
            <v>31183.2911972277</v>
          </cell>
          <cell r="EK23">
            <v>31004.398608845499</v>
          </cell>
          <cell r="EL23">
            <v>31402.722966063498</v>
          </cell>
          <cell r="EM23">
            <v>30459.8070872873</v>
          </cell>
          <cell r="EN23">
            <v>31023.103338062901</v>
          </cell>
          <cell r="EO23">
            <v>32106.7240650534</v>
          </cell>
          <cell r="EP23">
            <v>29862.3473760653</v>
          </cell>
          <cell r="EQ23">
            <v>28192.789594899201</v>
          </cell>
          <cell r="ER23">
            <v>28737.199891182601</v>
          </cell>
          <cell r="ES23">
            <v>31070.942733086798</v>
          </cell>
          <cell r="ET23">
            <v>30545.517994355101</v>
          </cell>
          <cell r="EU23">
            <v>31956.9293833355</v>
          </cell>
          <cell r="EV23">
            <v>35563.974601401103</v>
          </cell>
          <cell r="EW23">
            <v>31071.973459278801</v>
          </cell>
          <cell r="EX23">
            <v>29065.872085102699</v>
          </cell>
          <cell r="EY23">
            <v>29366.819300613199</v>
          </cell>
          <cell r="EZ23">
            <v>30746.1954923372</v>
          </cell>
          <cell r="FA23">
            <v>30367.898781075299</v>
          </cell>
          <cell r="FB23">
            <v>30272.004143647599</v>
          </cell>
          <cell r="FC23">
            <v>30378.859227290799</v>
          </cell>
          <cell r="FD23">
            <v>29000.633336445801</v>
          </cell>
          <cell r="FE23">
            <v>27697.606687147101</v>
          </cell>
          <cell r="FF23">
            <v>27954.044289670801</v>
          </cell>
          <cell r="FG23">
            <v>31619.887455080701</v>
          </cell>
          <cell r="FH23">
            <v>30360.163855307201</v>
          </cell>
          <cell r="FI23">
            <v>30376.068271145101</v>
          </cell>
          <cell r="FJ23">
            <v>30628.691191404501</v>
          </cell>
          <cell r="FK23">
            <v>29189.3216198181</v>
          </cell>
          <cell r="FL23">
            <v>27875.8520858964</v>
          </cell>
          <cell r="FM23">
            <v>27871.216514674699</v>
          </cell>
          <cell r="FN23">
            <v>30682.651773817401</v>
          </cell>
          <cell r="FO23">
            <v>30437.093922097501</v>
          </cell>
          <cell r="FP23">
            <v>30586.528148973201</v>
          </cell>
          <cell r="FQ23">
            <v>31324.666107155601</v>
          </cell>
          <cell r="FR23">
            <v>29924.834954477999</v>
          </cell>
          <cell r="FS23">
            <v>28035.806642269799</v>
          </cell>
          <cell r="FT23">
            <v>27679.2179570671</v>
          </cell>
          <cell r="FU23">
            <v>30621.063587087301</v>
          </cell>
          <cell r="FV23">
            <v>31415.8042410161</v>
          </cell>
          <cell r="FW23">
            <v>31818.204221729</v>
          </cell>
          <cell r="FX23">
            <v>30656.928423282301</v>
          </cell>
          <cell r="FY23">
            <v>29071.203113529202</v>
          </cell>
          <cell r="FZ23">
            <v>27768.886487198601</v>
          </cell>
          <cell r="GA23">
            <v>28151.676202585601</v>
          </cell>
          <cell r="GB23">
            <v>33018.101231876499</v>
          </cell>
          <cell r="GC23">
            <v>34729.906325714503</v>
          </cell>
          <cell r="GD23">
            <v>36196.376068690603</v>
          </cell>
          <cell r="GE23">
            <v>37827.767082908802</v>
          </cell>
          <cell r="GF23">
            <v>36407.247607079997</v>
          </cell>
          <cell r="GG23">
            <v>34307.567783598897</v>
          </cell>
          <cell r="GH23">
            <v>34707.0955106279</v>
          </cell>
          <cell r="GI23">
            <v>37245.325623454701</v>
          </cell>
          <cell r="GJ23">
            <v>37463.6648122802</v>
          </cell>
          <cell r="GK23">
            <v>35690.085608864501</v>
          </cell>
          <cell r="GL23">
            <v>32373.999996023202</v>
          </cell>
          <cell r="GM23">
            <v>31972.308521784598</v>
          </cell>
          <cell r="GN23">
            <v>33523.696683549198</v>
          </cell>
          <cell r="GO23">
            <v>33775.484389588302</v>
          </cell>
          <cell r="GP23">
            <v>34629.343466591199</v>
          </cell>
          <cell r="GQ23">
            <v>29243.147526433699</v>
          </cell>
          <cell r="GR23">
            <v>28964.182314436399</v>
          </cell>
          <cell r="GS23">
            <v>28613.1991692499</v>
          </cell>
          <cell r="GT23">
            <v>30592.551038479902</v>
          </cell>
          <cell r="GU23">
            <v>31684.018238296401</v>
          </cell>
          <cell r="GV23">
            <v>32759.902029701199</v>
          </cell>
          <cell r="GW23">
            <v>32117.7922010271</v>
          </cell>
          <cell r="GX23">
            <v>29604.204628828498</v>
          </cell>
          <cell r="GY23">
            <v>29512.0676246535</v>
          </cell>
          <cell r="GZ23">
            <v>31044.385719103499</v>
          </cell>
          <cell r="HA23">
            <v>30055.480222451599</v>
          </cell>
          <cell r="HB23">
            <v>29324.851641475499</v>
          </cell>
          <cell r="HC23">
            <v>29481.013048467801</v>
          </cell>
          <cell r="HD23">
            <v>33565.129150803499</v>
          </cell>
          <cell r="HE23">
            <v>34465.133220915101</v>
          </cell>
          <cell r="HF23">
            <v>37019.743818210904</v>
          </cell>
          <cell r="HG23">
            <v>37123.182206892001</v>
          </cell>
          <cell r="HH23">
            <v>33611.507293007497</v>
          </cell>
          <cell r="HI23">
            <v>30311.7750649757</v>
          </cell>
          <cell r="HJ23">
            <v>31847.491937589701</v>
          </cell>
          <cell r="HK23">
            <v>35107.073329357801</v>
          </cell>
          <cell r="HL23">
            <v>34180.956561626299</v>
          </cell>
          <cell r="HM23">
            <v>34242.3904024648</v>
          </cell>
          <cell r="HN23">
            <v>34925.2337400092</v>
          </cell>
          <cell r="HO23">
            <v>34211.093241067603</v>
          </cell>
          <cell r="HP23">
            <v>32857.391803011204</v>
          </cell>
          <cell r="HQ23">
            <v>33937.628303106998</v>
          </cell>
          <cell r="HR23">
            <v>37554.1777591711</v>
          </cell>
          <cell r="HS23">
            <v>38097.664183007102</v>
          </cell>
          <cell r="HT23">
            <v>39559.9048523397</v>
          </cell>
          <cell r="HU23">
            <v>40986.588734115598</v>
          </cell>
          <cell r="HV23">
            <v>39726.478559144402</v>
          </cell>
          <cell r="HW23">
            <v>37648.857524352803</v>
          </cell>
          <cell r="HX23">
            <v>37134.859120860601</v>
          </cell>
        </row>
        <row r="24">
          <cell r="B24">
            <v>41202.458370034401</v>
          </cell>
          <cell r="C24">
            <v>42904.342344021701</v>
          </cell>
          <cell r="D24">
            <v>42951.751958292101</v>
          </cell>
          <cell r="E24">
            <v>43074.238932921697</v>
          </cell>
          <cell r="F24">
            <v>33851.330879479101</v>
          </cell>
          <cell r="G24">
            <v>28685.379631724802</v>
          </cell>
          <cell r="H24">
            <v>29301.685271945102</v>
          </cell>
          <cell r="I24">
            <v>31110.052188345198</v>
          </cell>
          <cell r="J24">
            <v>30921.858507523899</v>
          </cell>
          <cell r="K24">
            <v>30392.302299715</v>
          </cell>
          <cell r="L24">
            <v>32095.8561050321</v>
          </cell>
          <cell r="M24">
            <v>31982.704450505498</v>
          </cell>
          <cell r="N24">
            <v>32589.4295749837</v>
          </cell>
          <cell r="O24">
            <v>34464.925116681297</v>
          </cell>
          <cell r="P24">
            <v>35510.962606180103</v>
          </cell>
          <cell r="Q24">
            <v>34666.8715551801</v>
          </cell>
          <cell r="R24">
            <v>33788.680668171903</v>
          </cell>
          <cell r="S24">
            <v>33274.5466917386</v>
          </cell>
          <cell r="T24">
            <v>31899.066676144001</v>
          </cell>
          <cell r="U24">
            <v>30618.916241872001</v>
          </cell>
          <cell r="V24">
            <v>31285.007992377501</v>
          </cell>
          <cell r="W24">
            <v>34076.922469283898</v>
          </cell>
          <cell r="X24">
            <v>35521.896836658903</v>
          </cell>
          <cell r="Y24">
            <v>34978.819309154802</v>
          </cell>
          <cell r="Z24">
            <v>35108.667723497099</v>
          </cell>
          <cell r="AA24">
            <v>33902.200751371201</v>
          </cell>
          <cell r="AB24">
            <v>32785.861913188499</v>
          </cell>
          <cell r="AC24">
            <v>33022.424192792598</v>
          </cell>
          <cell r="AD24">
            <v>35768.3106433625</v>
          </cell>
          <cell r="AE24">
            <v>35687.7840688871</v>
          </cell>
          <cell r="AF24">
            <v>34966.240473424798</v>
          </cell>
          <cell r="AG24">
            <v>33215.086482406099</v>
          </cell>
          <cell r="AH24">
            <v>30757.7660559902</v>
          </cell>
          <cell r="AI24">
            <v>27865.8469691883</v>
          </cell>
          <cell r="AJ24">
            <v>28905.207862077899</v>
          </cell>
          <cell r="AK24">
            <v>32095.904094729001</v>
          </cell>
          <cell r="AL24">
            <v>31167.022869656699</v>
          </cell>
          <cell r="AM24">
            <v>33780.861873604103</v>
          </cell>
          <cell r="AN24">
            <v>34892.477482423703</v>
          </cell>
          <cell r="AO24">
            <v>32367.128201855401</v>
          </cell>
          <cell r="AP24">
            <v>28258.251211560098</v>
          </cell>
          <cell r="AQ24">
            <v>28664.588832696001</v>
          </cell>
          <cell r="AR24">
            <v>34408.226721271902</v>
          </cell>
          <cell r="AS24">
            <v>34592.422390977103</v>
          </cell>
          <cell r="AT24">
            <v>33756.865340293902</v>
          </cell>
          <cell r="AU24">
            <v>31468.9372796276</v>
          </cell>
          <cell r="AV24">
            <v>32377.689610642199</v>
          </cell>
          <cell r="AW24">
            <v>34737.136710580402</v>
          </cell>
          <cell r="AX24">
            <v>34641.903826122303</v>
          </cell>
          <cell r="AY24">
            <v>33773.424832338103</v>
          </cell>
          <cell r="AZ24">
            <v>34426.069184845699</v>
          </cell>
          <cell r="BA24">
            <v>31590.779941566801</v>
          </cell>
          <cell r="BB24">
            <v>25021.321646429202</v>
          </cell>
          <cell r="BC24">
            <v>26903.1517480568</v>
          </cell>
          <cell r="BD24">
            <v>28699.671012353501</v>
          </cell>
          <cell r="BE24">
            <v>30661.6009740185</v>
          </cell>
          <cell r="BF24">
            <v>32477.833709835199</v>
          </cell>
          <cell r="BG24">
            <v>31380.207557871599</v>
          </cell>
          <cell r="BH24">
            <v>31817.6450266022</v>
          </cell>
          <cell r="BI24">
            <v>31748.1568812964</v>
          </cell>
          <cell r="BJ24">
            <v>29788.5298794392</v>
          </cell>
          <cell r="BK24">
            <v>32822.5462720742</v>
          </cell>
          <cell r="BL24">
            <v>33810.515894570701</v>
          </cell>
          <cell r="BM24">
            <v>34210.155984878103</v>
          </cell>
          <cell r="BN24">
            <v>33088.381750456203</v>
          </cell>
          <cell r="BO24">
            <v>32408.087476072102</v>
          </cell>
          <cell r="BP24">
            <v>34140.8895674714</v>
          </cell>
          <cell r="BQ24">
            <v>32007.4874571986</v>
          </cell>
          <cell r="BR24">
            <v>29908.166706822802</v>
          </cell>
          <cell r="BS24">
            <v>28874.343250720602</v>
          </cell>
          <cell r="BT24">
            <v>32588.360055190598</v>
          </cell>
          <cell r="BU24">
            <v>44318.593719246397</v>
          </cell>
          <cell r="BV24">
            <v>44681.614957322861</v>
          </cell>
          <cell r="BW24">
            <v>38005.5611993844</v>
          </cell>
          <cell r="BX24">
            <v>33454.800485375497</v>
          </cell>
          <cell r="BY24">
            <v>31796.2218302209</v>
          </cell>
          <cell r="BZ24">
            <v>32641.5627294187</v>
          </cell>
          <cell r="CA24">
            <v>33388.324017942199</v>
          </cell>
          <cell r="CB24">
            <v>34755.910266027298</v>
          </cell>
          <cell r="CC24">
            <v>34807.451665458699</v>
          </cell>
          <cell r="CD24">
            <v>34514.931578516102</v>
          </cell>
          <cell r="CE24">
            <v>33997.234681790898</v>
          </cell>
          <cell r="CF24">
            <v>29814.699430218199</v>
          </cell>
          <cell r="CG24">
            <v>29181.577451072699</v>
          </cell>
          <cell r="CH24">
            <v>32579.921441501501</v>
          </cell>
          <cell r="CI24">
            <v>36643.0028300044</v>
          </cell>
          <cell r="CJ24">
            <v>37425.677938719302</v>
          </cell>
          <cell r="CK24">
            <v>35869.933906385799</v>
          </cell>
          <cell r="CL24">
            <v>33749.856020061598</v>
          </cell>
          <cell r="CM24">
            <v>34391.909302255299</v>
          </cell>
          <cell r="CN24">
            <v>34486.513883769701</v>
          </cell>
          <cell r="CO24">
            <v>38405.590535070703</v>
          </cell>
          <cell r="CP24">
            <v>40915.9489736744</v>
          </cell>
          <cell r="CQ24">
            <v>40630.395093982901</v>
          </cell>
          <cell r="CR24">
            <v>34192.464225360098</v>
          </cell>
          <cell r="CS24">
            <v>30739.5094437718</v>
          </cell>
          <cell r="CT24">
            <v>29242.689308023699</v>
          </cell>
          <cell r="CU24">
            <v>30410.767644312</v>
          </cell>
          <cell r="CV24">
            <v>33072.196742570799</v>
          </cell>
          <cell r="CW24">
            <v>34177.9306656033</v>
          </cell>
          <cell r="CX24">
            <v>34740.893602589997</v>
          </cell>
          <cell r="CY24">
            <v>32789.127264338</v>
          </cell>
          <cell r="CZ24">
            <v>31769.1469077531</v>
          </cell>
          <cell r="DA24">
            <v>28449.735883882298</v>
          </cell>
          <cell r="DB24">
            <v>29201.5482925666</v>
          </cell>
          <cell r="DC24">
            <v>32508.947994380102</v>
          </cell>
          <cell r="DD24">
            <v>34195.776587889202</v>
          </cell>
          <cell r="DE24">
            <v>35794.080927415504</v>
          </cell>
          <cell r="DF24">
            <v>38634.2633707856</v>
          </cell>
          <cell r="DG24">
            <v>37726.585228447097</v>
          </cell>
          <cell r="DH24">
            <v>35709.219474530801</v>
          </cell>
          <cell r="DI24">
            <v>34152.239571671496</v>
          </cell>
          <cell r="DJ24">
            <v>35432.303637419398</v>
          </cell>
          <cell r="DK24">
            <v>34167.913068405498</v>
          </cell>
          <cell r="DL24">
            <v>31877.148261353501</v>
          </cell>
          <cell r="DM24">
            <v>33623.113166629599</v>
          </cell>
          <cell r="DN24">
            <v>29072.839915546101</v>
          </cell>
          <cell r="DO24">
            <v>31030.186334367601</v>
          </cell>
          <cell r="DP24">
            <v>29604.9192574224</v>
          </cell>
          <cell r="DQ24">
            <v>31380.5141515502</v>
          </cell>
          <cell r="DR24">
            <v>31065.060169358101</v>
          </cell>
          <cell r="DS24">
            <v>31901.717719920802</v>
          </cell>
          <cell r="DT24">
            <v>34191.386244677902</v>
          </cell>
          <cell r="DU24">
            <v>32893.046266150202</v>
          </cell>
          <cell r="DV24">
            <v>31174.373023063501</v>
          </cell>
          <cell r="DW24">
            <v>30378.802245422899</v>
          </cell>
          <cell r="DX24">
            <v>31624.861058340299</v>
          </cell>
          <cell r="DY24">
            <v>30166.934517758302</v>
          </cell>
          <cell r="DZ24">
            <v>30294.9987433438</v>
          </cell>
          <cell r="EA24">
            <v>30805.840482587399</v>
          </cell>
          <cell r="EB24">
            <v>29450.461814328999</v>
          </cell>
          <cell r="EC24">
            <v>31708.477424573499</v>
          </cell>
          <cell r="ED24">
            <v>30928.017233136801</v>
          </cell>
          <cell r="EE24">
            <v>31710.3000793715</v>
          </cell>
          <cell r="EF24">
            <v>29884.2756927501</v>
          </cell>
          <cell r="EG24">
            <v>30978.838492255702</v>
          </cell>
          <cell r="EH24">
            <v>30298.401778983</v>
          </cell>
          <cell r="EI24">
            <v>32078.1130887318</v>
          </cell>
          <cell r="EJ24">
            <v>31188.5999446233</v>
          </cell>
          <cell r="EK24">
            <v>31083.995346458702</v>
          </cell>
          <cell r="EL24">
            <v>31704.161638076999</v>
          </cell>
          <cell r="EM24">
            <v>29754.1676458252</v>
          </cell>
          <cell r="EN24">
            <v>30404.571121191399</v>
          </cell>
          <cell r="EO24">
            <v>32130.805955534499</v>
          </cell>
          <cell r="EP24">
            <v>29305.010655909598</v>
          </cell>
          <cell r="EQ24">
            <v>27548.8240813466</v>
          </cell>
          <cell r="ER24">
            <v>28600.176668287299</v>
          </cell>
          <cell r="ES24">
            <v>30481.973592178299</v>
          </cell>
          <cell r="ET24">
            <v>30045.924539696902</v>
          </cell>
          <cell r="EU24">
            <v>31899.2410247474</v>
          </cell>
          <cell r="EV24">
            <v>35421.873211741797</v>
          </cell>
          <cell r="EW24">
            <v>30732.881991063499</v>
          </cell>
          <cell r="EX24">
            <v>28880.1110901557</v>
          </cell>
          <cell r="EY24">
            <v>29388.388687539798</v>
          </cell>
          <cell r="EZ24">
            <v>30435.785995632199</v>
          </cell>
          <cell r="FA24">
            <v>30232.390399298602</v>
          </cell>
          <cell r="FB24">
            <v>29840.342542549901</v>
          </cell>
          <cell r="FC24">
            <v>29844.189616892199</v>
          </cell>
          <cell r="FD24">
            <v>28479.631476675499</v>
          </cell>
          <cell r="FE24">
            <v>27398.140264612299</v>
          </cell>
          <cell r="FF24">
            <v>27551.9841737118</v>
          </cell>
          <cell r="FG24">
            <v>30960.005116503598</v>
          </cell>
          <cell r="FH24">
            <v>30019.623900950399</v>
          </cell>
          <cell r="FI24">
            <v>29867.472178747299</v>
          </cell>
          <cell r="FJ24">
            <v>30062.3768765893</v>
          </cell>
          <cell r="FK24">
            <v>28702.902613165501</v>
          </cell>
          <cell r="FL24">
            <v>27712.8212276917</v>
          </cell>
          <cell r="FM24">
            <v>27781.965827217198</v>
          </cell>
          <cell r="FN24">
            <v>30507.676883206201</v>
          </cell>
          <cell r="FO24">
            <v>30338.632273828702</v>
          </cell>
          <cell r="FP24">
            <v>30022.772910569602</v>
          </cell>
          <cell r="FQ24">
            <v>30470.040916066799</v>
          </cell>
          <cell r="FR24">
            <v>29065.759391746698</v>
          </cell>
          <cell r="FS24">
            <v>27449.301603223699</v>
          </cell>
          <cell r="FT24">
            <v>27472.742040626399</v>
          </cell>
          <cell r="FU24">
            <v>30499.223359629799</v>
          </cell>
          <cell r="FV24">
            <v>31427.6528388632</v>
          </cell>
          <cell r="FW24">
            <v>31633.7315759144</v>
          </cell>
          <cell r="FX24">
            <v>30144.492651275199</v>
          </cell>
          <cell r="FY24">
            <v>28602.260864915901</v>
          </cell>
          <cell r="FZ24">
            <v>27185.877726856401</v>
          </cell>
          <cell r="GA24">
            <v>28908.557829158599</v>
          </cell>
          <cell r="GB24">
            <v>33266.421251005901</v>
          </cell>
          <cell r="GC24">
            <v>35073.300447045302</v>
          </cell>
          <cell r="GD24">
            <v>36331.936824279903</v>
          </cell>
          <cell r="GE24">
            <v>37749.825136213498</v>
          </cell>
          <cell r="GF24">
            <v>36317.729646181397</v>
          </cell>
          <cell r="GG24">
            <v>34480.531869411199</v>
          </cell>
          <cell r="GH24">
            <v>35047.084840701398</v>
          </cell>
          <cell r="GI24">
            <v>37454.078708783003</v>
          </cell>
          <cell r="GJ24">
            <v>37819.796406858397</v>
          </cell>
          <cell r="GK24">
            <v>36019.566476572902</v>
          </cell>
          <cell r="GL24">
            <v>32748.533853377499</v>
          </cell>
          <cell r="GM24">
            <v>32364.295783674199</v>
          </cell>
          <cell r="GN24">
            <v>33900.324969634799</v>
          </cell>
          <cell r="GO24">
            <v>34565.440323341798</v>
          </cell>
          <cell r="GP24">
            <v>34976.177546960404</v>
          </cell>
          <cell r="GQ24">
            <v>30398.230640295598</v>
          </cell>
          <cell r="GR24">
            <v>29764.694321064901</v>
          </cell>
          <cell r="GS24">
            <v>29177.343254138399</v>
          </cell>
          <cell r="GT24">
            <v>31147.618813129298</v>
          </cell>
          <cell r="GU24">
            <v>32167.975013833598</v>
          </cell>
          <cell r="GV24">
            <v>33201.423518949799</v>
          </cell>
          <cell r="GW24">
            <v>32603.909391574001</v>
          </cell>
          <cell r="GX24">
            <v>30194.9898610245</v>
          </cell>
          <cell r="GY24">
            <v>29974.717630020001</v>
          </cell>
          <cell r="GZ24">
            <v>31311.271585661601</v>
          </cell>
          <cell r="HA24">
            <v>30363.5519763538</v>
          </cell>
          <cell r="HB24">
            <v>29529.1600274708</v>
          </cell>
          <cell r="HC24">
            <v>29881.1992606811</v>
          </cell>
          <cell r="HD24">
            <v>33697.130852474897</v>
          </cell>
          <cell r="HE24">
            <v>34765.266745057903</v>
          </cell>
          <cell r="HF24">
            <v>36968.580589090001</v>
          </cell>
          <cell r="HG24">
            <v>36939.194391853001</v>
          </cell>
          <cell r="HH24">
            <v>33446.946781088503</v>
          </cell>
          <cell r="HI24">
            <v>30464.464339495698</v>
          </cell>
          <cell r="HJ24">
            <v>31965.262620845599</v>
          </cell>
          <cell r="HK24">
            <v>35024.812573111201</v>
          </cell>
          <cell r="HL24">
            <v>34283.714201129696</v>
          </cell>
          <cell r="HM24">
            <v>34134.493375701997</v>
          </cell>
          <cell r="HN24">
            <v>34650.389213748102</v>
          </cell>
          <cell r="HO24">
            <v>33799.741052869402</v>
          </cell>
          <cell r="HP24">
            <v>32601.262778716798</v>
          </cell>
          <cell r="HQ24">
            <v>33801.602212650097</v>
          </cell>
          <cell r="HR24">
            <v>37095.6497059955</v>
          </cell>
          <cell r="HS24">
            <v>37736.374811335903</v>
          </cell>
          <cell r="HT24">
            <v>38912.397047906103</v>
          </cell>
          <cell r="HU24">
            <v>40105.7697902691</v>
          </cell>
          <cell r="HV24">
            <v>38807.244030782698</v>
          </cell>
          <cell r="HW24">
            <v>36941.704490026903</v>
          </cell>
          <cell r="HX24">
            <v>36677.239481095603</v>
          </cell>
        </row>
        <row r="25">
          <cell r="B25">
            <v>39118.482521276601</v>
          </cell>
          <cell r="C25">
            <v>40807.286478562703</v>
          </cell>
          <cell r="D25">
            <v>40935.806110716003</v>
          </cell>
          <cell r="E25">
            <v>41095.483859621898</v>
          </cell>
          <cell r="F25">
            <v>32598.928539458801</v>
          </cell>
          <cell r="G25">
            <v>27949.372335448199</v>
          </cell>
          <cell r="H25">
            <v>28826.986828204499</v>
          </cell>
          <cell r="I25">
            <v>29862.5007550999</v>
          </cell>
          <cell r="J25">
            <v>29733.676926620199</v>
          </cell>
          <cell r="K25">
            <v>29002.804205299501</v>
          </cell>
          <cell r="L25">
            <v>30653.112865619401</v>
          </cell>
          <cell r="M25">
            <v>30774.9147723387</v>
          </cell>
          <cell r="N25">
            <v>31494.765738058799</v>
          </cell>
          <cell r="O25">
            <v>32935.384567424597</v>
          </cell>
          <cell r="P25">
            <v>33925.355660239402</v>
          </cell>
          <cell r="Q25">
            <v>33106.128271815403</v>
          </cell>
          <cell r="R25">
            <v>32311.740997999201</v>
          </cell>
          <cell r="S25">
            <v>31826.9810586616</v>
          </cell>
          <cell r="T25">
            <v>30597.410560821201</v>
          </cell>
          <cell r="U25">
            <v>29430.693243991798</v>
          </cell>
          <cell r="V25">
            <v>30194.077282515598</v>
          </cell>
          <cell r="W25">
            <v>32496.592695482301</v>
          </cell>
          <cell r="X25">
            <v>33846.242714983498</v>
          </cell>
          <cell r="Y25">
            <v>33387.299065499203</v>
          </cell>
          <cell r="Z25">
            <v>33544.867403711803</v>
          </cell>
          <cell r="AA25">
            <v>32420.373305814599</v>
          </cell>
          <cell r="AB25">
            <v>31433.4389665159</v>
          </cell>
          <cell r="AC25">
            <v>31789.062994722499</v>
          </cell>
          <cell r="AD25">
            <v>34020.275434381801</v>
          </cell>
          <cell r="AE25">
            <v>33942.023397361401</v>
          </cell>
          <cell r="AF25">
            <v>33376.509442395603</v>
          </cell>
          <cell r="AG25">
            <v>31778.803174352801</v>
          </cell>
          <cell r="AH25">
            <v>29583.120983586501</v>
          </cell>
          <cell r="AI25">
            <v>26864.4988644187</v>
          </cell>
          <cell r="AJ25">
            <v>27856.083706073499</v>
          </cell>
          <cell r="AK25">
            <v>30849.9812684477</v>
          </cell>
          <cell r="AL25">
            <v>30364.369988484599</v>
          </cell>
          <cell r="AM25">
            <v>33370.362945724701</v>
          </cell>
          <cell r="AN25">
            <v>34315.351712224903</v>
          </cell>
          <cell r="AO25">
            <v>31712.626940547801</v>
          </cell>
          <cell r="AP25">
            <v>27219.3232976006</v>
          </cell>
          <cell r="AQ25">
            <v>28143.928611129701</v>
          </cell>
          <cell r="AR25">
            <v>33733.394915432204</v>
          </cell>
          <cell r="AS25">
            <v>33749.3910374638</v>
          </cell>
          <cell r="AT25">
            <v>32977.002427402898</v>
          </cell>
          <cell r="AU25">
            <v>30927.5401752242</v>
          </cell>
          <cell r="AV25">
            <v>31802.202065400201</v>
          </cell>
          <cell r="AW25">
            <v>34429.482927951103</v>
          </cell>
          <cell r="AX25">
            <v>34353.710298127997</v>
          </cell>
          <cell r="AY25">
            <v>32861.5219297488</v>
          </cell>
          <cell r="AZ25">
            <v>33517.644322046399</v>
          </cell>
          <cell r="BA25">
            <v>30812.181920355699</v>
          </cell>
          <cell r="BB25">
            <v>24765.0423113941</v>
          </cell>
          <cell r="BC25">
            <v>26647.591143240901</v>
          </cell>
          <cell r="BD25">
            <v>28538.830972777301</v>
          </cell>
          <cell r="BE25">
            <v>30371.361888740899</v>
          </cell>
          <cell r="BF25">
            <v>31555.393546895899</v>
          </cell>
          <cell r="BG25">
            <v>30119.650445177998</v>
          </cell>
          <cell r="BH25">
            <v>30830.0811077209</v>
          </cell>
          <cell r="BI25">
            <v>30760.045681031399</v>
          </cell>
          <cell r="BJ25">
            <v>28884.161324099299</v>
          </cell>
          <cell r="BK25">
            <v>32196.9141195048</v>
          </cell>
          <cell r="BL25">
            <v>33213.792003881099</v>
          </cell>
          <cell r="BM25">
            <v>33240.599330071404</v>
          </cell>
          <cell r="BN25">
            <v>31965.889721158201</v>
          </cell>
          <cell r="BO25">
            <v>31411.796105179299</v>
          </cell>
          <cell r="BP25">
            <v>33060.075431977697</v>
          </cell>
          <cell r="BQ25">
            <v>31019.492312651098</v>
          </cell>
          <cell r="BR25">
            <v>29168.628755443398</v>
          </cell>
          <cell r="BS25">
            <v>28048.083811652999</v>
          </cell>
          <cell r="BT25">
            <v>31402.105368723602</v>
          </cell>
          <cell r="BU25">
            <v>42141.399658263254</v>
          </cell>
          <cell r="BV25">
            <v>42000</v>
          </cell>
          <cell r="BW25">
            <v>37067.101557788999</v>
          </cell>
          <cell r="BX25">
            <v>32642.265644733401</v>
          </cell>
          <cell r="BY25">
            <v>31065.697343523902</v>
          </cell>
          <cell r="BZ25">
            <v>31966.831273850301</v>
          </cell>
          <cell r="CA25">
            <v>32330.900516397101</v>
          </cell>
          <cell r="CB25">
            <v>33783.615901747697</v>
          </cell>
          <cell r="CC25">
            <v>33803.051668583401</v>
          </cell>
          <cell r="CD25">
            <v>33586.031221460798</v>
          </cell>
          <cell r="CE25">
            <v>33239.2031165468</v>
          </cell>
          <cell r="CF25">
            <v>29777.283402008099</v>
          </cell>
          <cell r="CG25">
            <v>29379.5443883445</v>
          </cell>
          <cell r="CH25">
            <v>32096.185566939199</v>
          </cell>
          <cell r="CI25">
            <v>35284.8938147066</v>
          </cell>
          <cell r="CJ25">
            <v>36653.567120364503</v>
          </cell>
          <cell r="CK25">
            <v>35119.667687937697</v>
          </cell>
          <cell r="CL25">
            <v>33104.3943107917</v>
          </cell>
          <cell r="CM25">
            <v>33774.928589299197</v>
          </cell>
          <cell r="CN25">
            <v>33515.670276743098</v>
          </cell>
          <cell r="CO25">
            <v>37099.193001732798</v>
          </cell>
          <cell r="CP25">
            <v>39894.671764444</v>
          </cell>
          <cell r="CQ25">
            <v>39462.544448501503</v>
          </cell>
          <cell r="CR25">
            <v>33175.293024093298</v>
          </cell>
          <cell r="CS25">
            <v>30066.392516770102</v>
          </cell>
          <cell r="CT25">
            <v>28499.040243288298</v>
          </cell>
          <cell r="CU25">
            <v>29776.596529750499</v>
          </cell>
          <cell r="CV25">
            <v>31919.709018810699</v>
          </cell>
          <cell r="CW25">
            <v>33021.447695006304</v>
          </cell>
          <cell r="CX25">
            <v>33755.245494019997</v>
          </cell>
          <cell r="CY25">
            <v>31927.7441411871</v>
          </cell>
          <cell r="CZ25">
            <v>31048.6518030468</v>
          </cell>
          <cell r="DA25">
            <v>27796.993301543702</v>
          </cell>
          <cell r="DB25">
            <v>28599.253104153198</v>
          </cell>
          <cell r="DC25">
            <v>31835.510947335199</v>
          </cell>
          <cell r="DD25">
            <v>33262.893613959801</v>
          </cell>
          <cell r="DE25">
            <v>34620.631897196698</v>
          </cell>
          <cell r="DF25">
            <v>37713.080512373097</v>
          </cell>
          <cell r="DG25">
            <v>36630.303405129896</v>
          </cell>
          <cell r="DH25">
            <v>34980.631122098202</v>
          </cell>
          <cell r="DI25">
            <v>33525.877368649701</v>
          </cell>
          <cell r="DJ25">
            <v>34338.523972420102</v>
          </cell>
          <cell r="DK25">
            <v>33293.234924930599</v>
          </cell>
          <cell r="DL25">
            <v>30833.809760718999</v>
          </cell>
          <cell r="DM25">
            <v>32765.804037997201</v>
          </cell>
          <cell r="DN25">
            <v>28032.526116303299</v>
          </cell>
          <cell r="DO25">
            <v>30441.392058751499</v>
          </cell>
          <cell r="DP25">
            <v>29052.023423859901</v>
          </cell>
          <cell r="DQ25">
            <v>30586.849083596298</v>
          </cell>
          <cell r="DR25">
            <v>30111.279880998201</v>
          </cell>
          <cell r="DS25">
            <v>31094.676290724099</v>
          </cell>
          <cell r="DT25">
            <v>33165.468601235603</v>
          </cell>
          <cell r="DU25">
            <v>32157.7334421122</v>
          </cell>
          <cell r="DV25">
            <v>30547.620597297398</v>
          </cell>
          <cell r="DW25">
            <v>29866.064333268201</v>
          </cell>
          <cell r="DX25">
            <v>30635.776329226199</v>
          </cell>
          <cell r="DY25">
            <v>28957.189709044898</v>
          </cell>
          <cell r="DZ25">
            <v>29079.219859324599</v>
          </cell>
          <cell r="EA25">
            <v>29630.255428004501</v>
          </cell>
          <cell r="EB25">
            <v>28968.830044262901</v>
          </cell>
          <cell r="EC25">
            <v>31374.424249119998</v>
          </cell>
          <cell r="ED25">
            <v>30641.094039282401</v>
          </cell>
          <cell r="EE25">
            <v>30591.865618240001</v>
          </cell>
          <cell r="EF25">
            <v>28604.340056474099</v>
          </cell>
          <cell r="EG25">
            <v>29775.073354749598</v>
          </cell>
          <cell r="EH25">
            <v>29428.328048757299</v>
          </cell>
          <cell r="EI25">
            <v>31675.145011381199</v>
          </cell>
          <cell r="EJ25">
            <v>30876.251880802702</v>
          </cell>
          <cell r="EK25">
            <v>30793.437790187199</v>
          </cell>
          <cell r="EL25">
            <v>30669.9553037408</v>
          </cell>
          <cell r="EM25">
            <v>28608.306073549498</v>
          </cell>
          <cell r="EN25">
            <v>29302.751394494499</v>
          </cell>
          <cell r="EO25">
            <v>31365.1668553626</v>
          </cell>
          <cell r="EP25">
            <v>28450.0171522007</v>
          </cell>
          <cell r="EQ25">
            <v>26709.9649946502</v>
          </cell>
          <cell r="ER25">
            <v>28148.600321676</v>
          </cell>
          <cell r="ES25">
            <v>29285.344212899301</v>
          </cell>
          <cell r="ET25">
            <v>28872.950126036001</v>
          </cell>
          <cell r="EU25">
            <v>31057.770062916101</v>
          </cell>
          <cell r="EV25">
            <v>34485.001780293896</v>
          </cell>
          <cell r="EW25">
            <v>29899.338286074599</v>
          </cell>
          <cell r="EX25">
            <v>28276.412748906499</v>
          </cell>
          <cell r="EY25">
            <v>28949.913477293299</v>
          </cell>
          <cell r="EZ25">
            <v>29643.099667691</v>
          </cell>
          <cell r="FA25">
            <v>29478.281777016298</v>
          </cell>
          <cell r="FB25">
            <v>28955.3140936491</v>
          </cell>
          <cell r="FC25">
            <v>29074.8009247831</v>
          </cell>
          <cell r="FD25">
            <v>27890.2779153847</v>
          </cell>
          <cell r="FE25">
            <v>26930.568776798202</v>
          </cell>
          <cell r="FF25">
            <v>26945.7124325111</v>
          </cell>
          <cell r="FG25">
            <v>29851.980029246799</v>
          </cell>
          <cell r="FH25">
            <v>29108.890962480102</v>
          </cell>
          <cell r="FI25">
            <v>28956.698369961301</v>
          </cell>
          <cell r="FJ25">
            <v>29268.3268295497</v>
          </cell>
          <cell r="FK25">
            <v>28147.785949878202</v>
          </cell>
          <cell r="FL25">
            <v>27365.233305621001</v>
          </cell>
          <cell r="FM25">
            <v>27441.07993072</v>
          </cell>
          <cell r="FN25">
            <v>29864.323729346401</v>
          </cell>
          <cell r="FO25">
            <v>29653.2662762646</v>
          </cell>
          <cell r="FP25">
            <v>29059.611619806201</v>
          </cell>
          <cell r="FQ25">
            <v>29474.001541048801</v>
          </cell>
          <cell r="FR25">
            <v>28247.886359841301</v>
          </cell>
          <cell r="FS25">
            <v>26829.616470566099</v>
          </cell>
          <cell r="FT25">
            <v>27077.2254344916</v>
          </cell>
          <cell r="FU25">
            <v>29914.531699343301</v>
          </cell>
          <cell r="FV25">
            <v>30896.227679150601</v>
          </cell>
          <cell r="FW25">
            <v>31054.094901956702</v>
          </cell>
          <cell r="FX25">
            <v>29507.860061337</v>
          </cell>
          <cell r="FY25">
            <v>28182.934295474599</v>
          </cell>
          <cell r="FZ25">
            <v>26674.735371402399</v>
          </cell>
          <cell r="GA25">
            <v>27582.242081034899</v>
          </cell>
          <cell r="GB25">
            <v>31247.271529751401</v>
          </cell>
          <cell r="GC25">
            <v>32999.458741037903</v>
          </cell>
          <cell r="GD25">
            <v>34217.374415631901</v>
          </cell>
          <cell r="GE25">
            <v>35637.660627077203</v>
          </cell>
          <cell r="GF25">
            <v>34436.0979607025</v>
          </cell>
          <cell r="GG25">
            <v>32781.518516136399</v>
          </cell>
          <cell r="GH25">
            <v>33386.798085415299</v>
          </cell>
          <cell r="GI25">
            <v>35408.393726293798</v>
          </cell>
          <cell r="GJ25">
            <v>35777.883721077596</v>
          </cell>
          <cell r="GK25">
            <v>34049.939980846801</v>
          </cell>
          <cell r="GL25">
            <v>31293.734582701301</v>
          </cell>
          <cell r="GM25">
            <v>31102.247337437399</v>
          </cell>
          <cell r="GN25">
            <v>32420.2485599108</v>
          </cell>
          <cell r="GO25">
            <v>33908.057506485799</v>
          </cell>
          <cell r="GP25">
            <v>33806.259540272498</v>
          </cell>
          <cell r="GQ25">
            <v>29469.034056712</v>
          </cell>
          <cell r="GR25">
            <v>28628.573715838698</v>
          </cell>
          <cell r="GS25">
            <v>28230.200637958202</v>
          </cell>
          <cell r="GT25">
            <v>30257.537279616201</v>
          </cell>
          <cell r="GU25">
            <v>31250.9440029834</v>
          </cell>
          <cell r="GV25">
            <v>32321.3128320098</v>
          </cell>
          <cell r="GW25">
            <v>31563.157721398798</v>
          </cell>
          <cell r="GX25">
            <v>29198.875592300199</v>
          </cell>
          <cell r="GY25">
            <v>28997.0119382911</v>
          </cell>
          <cell r="GZ25">
            <v>30299.321521643898</v>
          </cell>
          <cell r="HA25">
            <v>29426.663764782599</v>
          </cell>
          <cell r="HB25">
            <v>28843.809537384801</v>
          </cell>
          <cell r="HC25">
            <v>29237.607881784701</v>
          </cell>
          <cell r="HD25">
            <v>32703.6620896438</v>
          </cell>
          <cell r="HE25">
            <v>33712.638600462298</v>
          </cell>
          <cell r="HF25">
            <v>35791.8885346897</v>
          </cell>
          <cell r="HG25">
            <v>35930.304789444199</v>
          </cell>
          <cell r="HH25">
            <v>32790.960942663201</v>
          </cell>
          <cell r="HI25">
            <v>29815.571828031902</v>
          </cell>
          <cell r="HJ25">
            <v>31461.919472465899</v>
          </cell>
          <cell r="HK25">
            <v>33938.062402582596</v>
          </cell>
          <cell r="HL25">
            <v>33376.494926060899</v>
          </cell>
          <cell r="HM25">
            <v>33265.474105835798</v>
          </cell>
          <cell r="HN25">
            <v>33832.012604276802</v>
          </cell>
          <cell r="HO25">
            <v>33157.522649438099</v>
          </cell>
          <cell r="HP25">
            <v>32148.175020610401</v>
          </cell>
          <cell r="HQ25">
            <v>33364.9267471001</v>
          </cell>
          <cell r="HR25">
            <v>36215.319076358901</v>
          </cell>
          <cell r="HS25">
            <v>36839.120757589502</v>
          </cell>
          <cell r="HT25">
            <v>37956.2532117792</v>
          </cell>
          <cell r="HU25">
            <v>39197.504440186203</v>
          </cell>
          <cell r="HV25">
            <v>38052.808478296</v>
          </cell>
          <cell r="HW25">
            <v>36404.158917055101</v>
          </cell>
          <cell r="HX25">
            <v>36228.9149369468</v>
          </cell>
        </row>
        <row r="26">
          <cell r="B26">
            <v>35857.388059436802</v>
          </cell>
          <cell r="C26">
            <v>37394.438028923403</v>
          </cell>
          <cell r="D26">
            <v>37545.323064558499</v>
          </cell>
          <cell r="E26">
            <v>37778.354363981198</v>
          </cell>
          <cell r="F26">
            <v>30755.044457727399</v>
          </cell>
          <cell r="G26">
            <v>26889.580689527</v>
          </cell>
          <cell r="H26">
            <v>27692.1978903167</v>
          </cell>
          <cell r="I26">
            <v>27920.3154351952</v>
          </cell>
          <cell r="J26">
            <v>27702.6219134288</v>
          </cell>
          <cell r="K26">
            <v>26777.430625680099</v>
          </cell>
          <cell r="L26">
            <v>28270.082845278401</v>
          </cell>
          <cell r="M26">
            <v>28978.559950193499</v>
          </cell>
          <cell r="N26">
            <v>29354.6686129066</v>
          </cell>
          <cell r="O26">
            <v>30171.452525594399</v>
          </cell>
          <cell r="P26">
            <v>31093.513750557799</v>
          </cell>
          <cell r="Q26">
            <v>30310.498936411201</v>
          </cell>
          <cell r="R26">
            <v>29664.4702411117</v>
          </cell>
          <cell r="S26">
            <v>29271.660655549102</v>
          </cell>
          <cell r="T26">
            <v>28632.621609638201</v>
          </cell>
          <cell r="U26">
            <v>27727.512077391199</v>
          </cell>
          <cell r="V26">
            <v>28166.2741508533</v>
          </cell>
          <cell r="W26">
            <v>29773.343547451099</v>
          </cell>
          <cell r="X26">
            <v>30957.500090973601</v>
          </cell>
          <cell r="Y26">
            <v>30586.7321255061</v>
          </cell>
          <cell r="Z26">
            <v>30838.008392715099</v>
          </cell>
          <cell r="AA26">
            <v>30244.234902695898</v>
          </cell>
          <cell r="AB26">
            <v>29497.8269350835</v>
          </cell>
          <cell r="AC26">
            <v>29555.064354845301</v>
          </cell>
          <cell r="AD26">
            <v>31083.363008330802</v>
          </cell>
          <cell r="AE26">
            <v>30980.520209928702</v>
          </cell>
          <cell r="AF26">
            <v>30595.681496511501</v>
          </cell>
          <cell r="AG26">
            <v>29271.603737395799</v>
          </cell>
          <cell r="AH26">
            <v>27833.040401310602</v>
          </cell>
          <cell r="AI26">
            <v>25506.9623951215</v>
          </cell>
          <cell r="AJ26">
            <v>26066.0132135436</v>
          </cell>
          <cell r="AK26">
            <v>29877.458829560699</v>
          </cell>
          <cell r="AL26">
            <v>29628.4497357082</v>
          </cell>
          <cell r="AM26">
            <v>32923.311137799901</v>
          </cell>
          <cell r="AN26">
            <v>33675.1643128781</v>
          </cell>
          <cell r="AO26">
            <v>31532.210626852699</v>
          </cell>
          <cell r="AP26">
            <v>27693.278572331601</v>
          </cell>
          <cell r="AQ26">
            <v>28266.278099570402</v>
          </cell>
          <cell r="AR26">
            <v>32841.382322731901</v>
          </cell>
          <cell r="AS26">
            <v>32696.9728110383</v>
          </cell>
          <cell r="AT26">
            <v>32049.131649796102</v>
          </cell>
          <cell r="AU26">
            <v>30195.255005111099</v>
          </cell>
          <cell r="AV26">
            <v>30928.660866676899</v>
          </cell>
          <cell r="AW26">
            <v>34394.298487317603</v>
          </cell>
          <cell r="AX26">
            <v>34132.909268670599</v>
          </cell>
          <cell r="AY26">
            <v>31916.9212684956</v>
          </cell>
          <cell r="AZ26">
            <v>32529.376567947998</v>
          </cell>
          <cell r="BA26">
            <v>30411.2824228586</v>
          </cell>
          <cell r="BB26">
            <v>25529.3517256747</v>
          </cell>
          <cell r="BC26">
            <v>26826.510796544098</v>
          </cell>
          <cell r="BD26">
            <v>28587.3720739448</v>
          </cell>
          <cell r="BE26">
            <v>30284.970991663002</v>
          </cell>
          <cell r="BF26">
            <v>30831.715756742899</v>
          </cell>
          <cell r="BG26">
            <v>29328.7158650745</v>
          </cell>
          <cell r="BH26">
            <v>30216.134201898702</v>
          </cell>
          <cell r="BI26">
            <v>28877.1557710366</v>
          </cell>
          <cell r="BJ26">
            <v>27579.2098509145</v>
          </cell>
          <cell r="BK26">
            <v>31188.364459464301</v>
          </cell>
          <cell r="BL26">
            <v>31853.150776136801</v>
          </cell>
          <cell r="BM26">
            <v>31353.003234338001</v>
          </cell>
          <cell r="BN26">
            <v>29934.531489317102</v>
          </cell>
          <cell r="BO26">
            <v>29423.7852019124</v>
          </cell>
          <cell r="BP26">
            <v>30965.195298877199</v>
          </cell>
          <cell r="BQ26">
            <v>29453.9516063152</v>
          </cell>
          <cell r="BR26">
            <v>27871.581011402599</v>
          </cell>
          <cell r="BS26">
            <v>26413.498088168199</v>
          </cell>
          <cell r="BT26">
            <v>29227.422283285701</v>
          </cell>
          <cell r="BU26">
            <v>40123.44272227068</v>
          </cell>
          <cell r="BV26">
            <v>39500</v>
          </cell>
          <cell r="BW26">
            <v>34978.184224691198</v>
          </cell>
          <cell r="BX26">
            <v>31198.088223246301</v>
          </cell>
          <cell r="BY26">
            <v>29818.4842377682</v>
          </cell>
          <cell r="BZ26">
            <v>30418.533181689101</v>
          </cell>
          <cell r="CA26">
            <v>30248.324976566098</v>
          </cell>
          <cell r="CB26">
            <v>31744.504372359999</v>
          </cell>
          <cell r="CC26">
            <v>31693.673840562202</v>
          </cell>
          <cell r="CD26">
            <v>31577.085638014501</v>
          </cell>
          <cell r="CE26">
            <v>31847.217123629202</v>
          </cell>
          <cell r="CF26">
            <v>28255.291950996601</v>
          </cell>
          <cell r="CG26">
            <v>28178.208432793199</v>
          </cell>
          <cell r="CH26">
            <v>31133.754408929501</v>
          </cell>
          <cell r="CI26">
            <v>33444.294504371697</v>
          </cell>
          <cell r="CJ26">
            <v>35235.413596175204</v>
          </cell>
          <cell r="CK26">
            <v>33676.104799000299</v>
          </cell>
          <cell r="CL26">
            <v>32272.324910154599</v>
          </cell>
          <cell r="CM26">
            <v>30699.0382843017</v>
          </cell>
          <cell r="CN26">
            <v>29892.669982812102</v>
          </cell>
          <cell r="CO26">
            <v>35619.635199015298</v>
          </cell>
          <cell r="CP26">
            <v>37433.418393419699</v>
          </cell>
          <cell r="CQ26">
            <v>36931.188220481803</v>
          </cell>
          <cell r="CR26">
            <v>31218.350418933202</v>
          </cell>
          <cell r="CS26">
            <v>28441.651092505101</v>
          </cell>
          <cell r="CT26">
            <v>27164.691954735899</v>
          </cell>
          <cell r="CU26">
            <v>28261.129422539801</v>
          </cell>
          <cell r="CV26">
            <v>29967.3900181188</v>
          </cell>
          <cell r="CW26">
            <v>30992.110245287698</v>
          </cell>
          <cell r="CX26">
            <v>31599.496232568301</v>
          </cell>
          <cell r="CY26">
            <v>29699.812612088099</v>
          </cell>
          <cell r="CZ26">
            <v>29481.210993554101</v>
          </cell>
          <cell r="DA26">
            <v>26292.518439654999</v>
          </cell>
          <cell r="DB26">
            <v>27192.484605942002</v>
          </cell>
          <cell r="DC26">
            <v>29851.067283435299</v>
          </cell>
          <cell r="DD26">
            <v>31162.572418091098</v>
          </cell>
          <cell r="DE26">
            <v>32281.887195208401</v>
          </cell>
          <cell r="DF26">
            <v>35722.600397623501</v>
          </cell>
          <cell r="DG26">
            <v>34823.797836301899</v>
          </cell>
          <cell r="DH26">
            <v>31684.659585585101</v>
          </cell>
          <cell r="DI26">
            <v>30773.459128776802</v>
          </cell>
          <cell r="DJ26">
            <v>32690.217720017401</v>
          </cell>
          <cell r="DK26">
            <v>31305.356560729299</v>
          </cell>
          <cell r="DL26">
            <v>28836.958885579301</v>
          </cell>
          <cell r="DM26">
            <v>31049.695595780799</v>
          </cell>
          <cell r="DN26">
            <v>26486.096312867401</v>
          </cell>
          <cell r="DO26">
            <v>29046.605690350701</v>
          </cell>
          <cell r="DP26">
            <v>27714.762762491799</v>
          </cell>
          <cell r="DQ26">
            <v>28514.7815369745</v>
          </cell>
          <cell r="DR26">
            <v>27987.083408516999</v>
          </cell>
          <cell r="DS26">
            <v>29470.4975875331</v>
          </cell>
          <cell r="DT26">
            <v>31419.3947935205</v>
          </cell>
          <cell r="DU26">
            <v>30951.098816892201</v>
          </cell>
          <cell r="DV26">
            <v>29022.6556980278</v>
          </cell>
          <cell r="DW26">
            <v>28540.326374132299</v>
          </cell>
          <cell r="DX26">
            <v>28719.591034710302</v>
          </cell>
          <cell r="DY26">
            <v>26744.328207573799</v>
          </cell>
          <cell r="DZ26">
            <v>26956.507885404601</v>
          </cell>
          <cell r="EA26">
            <v>27734.8087652953</v>
          </cell>
          <cell r="EB26">
            <v>27850.8174571647</v>
          </cell>
          <cell r="EC26">
            <v>29776.450746793998</v>
          </cell>
          <cell r="ED26">
            <v>29197.863051134202</v>
          </cell>
          <cell r="EE26">
            <v>28560.403636088799</v>
          </cell>
          <cell r="EF26">
            <v>26346.0016629852</v>
          </cell>
          <cell r="EG26">
            <v>27631.642360751401</v>
          </cell>
          <cell r="EH26">
            <v>27577.111512220199</v>
          </cell>
          <cell r="EI26">
            <v>30263.494829368799</v>
          </cell>
          <cell r="EJ26">
            <v>29294.473498909101</v>
          </cell>
          <cell r="EK26">
            <v>29109.084392151199</v>
          </cell>
          <cell r="EL26">
            <v>28353.793584282401</v>
          </cell>
          <cell r="EM26">
            <v>26431.401236959999</v>
          </cell>
          <cell r="EN26">
            <v>27063.2069445335</v>
          </cell>
          <cell r="EO26">
            <v>29531.149426531501</v>
          </cell>
          <cell r="EP26">
            <v>26953.6882937878</v>
          </cell>
          <cell r="EQ26">
            <v>25404.707367847001</v>
          </cell>
          <cell r="ER26">
            <v>26795.289320233798</v>
          </cell>
          <cell r="ES26">
            <v>26938.275575723201</v>
          </cell>
          <cell r="ET26">
            <v>26724.486365668501</v>
          </cell>
          <cell r="EU26">
            <v>28922.057411382499</v>
          </cell>
          <cell r="EV26">
            <v>32135.224572864299</v>
          </cell>
          <cell r="EW26">
            <v>28236.9968725248</v>
          </cell>
          <cell r="EX26">
            <v>26962.386091689299</v>
          </cell>
          <cell r="EY26">
            <v>27553.234349625702</v>
          </cell>
          <cell r="EZ26">
            <v>27545.526440128499</v>
          </cell>
          <cell r="FA26">
            <v>27376.7313902143</v>
          </cell>
          <cell r="FB26">
            <v>26768.743168570702</v>
          </cell>
          <cell r="FC26">
            <v>27064.522814766598</v>
          </cell>
          <cell r="FD26">
            <v>26448.6645316496</v>
          </cell>
          <cell r="FE26">
            <v>25696.4162955713</v>
          </cell>
          <cell r="FF26">
            <v>25268.492643177698</v>
          </cell>
          <cell r="FG26">
            <v>27444.517938601701</v>
          </cell>
          <cell r="FH26">
            <v>26754.5615119496</v>
          </cell>
          <cell r="FI26">
            <v>26628.551867096499</v>
          </cell>
          <cell r="FJ26">
            <v>27127.6863712903</v>
          </cell>
          <cell r="FK26">
            <v>26688.7105843811</v>
          </cell>
          <cell r="FL26">
            <v>26238.766541613099</v>
          </cell>
          <cell r="FM26">
            <v>26021.107416815601</v>
          </cell>
          <cell r="FN26">
            <v>27836.231928182598</v>
          </cell>
          <cell r="FO26">
            <v>27486.0085457276</v>
          </cell>
          <cell r="FP26">
            <v>26620.791752593501</v>
          </cell>
          <cell r="FQ26">
            <v>27082.9891642644</v>
          </cell>
          <cell r="FR26">
            <v>26519.961866659101</v>
          </cell>
          <cell r="FS26">
            <v>25360.538901538999</v>
          </cell>
          <cell r="FT26">
            <v>25590.791435368399</v>
          </cell>
          <cell r="FU26">
            <v>28028.285793733699</v>
          </cell>
          <cell r="FV26">
            <v>28948.6734718076</v>
          </cell>
          <cell r="FW26">
            <v>29003.261948852301</v>
          </cell>
          <cell r="FX26">
            <v>27406.141326790599</v>
          </cell>
          <cell r="FY26">
            <v>26761.783419390002</v>
          </cell>
          <cell r="FZ26">
            <v>25147.2327266385</v>
          </cell>
          <cell r="GA26">
            <v>25959.448829464101</v>
          </cell>
          <cell r="GB26">
            <v>28782.4805001717</v>
          </cell>
          <cell r="GC26">
            <v>30420.716883334298</v>
          </cell>
          <cell r="GD26">
            <v>31496.492627712501</v>
          </cell>
          <cell r="GE26">
            <v>32951.854464911099</v>
          </cell>
          <cell r="GF26">
            <v>32321.7319160023</v>
          </cell>
          <cell r="GG26">
            <v>30863.300033737702</v>
          </cell>
          <cell r="GH26">
            <v>31263.143904673601</v>
          </cell>
          <cell r="GI26">
            <v>32666.9223518168</v>
          </cell>
          <cell r="GJ26">
            <v>32965.066422248397</v>
          </cell>
          <cell r="GK26">
            <v>31400.528033939299</v>
          </cell>
          <cell r="GL26">
            <v>29024.7379686891</v>
          </cell>
          <cell r="GM26">
            <v>29160.682174634901</v>
          </cell>
          <cell r="GN26">
            <v>30576.049772065999</v>
          </cell>
          <cell r="GO26">
            <v>32088.998969326301</v>
          </cell>
          <cell r="GP26">
            <v>30768.130082712501</v>
          </cell>
          <cell r="GQ26">
            <v>27417.039788958002</v>
          </cell>
          <cell r="GR26">
            <v>26428.4054800105</v>
          </cell>
          <cell r="GS26">
            <v>26156.1218702962</v>
          </cell>
          <cell r="GT26">
            <v>28591.724638890399</v>
          </cell>
          <cell r="GU26">
            <v>29540.7786351916</v>
          </cell>
          <cell r="GV26">
            <v>30439.050040886301</v>
          </cell>
          <cell r="GW26">
            <v>29197.795819736501</v>
          </cell>
          <cell r="GX26">
            <v>26932.887794322902</v>
          </cell>
          <cell r="GY26">
            <v>26614.286216200599</v>
          </cell>
          <cell r="GZ26">
            <v>27908.855722173001</v>
          </cell>
          <cell r="HA26">
            <v>27637.0676140754</v>
          </cell>
          <cell r="HB26">
            <v>27222.331325307001</v>
          </cell>
          <cell r="HC26">
            <v>27405.486136436099</v>
          </cell>
          <cell r="HD26">
            <v>29976.669349695901</v>
          </cell>
          <cell r="HE26">
            <v>31021.273999389301</v>
          </cell>
          <cell r="HF26">
            <v>32914.2979112502</v>
          </cell>
          <cell r="HG26">
            <v>33200.203171080997</v>
          </cell>
          <cell r="HH26">
            <v>30960.1075680883</v>
          </cell>
          <cell r="HI26">
            <v>28352.987484026198</v>
          </cell>
          <cell r="HJ26">
            <v>29638.351332101902</v>
          </cell>
          <cell r="HK26">
            <v>31204.088011515199</v>
          </cell>
          <cell r="HL26">
            <v>30763.103350684702</v>
          </cell>
          <cell r="HM26">
            <v>30680.715660668</v>
          </cell>
          <cell r="HN26">
            <v>31358.932548392</v>
          </cell>
          <cell r="HO26">
            <v>31230.474416207599</v>
          </cell>
          <cell r="HP26">
            <v>30386.373166024299</v>
          </cell>
          <cell r="HQ26">
            <v>31316.140813960399</v>
          </cell>
          <cell r="HR26">
            <v>33432.945808195604</v>
          </cell>
          <cell r="HS26">
            <v>33948.0895700662</v>
          </cell>
          <cell r="HT26">
            <v>34959.754795808098</v>
          </cell>
          <cell r="HU26">
            <v>36242.131175166302</v>
          </cell>
          <cell r="HV26">
            <v>35679.271821568902</v>
          </cell>
          <cell r="HW26">
            <v>34244.980442992302</v>
          </cell>
          <cell r="HX26">
            <v>33940.306620325602</v>
          </cell>
        </row>
        <row r="27">
          <cell r="B27">
            <v>32486.3203624095</v>
          </cell>
          <cell r="C27">
            <v>33897.279007470999</v>
          </cell>
          <cell r="D27">
            <v>34019.549535198203</v>
          </cell>
          <cell r="E27">
            <v>34307.6669922929</v>
          </cell>
          <cell r="F27">
            <v>28709.349673987901</v>
          </cell>
          <cell r="G27">
            <v>25614.062152017399</v>
          </cell>
          <cell r="H27">
            <v>26034.968275040301</v>
          </cell>
          <cell r="I27">
            <v>25936.0482888972</v>
          </cell>
          <cell r="J27">
            <v>25590.666049082702</v>
          </cell>
          <cell r="K27">
            <v>24445.4592796695</v>
          </cell>
          <cell r="L27">
            <v>25732.163864546601</v>
          </cell>
          <cell r="M27">
            <v>27061.9179340923</v>
          </cell>
          <cell r="N27">
            <v>26823.524880226902</v>
          </cell>
          <cell r="O27">
            <v>27363.830957529201</v>
          </cell>
          <cell r="P27">
            <v>28217.671589536199</v>
          </cell>
          <cell r="Q27">
            <v>27473.619381050401</v>
          </cell>
          <cell r="R27">
            <v>26919.861063458899</v>
          </cell>
          <cell r="S27">
            <v>26597.483640942999</v>
          </cell>
          <cell r="T27">
            <v>26608.573408886899</v>
          </cell>
          <cell r="U27">
            <v>25961.699660991399</v>
          </cell>
          <cell r="V27">
            <v>25800.072002423101</v>
          </cell>
          <cell r="W27">
            <v>27073.215964466701</v>
          </cell>
          <cell r="X27">
            <v>28105.473615081999</v>
          </cell>
          <cell r="Y27">
            <v>27755.704161342499</v>
          </cell>
          <cell r="Z27">
            <v>28080.230877641301</v>
          </cell>
          <cell r="AA27">
            <v>28086.6824822581</v>
          </cell>
          <cell r="AB27">
            <v>27570.404565688801</v>
          </cell>
          <cell r="AC27">
            <v>27043.799493186201</v>
          </cell>
          <cell r="AD27">
            <v>28234.515543797701</v>
          </cell>
          <cell r="AE27">
            <v>28110.0464888522</v>
          </cell>
          <cell r="AF27">
            <v>27813.176205898399</v>
          </cell>
          <cell r="AG27">
            <v>26710.063642859201</v>
          </cell>
          <cell r="AH27">
            <v>26061.3328706832</v>
          </cell>
          <cell r="AI27">
            <v>24146.381215802699</v>
          </cell>
          <cell r="AJ27">
            <v>23994.370058113502</v>
          </cell>
          <cell r="AK27">
            <v>27926.974460284699</v>
          </cell>
          <cell r="AL27">
            <v>27953.382701358001</v>
          </cell>
          <cell r="AM27">
            <v>31348.1358231987</v>
          </cell>
          <cell r="AN27">
            <v>31939.1494228755</v>
          </cell>
          <cell r="AO27">
            <v>30397.698776339599</v>
          </cell>
          <cell r="AP27">
            <v>27048.355822296198</v>
          </cell>
          <cell r="AQ27">
            <v>26937.1718846271</v>
          </cell>
          <cell r="AR27">
            <v>31081.5791938068</v>
          </cell>
          <cell r="AS27">
            <v>30898.719939227201</v>
          </cell>
          <cell r="AT27">
            <v>30306.653220014901</v>
          </cell>
          <cell r="AU27">
            <v>28593.000309236199</v>
          </cell>
          <cell r="AV27">
            <v>29628.7778652573</v>
          </cell>
          <cell r="AW27">
            <v>33540.460451699801</v>
          </cell>
          <cell r="AX27">
            <v>32794.3424621101</v>
          </cell>
          <cell r="AY27">
            <v>30148.850594123101</v>
          </cell>
          <cell r="AZ27">
            <v>30693.226603157</v>
          </cell>
          <cell r="BA27">
            <v>28963.686409191199</v>
          </cell>
          <cell r="BB27">
            <v>25079.023155143099</v>
          </cell>
          <cell r="BC27">
            <v>26177.348481881701</v>
          </cell>
          <cell r="BD27">
            <v>27654.0374600828</v>
          </cell>
          <cell r="BE27">
            <v>28965.362670460101</v>
          </cell>
          <cell r="BF27">
            <v>29146.2902921448</v>
          </cell>
          <cell r="BG27">
            <v>27462.553107799598</v>
          </cell>
          <cell r="BH27">
            <v>28428.574855819199</v>
          </cell>
          <cell r="BI27">
            <v>26858.915531335799</v>
          </cell>
          <cell r="BJ27">
            <v>26258.875859853601</v>
          </cell>
          <cell r="BK27">
            <v>30134.333875254299</v>
          </cell>
          <cell r="BL27">
            <v>30256.636345224899</v>
          </cell>
          <cell r="BM27">
            <v>29316.1211400961</v>
          </cell>
          <cell r="BN27">
            <v>27847.3634495035</v>
          </cell>
          <cell r="BO27">
            <v>27351.960950185199</v>
          </cell>
          <cell r="BP27">
            <v>28682.058022956098</v>
          </cell>
          <cell r="BQ27">
            <v>27864.008966493999</v>
          </cell>
          <cell r="BR27">
            <v>26542.243648567</v>
          </cell>
          <cell r="BS27">
            <v>24728.266265508399</v>
          </cell>
          <cell r="BT27">
            <v>27003.458233019599</v>
          </cell>
          <cell r="BU27">
            <v>37503.489815776629</v>
          </cell>
          <cell r="BV27">
            <v>36500</v>
          </cell>
          <cell r="BW27">
            <v>32861.616161030397</v>
          </cell>
          <cell r="BX27">
            <v>29782.069564481098</v>
          </cell>
          <cell r="BY27">
            <v>28612.373296151301</v>
          </cell>
          <cell r="BZ27">
            <v>28625.593269159999</v>
          </cell>
          <cell r="CA27">
            <v>28205.878096060402</v>
          </cell>
          <cell r="CB27">
            <v>29698.943780318401</v>
          </cell>
          <cell r="CC27">
            <v>29578.926631993701</v>
          </cell>
          <cell r="CD27">
            <v>29516.5759879615</v>
          </cell>
          <cell r="CE27">
            <v>30402.6121899151</v>
          </cell>
          <cell r="CF27">
            <v>27677.177267463801</v>
          </cell>
          <cell r="CG27">
            <v>27128.002926194898</v>
          </cell>
          <cell r="CH27">
            <v>29122.478976948001</v>
          </cell>
          <cell r="CI27">
            <v>31613.747926161501</v>
          </cell>
          <cell r="CJ27">
            <v>33592.350507893301</v>
          </cell>
          <cell r="CK27">
            <v>32053.970949198501</v>
          </cell>
          <cell r="CL27">
            <v>31266.803779193699</v>
          </cell>
          <cell r="CM27">
            <v>30088.8945917446</v>
          </cell>
          <cell r="CN27">
            <v>28747.774410046099</v>
          </cell>
          <cell r="CO27">
            <v>33295.737591767</v>
          </cell>
          <cell r="CP27">
            <v>35476.251732486002</v>
          </cell>
          <cell r="CQ27">
            <v>34631.3994687226</v>
          </cell>
          <cell r="CR27">
            <v>29254.688457305801</v>
          </cell>
          <cell r="CS27">
            <v>27251.2806686445</v>
          </cell>
          <cell r="CT27">
            <v>26025.849375081601</v>
          </cell>
          <cell r="CU27">
            <v>26488.406457592399</v>
          </cell>
          <cell r="CV27">
            <v>27882.684246332501</v>
          </cell>
          <cell r="CW27">
            <v>28826.8688713228</v>
          </cell>
          <cell r="CX27">
            <v>29556.749996799001</v>
          </cell>
          <cell r="CY27">
            <v>27733.476656722702</v>
          </cell>
          <cell r="CZ27">
            <v>28129.389787528598</v>
          </cell>
          <cell r="DA27">
            <v>25114.539264506398</v>
          </cell>
          <cell r="DB27">
            <v>25365.336132017699</v>
          </cell>
          <cell r="DC27">
            <v>27733.5689461234</v>
          </cell>
          <cell r="DD27">
            <v>29159.6818032642</v>
          </cell>
          <cell r="DE27">
            <v>30192.8091566244</v>
          </cell>
          <cell r="DF27">
            <v>33716.459846779901</v>
          </cell>
          <cell r="DG27">
            <v>33214.130333410598</v>
          </cell>
          <cell r="DH27">
            <v>30387.9835103353</v>
          </cell>
          <cell r="DI27">
            <v>28821.9884662562</v>
          </cell>
          <cell r="DJ27">
            <v>30657.544559038699</v>
          </cell>
          <cell r="DK27">
            <v>29233.293224985799</v>
          </cell>
          <cell r="DL27">
            <v>27245.741108826602</v>
          </cell>
          <cell r="DM27">
            <v>29075.0867461569</v>
          </cell>
          <cell r="DN27">
            <v>25190.8467070759</v>
          </cell>
          <cell r="DO27">
            <v>28354.503360234499</v>
          </cell>
          <cell r="DP27">
            <v>26117.216228563</v>
          </cell>
          <cell r="DQ27">
            <v>26726.158711173699</v>
          </cell>
          <cell r="DR27">
            <v>25638.1923802276</v>
          </cell>
          <cell r="DS27">
            <v>27458.742056615702</v>
          </cell>
          <cell r="DT27">
            <v>29296.088943729501</v>
          </cell>
          <cell r="DU27">
            <v>29547.6154513812</v>
          </cell>
          <cell r="DV27">
            <v>27780.4523677912</v>
          </cell>
          <cell r="DW27">
            <v>26472.294912415498</v>
          </cell>
          <cell r="DX27">
            <v>26947.459087818599</v>
          </cell>
          <cell r="DY27">
            <v>24376.379290166999</v>
          </cell>
          <cell r="DZ27">
            <v>24541.738911172401</v>
          </cell>
          <cell r="EA27">
            <v>25818.058516540401</v>
          </cell>
          <cell r="EB27">
            <v>26588.023847796601</v>
          </cell>
          <cell r="EC27">
            <v>28747.2142660266</v>
          </cell>
          <cell r="ED27">
            <v>27429.1404540119</v>
          </cell>
          <cell r="EE27">
            <v>27099.837879272302</v>
          </cell>
          <cell r="EF27">
            <v>24401.545312493799</v>
          </cell>
          <cell r="EG27">
            <v>25413.017362290801</v>
          </cell>
          <cell r="EH27">
            <v>25506.417579388901</v>
          </cell>
          <cell r="EI27">
            <v>28481.9473048572</v>
          </cell>
          <cell r="EJ27">
            <v>27931.340965928801</v>
          </cell>
          <cell r="EK27">
            <v>27062.215925677399</v>
          </cell>
          <cell r="EL27">
            <v>25052.334328840501</v>
          </cell>
          <cell r="EM27">
            <v>24312.967173572699</v>
          </cell>
          <cell r="EN27">
            <v>24710.957423962001</v>
          </cell>
          <cell r="EO27">
            <v>27316.504406976401</v>
          </cell>
          <cell r="EP27">
            <v>25457.0273447664</v>
          </cell>
          <cell r="EQ27">
            <v>24168.7521440132</v>
          </cell>
          <cell r="ER27">
            <v>24750.442584376098</v>
          </cell>
          <cell r="ES27">
            <v>24915.983367033099</v>
          </cell>
          <cell r="ET27">
            <v>24555.639966106399</v>
          </cell>
          <cell r="EU27">
            <v>26640.744286901001</v>
          </cell>
          <cell r="EV27">
            <v>29578.083052481201</v>
          </cell>
          <cell r="EW27">
            <v>27088.716165073401</v>
          </cell>
          <cell r="EX27">
            <v>25972.516622312301</v>
          </cell>
          <cell r="EY27">
            <v>25803.822006810999</v>
          </cell>
          <cell r="EZ27">
            <v>25476.599818330498</v>
          </cell>
          <cell r="FA27">
            <v>25052.573452586599</v>
          </cell>
          <cell r="FB27">
            <v>24356.517873418099</v>
          </cell>
          <cell r="FC27">
            <v>24810.847667891601</v>
          </cell>
          <cell r="FD27">
            <v>24831.328308853401</v>
          </cell>
          <cell r="FE27">
            <v>24363.156539701198</v>
          </cell>
          <cell r="FF27">
            <v>23210.472008417601</v>
          </cell>
          <cell r="FG27">
            <v>25416.899748163702</v>
          </cell>
          <cell r="FH27">
            <v>24336.474915601601</v>
          </cell>
          <cell r="FI27">
            <v>24341.3933753903</v>
          </cell>
          <cell r="FJ27">
            <v>24855.765306946301</v>
          </cell>
          <cell r="FK27">
            <v>25097.057170855802</v>
          </cell>
          <cell r="FL27">
            <v>25047.431106631098</v>
          </cell>
          <cell r="FM27">
            <v>24215.205991430201</v>
          </cell>
          <cell r="FN27">
            <v>26144.864439878798</v>
          </cell>
          <cell r="FO27">
            <v>25256.5142161523</v>
          </cell>
          <cell r="FP27">
            <v>24020.744799603701</v>
          </cell>
          <cell r="FQ27">
            <v>24392.348797900799</v>
          </cell>
          <cell r="FR27">
            <v>24525.835047343498</v>
          </cell>
          <cell r="FS27">
            <v>23804.3772908026</v>
          </cell>
          <cell r="FT27">
            <v>23546.354356955399</v>
          </cell>
          <cell r="FU27">
            <v>26228.414603327601</v>
          </cell>
          <cell r="FV27">
            <v>26979.120880077899</v>
          </cell>
          <cell r="FW27">
            <v>27024.703392146901</v>
          </cell>
          <cell r="FX27">
            <v>25332.769474366301</v>
          </cell>
          <cell r="FY27">
            <v>25144.364944933899</v>
          </cell>
          <cell r="FZ27">
            <v>23517.839899477</v>
          </cell>
          <cell r="GA27">
            <v>23641.310552011299</v>
          </cell>
          <cell r="GB27">
            <v>26427.312660002099</v>
          </cell>
          <cell r="GC27">
            <v>27972.842204558699</v>
          </cell>
          <cell r="GD27">
            <v>28902.087225024301</v>
          </cell>
          <cell r="GE27">
            <v>30335.194836662198</v>
          </cell>
          <cell r="GF27">
            <v>30337.1131388701</v>
          </cell>
          <cell r="GG27">
            <v>29117.170214812799</v>
          </cell>
          <cell r="GH27">
            <v>28843.215755777001</v>
          </cell>
          <cell r="GI27">
            <v>30248.8596834292</v>
          </cell>
          <cell r="GJ27">
            <v>30292.274772790799</v>
          </cell>
          <cell r="GK27">
            <v>28725.471303519698</v>
          </cell>
          <cell r="GL27">
            <v>26502.760363396399</v>
          </cell>
          <cell r="GM27">
            <v>26816.785532493199</v>
          </cell>
          <cell r="GN27">
            <v>28708.934983019401</v>
          </cell>
          <cell r="GO27">
            <v>29694.711026487199</v>
          </cell>
          <cell r="GP27">
            <v>27468.277952312801</v>
          </cell>
          <cell r="GQ27">
            <v>24973.734424658702</v>
          </cell>
          <cell r="GR27">
            <v>24002.589971655601</v>
          </cell>
          <cell r="GS27">
            <v>23709.390180882699</v>
          </cell>
          <cell r="GT27">
            <v>26453.905312242801</v>
          </cell>
          <cell r="GU27">
            <v>27703.3571628838</v>
          </cell>
          <cell r="GV27">
            <v>28064.375705676801</v>
          </cell>
          <cell r="GW27">
            <v>26745.183825356398</v>
          </cell>
          <cell r="GX27">
            <v>24340.433124180199</v>
          </cell>
          <cell r="GY27">
            <v>23878.833672531</v>
          </cell>
          <cell r="GZ27">
            <v>24935.473304773401</v>
          </cell>
          <cell r="HA27">
            <v>25346.4059732694</v>
          </cell>
          <cell r="HB27">
            <v>25232.0611233444</v>
          </cell>
          <cell r="HC27">
            <v>24871.738653143198</v>
          </cell>
          <cell r="HD27">
            <v>27392.951224396402</v>
          </cell>
          <cell r="HE27">
            <v>28022.7368605337</v>
          </cell>
          <cell r="HF27">
            <v>29780.457600682999</v>
          </cell>
          <cell r="HG27">
            <v>30151.634105303401</v>
          </cell>
          <cell r="HH27">
            <v>28746.8195767949</v>
          </cell>
          <cell r="HI27">
            <v>26619.0474850102</v>
          </cell>
          <cell r="HJ27">
            <v>27051.109294130401</v>
          </cell>
          <cell r="HK27">
            <v>28339.679138273299</v>
          </cell>
          <cell r="HL27">
            <v>27833.047097279701</v>
          </cell>
          <cell r="HM27">
            <v>27711.4277903068</v>
          </cell>
          <cell r="HN27">
            <v>28389.455394017899</v>
          </cell>
          <cell r="HO27">
            <v>28854.315162200601</v>
          </cell>
          <cell r="HP27">
            <v>28312.668040252302</v>
          </cell>
          <cell r="HQ27">
            <v>28564.1051032547</v>
          </cell>
          <cell r="HR27">
            <v>30543.8118294786</v>
          </cell>
          <cell r="HS27">
            <v>30792.235881868299</v>
          </cell>
          <cell r="HT27">
            <v>31670.539585801602</v>
          </cell>
          <cell r="HU27">
            <v>32906.830662003202</v>
          </cell>
          <cell r="HV27">
            <v>32954.072473168701</v>
          </cell>
          <cell r="HW27">
            <v>31849.188391381402</v>
          </cell>
          <cell r="HX27">
            <v>30945.643598551102</v>
          </cell>
        </row>
        <row r="29">
          <cell r="B29">
            <v>44644.769414274801</v>
          </cell>
          <cell r="C29">
            <v>46652.700166673698</v>
          </cell>
          <cell r="D29">
            <v>46757.273468848303</v>
          </cell>
          <cell r="E29">
            <v>46817.675762031096</v>
          </cell>
          <cell r="F29">
            <v>36020.642975878502</v>
          </cell>
          <cell r="G29">
            <v>28685.379631724802</v>
          </cell>
          <cell r="H29">
            <v>29301.685271945102</v>
          </cell>
          <cell r="I29">
            <v>31110.052188345198</v>
          </cell>
          <cell r="J29">
            <v>30921.858507523899</v>
          </cell>
          <cell r="K29">
            <v>30808.916266976401</v>
          </cell>
          <cell r="L29">
            <v>33060.597889973396</v>
          </cell>
          <cell r="M29">
            <v>33616.830800951597</v>
          </cell>
          <cell r="N29">
            <v>33597.495211369802</v>
          </cell>
          <cell r="O29">
            <v>36198.603857186099</v>
          </cell>
          <cell r="P29">
            <v>37331.861350990301</v>
          </cell>
          <cell r="Q29">
            <v>36426.872937186599</v>
          </cell>
          <cell r="R29">
            <v>35529.284123215803</v>
          </cell>
          <cell r="S29">
            <v>34920.911253622697</v>
          </cell>
          <cell r="T29">
            <v>34360.359650279599</v>
          </cell>
          <cell r="U29">
            <v>32152.360264617098</v>
          </cell>
          <cell r="V29">
            <v>32129.837102302001</v>
          </cell>
          <cell r="W29">
            <v>35779.2729772038</v>
          </cell>
          <cell r="X29">
            <v>37582.772331151697</v>
          </cell>
          <cell r="Y29">
            <v>36949.555254005601</v>
          </cell>
          <cell r="Z29">
            <v>36947.393572812703</v>
          </cell>
          <cell r="AA29">
            <v>36635.465210756302</v>
          </cell>
          <cell r="AB29">
            <v>34638.024341661301</v>
          </cell>
          <cell r="AC29">
            <v>34467.308889602202</v>
          </cell>
          <cell r="AD29">
            <v>37874.362056551297</v>
          </cell>
          <cell r="AE29">
            <v>37805.706578391</v>
          </cell>
          <cell r="AF29">
            <v>36954.300177999299</v>
          </cell>
          <cell r="AG29">
            <v>34789.881295382598</v>
          </cell>
          <cell r="AH29">
            <v>32435.6984254013</v>
          </cell>
          <cell r="AI29">
            <v>28726.581503272399</v>
          </cell>
          <cell r="AJ29">
            <v>29581.466333653501</v>
          </cell>
          <cell r="AK29">
            <v>32644.864520875999</v>
          </cell>
          <cell r="AL29">
            <v>31460.143006206999</v>
          </cell>
          <cell r="AM29">
            <v>33780.861873604103</v>
          </cell>
          <cell r="AN29">
            <v>35138.987250497899</v>
          </cell>
          <cell r="AO29">
            <v>32999.122646766198</v>
          </cell>
          <cell r="AP29">
            <v>29463.741402322001</v>
          </cell>
          <cell r="AQ29">
            <v>29092.3156343845</v>
          </cell>
          <cell r="AR29">
            <v>34577.775752170899</v>
          </cell>
          <cell r="AS29">
            <v>34868.766522426697</v>
          </cell>
          <cell r="AT29">
            <v>34135.379478978</v>
          </cell>
          <cell r="AU29">
            <v>31582.2720904077</v>
          </cell>
          <cell r="AV29">
            <v>33519.005819208098</v>
          </cell>
          <cell r="AW29">
            <v>34780.499484206797</v>
          </cell>
          <cell r="AX29">
            <v>34641.903826122303</v>
          </cell>
          <cell r="AY29">
            <v>34118.565886920602</v>
          </cell>
          <cell r="AZ29">
            <v>34802.973605372201</v>
          </cell>
          <cell r="BA29">
            <v>32296.065787145599</v>
          </cell>
          <cell r="BB29">
            <v>25529.3517256747</v>
          </cell>
          <cell r="BC29">
            <v>27225.9432530089</v>
          </cell>
          <cell r="BD29">
            <v>29242.916475414098</v>
          </cell>
          <cell r="BE29">
            <v>30839.560059388499</v>
          </cell>
          <cell r="BF29">
            <v>32983.493441745501</v>
          </cell>
          <cell r="BG29">
            <v>32330.078376873898</v>
          </cell>
          <cell r="BH29">
            <v>32561.3574084746</v>
          </cell>
          <cell r="BI29">
            <v>32275.351860436898</v>
          </cell>
          <cell r="BJ29">
            <v>31345.915182654298</v>
          </cell>
          <cell r="BK29">
            <v>33270.550387571398</v>
          </cell>
          <cell r="BL29">
            <v>33810.515894570701</v>
          </cell>
          <cell r="BM29">
            <v>36647.598431502003</v>
          </cell>
          <cell r="BN29">
            <v>35139.888370784101</v>
          </cell>
          <cell r="BO29">
            <v>33844.5974760994</v>
          </cell>
          <cell r="BP29">
            <v>35097.366332493802</v>
          </cell>
          <cell r="BQ29">
            <v>33855.764776058299</v>
          </cell>
          <cell r="BR29">
            <v>30565.5647224083</v>
          </cell>
          <cell r="BS29">
            <v>29240.111581192901</v>
          </cell>
          <cell r="BT29">
            <v>33354.369345828003</v>
          </cell>
          <cell r="BU29">
            <v>45319.192685706468</v>
          </cell>
          <cell r="BV29">
            <v>45799.857742853274</v>
          </cell>
          <cell r="BW29">
            <v>40841.200084405202</v>
          </cell>
          <cell r="BX29">
            <v>36665.400391685202</v>
          </cell>
          <cell r="BY29">
            <v>32129.5612011503</v>
          </cell>
          <cell r="BZ29">
            <v>32695.408863061901</v>
          </cell>
          <cell r="CA29">
            <v>34778.314291999297</v>
          </cell>
          <cell r="CB29">
            <v>36246.079199999498</v>
          </cell>
          <cell r="CC29">
            <v>36376.4124663857</v>
          </cell>
          <cell r="CD29">
            <v>35782.649173502803</v>
          </cell>
          <cell r="CE29">
            <v>36495.4793697309</v>
          </cell>
          <cell r="CF29">
            <v>33024.257053566304</v>
          </cell>
          <cell r="CG29">
            <v>29636.7575511055</v>
          </cell>
          <cell r="CH29">
            <v>34731.156716294201</v>
          </cell>
          <cell r="CI29">
            <v>37523.319364808704</v>
          </cell>
          <cell r="CJ29">
            <v>39311.783957971602</v>
          </cell>
          <cell r="CK29">
            <v>38291.572070659997</v>
          </cell>
          <cell r="CL29">
            <v>37302.725345552302</v>
          </cell>
          <cell r="CM29">
            <v>37045.111754024598</v>
          </cell>
          <cell r="CN29">
            <v>35019.354132652501</v>
          </cell>
          <cell r="CO29">
            <v>38514.802183849199</v>
          </cell>
          <cell r="CP29">
            <v>41093.861032323599</v>
          </cell>
          <cell r="CQ29">
            <v>41275.195487163001</v>
          </cell>
          <cell r="CR29">
            <v>37569.651925996601</v>
          </cell>
          <cell r="CS29">
            <v>35394.972728691202</v>
          </cell>
          <cell r="CT29">
            <v>30266.4541833244</v>
          </cell>
          <cell r="CU29">
            <v>30410.767644312</v>
          </cell>
          <cell r="CV29">
            <v>33956.263422586999</v>
          </cell>
          <cell r="CW29">
            <v>35335.935262801402</v>
          </cell>
          <cell r="CX29">
            <v>35257.972561577502</v>
          </cell>
          <cell r="CY29">
            <v>35612.085714769499</v>
          </cell>
          <cell r="CZ29">
            <v>35796.364425057203</v>
          </cell>
          <cell r="DA29">
            <v>29824.855536654799</v>
          </cell>
          <cell r="DB29">
            <v>29293.507755349401</v>
          </cell>
          <cell r="DC29">
            <v>32912.992625897503</v>
          </cell>
          <cell r="DD29">
            <v>35260.273402355597</v>
          </cell>
          <cell r="DE29">
            <v>36046.784052179202</v>
          </cell>
          <cell r="DF29">
            <v>38981.071059579597</v>
          </cell>
          <cell r="DG29">
            <v>38924.058642219599</v>
          </cell>
          <cell r="DH29">
            <v>36720.941325329797</v>
          </cell>
          <cell r="DI29">
            <v>34339.310278134697</v>
          </cell>
          <cell r="DJ29">
            <v>36648.283127362403</v>
          </cell>
          <cell r="DK29">
            <v>37198.417625634203</v>
          </cell>
          <cell r="DL29">
            <v>34526.353860365802</v>
          </cell>
          <cell r="DM29">
            <v>34911.056803754298</v>
          </cell>
          <cell r="DN29">
            <v>31202.4188113126</v>
          </cell>
          <cell r="DO29">
            <v>32097.010530306201</v>
          </cell>
          <cell r="DP29">
            <v>29698.814932440098</v>
          </cell>
          <cell r="DQ29">
            <v>31710.859072766802</v>
          </cell>
          <cell r="DR29">
            <v>31881.0874042707</v>
          </cell>
          <cell r="DS29">
            <v>33575.772599472402</v>
          </cell>
          <cell r="DT29">
            <v>34761.713957307802</v>
          </cell>
          <cell r="DU29">
            <v>35950.281065749099</v>
          </cell>
          <cell r="DV29">
            <v>32194.256095100001</v>
          </cell>
          <cell r="DW29">
            <v>30549.601758472199</v>
          </cell>
          <cell r="DX29">
            <v>33295.283056852502</v>
          </cell>
          <cell r="DY29">
            <v>30863.841573445301</v>
          </cell>
          <cell r="DZ29">
            <v>31100.653336013602</v>
          </cell>
          <cell r="EA29">
            <v>31889.5542319251</v>
          </cell>
          <cell r="EB29">
            <v>32185.299083479102</v>
          </cell>
          <cell r="EC29">
            <v>32909.500444021403</v>
          </cell>
          <cell r="ED29">
            <v>31020.391692525802</v>
          </cell>
          <cell r="EE29">
            <v>32656.407840590298</v>
          </cell>
          <cell r="EF29">
            <v>30532.290105890701</v>
          </cell>
          <cell r="EG29">
            <v>31753.873701168399</v>
          </cell>
          <cell r="EH29">
            <v>30922.892482079998</v>
          </cell>
          <cell r="EI29">
            <v>32557.583461057398</v>
          </cell>
          <cell r="EJ29">
            <v>31819.827486840499</v>
          </cell>
          <cell r="EK29">
            <v>31083.995346458702</v>
          </cell>
          <cell r="EL29">
            <v>31704.161638076999</v>
          </cell>
          <cell r="EM29">
            <v>30459.8070872873</v>
          </cell>
          <cell r="EN29">
            <v>31023.103338062901</v>
          </cell>
          <cell r="EO29">
            <v>32130.805955534499</v>
          </cell>
          <cell r="EP29">
            <v>30693.710217629701</v>
          </cell>
          <cell r="EQ29">
            <v>28192.789594899201</v>
          </cell>
          <cell r="ER29">
            <v>28737.199891182601</v>
          </cell>
          <cell r="ES29">
            <v>31070.942733086798</v>
          </cell>
          <cell r="ET29">
            <v>30545.517994355101</v>
          </cell>
          <cell r="EU29">
            <v>31956.9293833355</v>
          </cell>
          <cell r="EV29">
            <v>35563.974601401103</v>
          </cell>
          <cell r="EW29">
            <v>33096.973740752299</v>
          </cell>
          <cell r="EX29">
            <v>29562.279268965201</v>
          </cell>
          <cell r="EY29">
            <v>29388.388687539798</v>
          </cell>
          <cell r="EZ29">
            <v>30746.1954923372</v>
          </cell>
          <cell r="FA29">
            <v>30367.898781075299</v>
          </cell>
          <cell r="FB29">
            <v>30272.004143647599</v>
          </cell>
          <cell r="FC29">
            <v>30378.859227290799</v>
          </cell>
          <cell r="FD29">
            <v>29307.022982932001</v>
          </cell>
          <cell r="FE29">
            <v>27697.606687147101</v>
          </cell>
          <cell r="FF29">
            <v>27954.044289670801</v>
          </cell>
          <cell r="FG29">
            <v>31619.887455080701</v>
          </cell>
          <cell r="FH29">
            <v>30360.163855307201</v>
          </cell>
          <cell r="FI29">
            <v>30376.068271145101</v>
          </cell>
          <cell r="FJ29">
            <v>30628.691191404501</v>
          </cell>
          <cell r="FK29">
            <v>29454.561377795901</v>
          </cell>
          <cell r="FL29">
            <v>27875.8520858964</v>
          </cell>
          <cell r="FM29">
            <v>27871.216514674699</v>
          </cell>
          <cell r="FN29">
            <v>30682.651773817401</v>
          </cell>
          <cell r="FO29">
            <v>30947.5139988224</v>
          </cell>
          <cell r="FP29">
            <v>30586.528148973201</v>
          </cell>
          <cell r="FQ29">
            <v>31324.666107155601</v>
          </cell>
          <cell r="FR29">
            <v>30732.9970305387</v>
          </cell>
          <cell r="FS29">
            <v>28035.806642269799</v>
          </cell>
          <cell r="FT29">
            <v>27679.2179570671</v>
          </cell>
          <cell r="FU29">
            <v>30621.063587087301</v>
          </cell>
          <cell r="FV29">
            <v>31845.940543480501</v>
          </cell>
          <cell r="FW29">
            <v>32439.2255151756</v>
          </cell>
          <cell r="FX29">
            <v>30656.928423282301</v>
          </cell>
          <cell r="FY29">
            <v>30161.7795901686</v>
          </cell>
          <cell r="FZ29">
            <v>27768.886487198601</v>
          </cell>
          <cell r="GA29">
            <v>28908.557829158599</v>
          </cell>
          <cell r="GB29">
            <v>33601.970645565998</v>
          </cell>
          <cell r="GC29">
            <v>35840.855483205101</v>
          </cell>
          <cell r="GD29">
            <v>37384.872385371003</v>
          </cell>
          <cell r="GE29">
            <v>39046.260359751301</v>
          </cell>
          <cell r="GF29">
            <v>38575.179548420798</v>
          </cell>
          <cell r="GG29">
            <v>35185.818613949203</v>
          </cell>
          <cell r="GH29">
            <v>35207.454738438602</v>
          </cell>
          <cell r="GI29">
            <v>38584.477602136401</v>
          </cell>
          <cell r="GJ29">
            <v>39155.445423796802</v>
          </cell>
          <cell r="GK29">
            <v>36971.258074261001</v>
          </cell>
          <cell r="GL29">
            <v>32748.533853377499</v>
          </cell>
          <cell r="GM29">
            <v>33351.409756498302</v>
          </cell>
          <cell r="GN29">
            <v>34588.6709558859</v>
          </cell>
          <cell r="GO29">
            <v>34565.440323341798</v>
          </cell>
          <cell r="GP29">
            <v>36777.202704716903</v>
          </cell>
          <cell r="GQ29">
            <v>30398.230640295598</v>
          </cell>
          <cell r="GR29">
            <v>29764.694321064901</v>
          </cell>
          <cell r="GS29">
            <v>29177.343254138399</v>
          </cell>
          <cell r="GT29">
            <v>32377.850972896002</v>
          </cell>
          <cell r="GU29">
            <v>32567.6575684954</v>
          </cell>
          <cell r="GV29">
            <v>33210.1254640103</v>
          </cell>
          <cell r="GW29">
            <v>32603.909391574001</v>
          </cell>
          <cell r="GX29">
            <v>30292.851061890098</v>
          </cell>
          <cell r="GY29">
            <v>29994.539487882401</v>
          </cell>
          <cell r="GZ29">
            <v>31791.905401540698</v>
          </cell>
          <cell r="HA29">
            <v>32114.513387097599</v>
          </cell>
          <cell r="HB29">
            <v>30352.241893951799</v>
          </cell>
          <cell r="HC29">
            <v>30119.989992858398</v>
          </cell>
          <cell r="HD29">
            <v>34964.188943460897</v>
          </cell>
          <cell r="HE29">
            <v>36377.432533220701</v>
          </cell>
          <cell r="HF29">
            <v>39105.2928826102</v>
          </cell>
          <cell r="HG29">
            <v>38951.8952993165</v>
          </cell>
          <cell r="HH29">
            <v>35943.802102365997</v>
          </cell>
          <cell r="HI29">
            <v>30846.610069781302</v>
          </cell>
          <cell r="HJ29">
            <v>32248.8493449706</v>
          </cell>
          <cell r="HK29">
            <v>36671.504495957597</v>
          </cell>
          <cell r="HL29">
            <v>35754.643093356703</v>
          </cell>
          <cell r="HM29">
            <v>35586.024348063896</v>
          </cell>
          <cell r="HN29">
            <v>36055.390451683903</v>
          </cell>
          <cell r="HO29">
            <v>36449.760551701002</v>
          </cell>
          <cell r="HP29">
            <v>34048.545393950801</v>
          </cell>
          <cell r="HQ29">
            <v>34731.261600544101</v>
          </cell>
          <cell r="HR29">
            <v>39219.882829185102</v>
          </cell>
          <cell r="HS29">
            <v>40133.925486801898</v>
          </cell>
          <cell r="HT29">
            <v>41736.298774872499</v>
          </cell>
          <cell r="HU29">
            <v>43103.247230869601</v>
          </cell>
          <cell r="HV29">
            <v>42877.1344831401</v>
          </cell>
          <cell r="HW29">
            <v>39517.087978938303</v>
          </cell>
          <cell r="HX29">
            <v>38422.048468058798</v>
          </cell>
          <cell r="HY29">
            <v>0</v>
          </cell>
          <cell r="HZ29">
            <v>0</v>
          </cell>
        </row>
        <row r="30">
          <cell r="B30">
            <v>38732.014668481279</v>
          </cell>
          <cell r="C30">
            <v>40397.333490369303</v>
          </cell>
          <cell r="D30">
            <v>40463.213714550184</v>
          </cell>
          <cell r="E30">
            <v>40476.732735664969</v>
          </cell>
          <cell r="F30">
            <v>32673.879979742607</v>
          </cell>
          <cell r="G30">
            <v>27088.168229166229</v>
          </cell>
          <cell r="H30">
            <v>26719.871311528721</v>
          </cell>
          <cell r="I30">
            <v>29380.664399183261</v>
          </cell>
          <cell r="J30">
            <v>29598.406107884966</v>
          </cell>
          <cell r="K30">
            <v>28972.716060006416</v>
          </cell>
          <cell r="L30">
            <v>30300.898579165772</v>
          </cell>
          <cell r="M30">
            <v>29914.015475755044</v>
          </cell>
          <cell r="N30">
            <v>29500.881282463481</v>
          </cell>
          <cell r="O30">
            <v>32600.271254489351</v>
          </cell>
          <cell r="P30">
            <v>33572.187866758482</v>
          </cell>
          <cell r="Q30">
            <v>32764.226908660312</v>
          </cell>
          <cell r="R30">
            <v>31934.915374351167</v>
          </cell>
          <cell r="S30">
            <v>31350.108525634143</v>
          </cell>
          <cell r="T30">
            <v>30940.881143802708</v>
          </cell>
          <cell r="U30">
            <v>28701.942535200593</v>
          </cell>
          <cell r="V30">
            <v>28354.143765240166</v>
          </cell>
          <cell r="W30">
            <v>32337.926079577432</v>
          </cell>
          <cell r="X30">
            <v>33663.428477910064</v>
          </cell>
          <cell r="Y30">
            <v>33106.567109711104</v>
          </cell>
          <cell r="Z30">
            <v>33119.740396675974</v>
          </cell>
          <cell r="AA30">
            <v>32911.966885000795</v>
          </cell>
          <cell r="AB30">
            <v>30779.128434355403</v>
          </cell>
          <cell r="AC30">
            <v>29967.921118842907</v>
          </cell>
          <cell r="AD30">
            <v>33914.776270336522</v>
          </cell>
          <cell r="AE30">
            <v>33813.899741912966</v>
          </cell>
          <cell r="AF30">
            <v>33082.308965331191</v>
          </cell>
          <cell r="AG30">
            <v>31333.590960686055</v>
          </cell>
          <cell r="AH30">
            <v>29944.219157458458</v>
          </cell>
          <cell r="AI30">
            <v>26413.305907159091</v>
          </cell>
          <cell r="AJ30">
            <v>26326.007683410171</v>
          </cell>
          <cell r="AK30">
            <v>29684.338848329651</v>
          </cell>
          <cell r="AL30">
            <v>28601.326104323158</v>
          </cell>
          <cell r="AM30">
            <v>30981.390749586975</v>
          </cell>
          <cell r="AN30">
            <v>31666.383950587071</v>
          </cell>
          <cell r="AO30">
            <v>30023.005050362659</v>
          </cell>
          <cell r="AP30">
            <v>26319.367768456796</v>
          </cell>
          <cell r="AQ30">
            <v>25060.371528422012</v>
          </cell>
          <cell r="AR30">
            <v>31360.7122884036</v>
          </cell>
          <cell r="AS30">
            <v>31889.942986576527</v>
          </cell>
          <cell r="AT30">
            <v>30994.25463284933</v>
          </cell>
          <cell r="AU30">
            <v>29296.786846732462</v>
          </cell>
          <cell r="AV30">
            <v>31399.728975815782</v>
          </cell>
          <cell r="AW30">
            <v>32074.495292955959</v>
          </cell>
          <cell r="AX30">
            <v>31017.634629872184</v>
          </cell>
          <cell r="AY30">
            <v>31205.129295634993</v>
          </cell>
          <cell r="AZ30">
            <v>31675.725289441987</v>
          </cell>
          <cell r="BA30">
            <v>29581.171780084569</v>
          </cell>
          <cell r="BB30">
            <v>23029.156954120979</v>
          </cell>
          <cell r="BC30">
            <v>25574.420940623531</v>
          </cell>
          <cell r="BD30">
            <v>26999.589180332667</v>
          </cell>
          <cell r="BE30">
            <v>27359.412664778189</v>
          </cell>
          <cell r="BF30">
            <v>30041.256347380626</v>
          </cell>
          <cell r="BG30">
            <v>28773.272193789191</v>
          </cell>
          <cell r="BH30">
            <v>29113.93670433122</v>
          </cell>
          <cell r="BI30">
            <v>30397.98383182519</v>
          </cell>
          <cell r="BJ30">
            <v>29797.031522148998</v>
          </cell>
          <cell r="BK30">
            <v>31463.186947650942</v>
          </cell>
          <cell r="BL30">
            <v>31431.288630668241</v>
          </cell>
          <cell r="BM30">
            <v>33149.79592712484</v>
          </cell>
          <cell r="BN30">
            <v>32032.556120870177</v>
          </cell>
          <cell r="BO30">
            <v>31263.395464380123</v>
          </cell>
          <cell r="BP30">
            <v>32465.947432709039</v>
          </cell>
          <cell r="BQ30">
            <v>31340.003884701437</v>
          </cell>
          <cell r="BR30">
            <v>28405.871632441773</v>
          </cell>
          <cell r="BS30">
            <v>26606.465516972676</v>
          </cell>
          <cell r="BT30">
            <v>30762.421956633261</v>
          </cell>
          <cell r="BU30">
            <v>42845.146037669052</v>
          </cell>
          <cell r="BV30">
            <v>43603.262388226525</v>
          </cell>
          <cell r="BW30">
            <v>36440.343366053785</v>
          </cell>
          <cell r="BX30">
            <v>33032.184177890093</v>
          </cell>
          <cell r="BY30">
            <v>30459.99685086438</v>
          </cell>
          <cell r="BZ30">
            <v>30064.402269841303</v>
          </cell>
          <cell r="CA30">
            <v>31970.375078044694</v>
          </cell>
          <cell r="CB30">
            <v>33203.077245488363</v>
          </cell>
          <cell r="CC30">
            <v>33231.183029184453</v>
          </cell>
          <cell r="CD30">
            <v>32857.673443449181</v>
          </cell>
          <cell r="CE30">
            <v>33265.651059102369</v>
          </cell>
          <cell r="CF30">
            <v>29343.677359784873</v>
          </cell>
          <cell r="CG30">
            <v>26966.456470577377</v>
          </cell>
          <cell r="CH30">
            <v>30732.708908388522</v>
          </cell>
          <cell r="CI30">
            <v>34911.819417755782</v>
          </cell>
          <cell r="CJ30">
            <v>35830.548332697108</v>
          </cell>
          <cell r="CK30">
            <v>34550.875847157033</v>
          </cell>
          <cell r="CL30">
            <v>33460.44207347167</v>
          </cell>
          <cell r="CM30">
            <v>33424.424762814335</v>
          </cell>
          <cell r="CN30">
            <v>31949.705684471148</v>
          </cell>
          <cell r="CO30">
            <v>35106.123164787678</v>
          </cell>
          <cell r="CP30">
            <v>39281.313319678098</v>
          </cell>
          <cell r="CQ30">
            <v>38894.03454058151</v>
          </cell>
          <cell r="CR30">
            <v>33123.51590751778</v>
          </cell>
          <cell r="CS30">
            <v>30948.338519665413</v>
          </cell>
          <cell r="CT30">
            <v>28237.80302800065</v>
          </cell>
          <cell r="CU30">
            <v>28139.72324965044</v>
          </cell>
          <cell r="CV30">
            <v>31607.39794712856</v>
          </cell>
          <cell r="CW30">
            <v>32657.851969063609</v>
          </cell>
          <cell r="CX30">
            <v>33153.542627466595</v>
          </cell>
          <cell r="CY30">
            <v>31878.051986123253</v>
          </cell>
          <cell r="CZ30">
            <v>31864.753806998571</v>
          </cell>
          <cell r="DA30">
            <v>27840.219425491134</v>
          </cell>
          <cell r="DB30">
            <v>27242.987314068752</v>
          </cell>
          <cell r="DC30">
            <v>31165.291997937045</v>
          </cell>
          <cell r="DD30">
            <v>32792.899190699187</v>
          </cell>
          <cell r="DE30">
            <v>34374.377755537222</v>
          </cell>
          <cell r="DF30">
            <v>36814.342595839451</v>
          </cell>
          <cell r="DG30">
            <v>36985.950880360651</v>
          </cell>
          <cell r="DH30">
            <v>34584.957548693026</v>
          </cell>
          <cell r="DI30">
            <v>31861.928455193134</v>
          </cell>
          <cell r="DJ30">
            <v>33849.483821648173</v>
          </cell>
          <cell r="DK30">
            <v>32999.718865713228</v>
          </cell>
          <cell r="DL30">
            <v>31040.989301437025</v>
          </cell>
          <cell r="DM30">
            <v>32287.324694440871</v>
          </cell>
          <cell r="DN30">
            <v>29371.133120025574</v>
          </cell>
          <cell r="DO30">
            <v>29954.970144386672</v>
          </cell>
          <cell r="DP30">
            <v>27580.513616430431</v>
          </cell>
          <cell r="DQ30">
            <v>30247.301877408532</v>
          </cell>
          <cell r="DR30">
            <v>29991.709458288937</v>
          </cell>
          <cell r="DS30">
            <v>30834.933606008843</v>
          </cell>
          <cell r="DT30">
            <v>32342.711632970713</v>
          </cell>
          <cell r="DU30">
            <v>32542.871899849066</v>
          </cell>
          <cell r="DV30">
            <v>29940.661340554503</v>
          </cell>
          <cell r="DW30">
            <v>27914.345570375073</v>
          </cell>
          <cell r="DX30">
            <v>30280.349290379629</v>
          </cell>
          <cell r="DY30">
            <v>29441.537242091268</v>
          </cell>
          <cell r="DZ30">
            <v>29263.637359979592</v>
          </cell>
          <cell r="EA30">
            <v>29557.201290401379</v>
          </cell>
          <cell r="EB30">
            <v>29278.097564813565</v>
          </cell>
          <cell r="EC30">
            <v>30612.359514488344</v>
          </cell>
          <cell r="ED30">
            <v>28745.594333637873</v>
          </cell>
          <cell r="EE30">
            <v>30696.875390976464</v>
          </cell>
          <cell r="EF30">
            <v>29431.694419735199</v>
          </cell>
          <cell r="EG30">
            <v>29764.951913082034</v>
          </cell>
          <cell r="EH30">
            <v>29449.047602862578</v>
          </cell>
          <cell r="EI30">
            <v>31250.229201344704</v>
          </cell>
          <cell r="EJ30">
            <v>29881.610865727896</v>
          </cell>
          <cell r="EK30">
            <v>28675.823515708202</v>
          </cell>
          <cell r="EL30">
            <v>29979.235551649173</v>
          </cell>
          <cell r="EM30">
            <v>29005.303761401636</v>
          </cell>
          <cell r="EN30">
            <v>29248.192292553049</v>
          </cell>
          <cell r="EO30">
            <v>30016.669219350322</v>
          </cell>
          <cell r="EP30">
            <v>29471.013729612958</v>
          </cell>
          <cell r="EQ30">
            <v>26612.210407324026</v>
          </cell>
          <cell r="ER30">
            <v>26318.419823484877</v>
          </cell>
          <cell r="ES30">
            <v>29169.361784358134</v>
          </cell>
          <cell r="ET30">
            <v>28951.499270727221</v>
          </cell>
          <cell r="EU30">
            <v>30138.655346779437</v>
          </cell>
          <cell r="EV30">
            <v>33799.198269575252</v>
          </cell>
          <cell r="EW30">
            <v>30809.99814373265</v>
          </cell>
          <cell r="EX30">
            <v>27946.728796118958</v>
          </cell>
          <cell r="EY30">
            <v>27149.302155720929</v>
          </cell>
          <cell r="EZ30">
            <v>29182.386499410652</v>
          </cell>
          <cell r="FA30">
            <v>28997.709032521376</v>
          </cell>
          <cell r="FB30">
            <v>28654.992323221457</v>
          </cell>
          <cell r="FC30">
            <v>28667.468351072868</v>
          </cell>
          <cell r="FD30">
            <v>28374.909793918207</v>
          </cell>
          <cell r="FE30">
            <v>26409.478890608345</v>
          </cell>
          <cell r="FF30">
            <v>25653.576166215676</v>
          </cell>
          <cell r="FG30">
            <v>29894.158069986115</v>
          </cell>
          <cell r="FH30">
            <v>29000.945572563414</v>
          </cell>
          <cell r="FI30">
            <v>28871.136806617917</v>
          </cell>
          <cell r="FJ30">
            <v>29015.176246986928</v>
          </cell>
          <cell r="FK30">
            <v>28587.76243571391</v>
          </cell>
          <cell r="FL30">
            <v>26629.609175916507</v>
          </cell>
          <cell r="FM30">
            <v>25780.16156930551</v>
          </cell>
          <cell r="FN30">
            <v>29424.809973091946</v>
          </cell>
          <cell r="FO30">
            <v>29265.589720772303</v>
          </cell>
          <cell r="FP30">
            <v>29046.176011300679</v>
          </cell>
          <cell r="FQ30">
            <v>29369.841678011875</v>
          </cell>
          <cell r="FR30">
            <v>28891.868924814255</v>
          </cell>
          <cell r="FS30">
            <v>26477.349650485128</v>
          </cell>
          <cell r="FT30">
            <v>25472.034300708037</v>
          </cell>
          <cell r="FU30">
            <v>29317.167962542047</v>
          </cell>
          <cell r="FV30">
            <v>30365.743364506783</v>
          </cell>
          <cell r="FW30">
            <v>30696.502739285032</v>
          </cell>
          <cell r="FX30">
            <v>29435.262943158683</v>
          </cell>
          <cell r="FY30">
            <v>28680.197994103459</v>
          </cell>
          <cell r="FZ30">
            <v>26476.821547102776</v>
          </cell>
          <cell r="GA30">
            <v>26059.600965384561</v>
          </cell>
          <cell r="GB30">
            <v>31080.365497768289</v>
          </cell>
          <cell r="GC30">
            <v>32885.578656317935</v>
          </cell>
          <cell r="GD30">
            <v>34145.467967202632</v>
          </cell>
          <cell r="GE30">
            <v>35475.085324015337</v>
          </cell>
          <cell r="GF30">
            <v>35118.051056014861</v>
          </cell>
          <cell r="GG30">
            <v>32219.272563065479</v>
          </cell>
          <cell r="GH30">
            <v>31643.870071009653</v>
          </cell>
          <cell r="GI30">
            <v>35186.596704938835</v>
          </cell>
          <cell r="GJ30">
            <v>35590.731364560037</v>
          </cell>
          <cell r="GK30">
            <v>33778.688158018369</v>
          </cell>
          <cell r="GL30">
            <v>30955.646622299682</v>
          </cell>
          <cell r="GM30">
            <v>30690.889606918103</v>
          </cell>
          <cell r="GN30">
            <v>31650.371264121124</v>
          </cell>
          <cell r="GO30">
            <v>31105.1095920404</v>
          </cell>
          <cell r="GP30">
            <v>33212.628115511303</v>
          </cell>
          <cell r="GQ30">
            <v>28673.9993477672</v>
          </cell>
          <cell r="GR30">
            <v>28397.770422351594</v>
          </cell>
          <cell r="GS30">
            <v>27835.129874253176</v>
          </cell>
          <cell r="GT30">
            <v>30170.220980235114</v>
          </cell>
          <cell r="GU30">
            <v>30238.917365119902</v>
          </cell>
          <cell r="GV30">
            <v>30141.46688617329</v>
          </cell>
          <cell r="GW30">
            <v>30863.219141165613</v>
          </cell>
          <cell r="GX30">
            <v>29077.312097438185</v>
          </cell>
          <cell r="GY30">
            <v>28476.723120089402</v>
          </cell>
          <cell r="GZ30">
            <v>29482.187112299649</v>
          </cell>
          <cell r="HA30">
            <v>29602.346040516397</v>
          </cell>
          <cell r="HB30">
            <v>27889.508997351688</v>
          </cell>
          <cell r="HC30">
            <v>27087.959464306383</v>
          </cell>
          <cell r="HD30">
            <v>31862.359980492045</v>
          </cell>
          <cell r="HE30">
            <v>32975.21392889585</v>
          </cell>
          <cell r="HF30">
            <v>35060.701708271445</v>
          </cell>
          <cell r="HG30">
            <v>35070.004343588371</v>
          </cell>
          <cell r="HH30">
            <v>33042.548364608294</v>
          </cell>
          <cell r="HI30">
            <v>29055.596926813127</v>
          </cell>
          <cell r="HJ30">
            <v>29274.360502249943</v>
          </cell>
          <cell r="HK30">
            <v>33196.231976578718</v>
          </cell>
          <cell r="HL30">
            <v>32724.686552295967</v>
          </cell>
          <cell r="HM30">
            <v>32621.723081251937</v>
          </cell>
          <cell r="HN30">
            <v>33105.832061386922</v>
          </cell>
          <cell r="HO30">
            <v>33292.342183478831</v>
          </cell>
          <cell r="HP30">
            <v>31046.606061061109</v>
          </cell>
          <cell r="HQ30">
            <v>31079.884344421371</v>
          </cell>
          <cell r="HR30">
            <v>35546.272580000419</v>
          </cell>
          <cell r="HS30">
            <v>36222.076785184734</v>
          </cell>
          <cell r="HT30">
            <v>37325.903599164412</v>
          </cell>
          <cell r="HU30">
            <v>38505.981152866647</v>
          </cell>
          <cell r="HV30">
            <v>38240.548198476674</v>
          </cell>
          <cell r="HW30">
            <v>35280.836482599116</v>
          </cell>
          <cell r="HX30">
            <v>33894.022153872917</v>
          </cell>
          <cell r="HY30" t="e">
            <v>#DIV/0!</v>
          </cell>
          <cell r="HZ30" t="e">
            <v>#DIV/0!</v>
          </cell>
        </row>
        <row r="31">
          <cell r="B31">
            <v>28724.665066197813</v>
          </cell>
          <cell r="C31">
            <v>30340.7803738078</v>
          </cell>
          <cell r="D31">
            <v>30508.54840184245</v>
          </cell>
          <cell r="E31">
            <v>30287.912506166613</v>
          </cell>
          <cell r="F31">
            <v>25287.550365793926</v>
          </cell>
          <cell r="G31">
            <v>23915.856670280627</v>
          </cell>
          <cell r="H31">
            <v>25083.690158222937</v>
          </cell>
          <cell r="I31">
            <v>24903.011805016438</v>
          </cell>
          <cell r="J31">
            <v>25327.607772605999</v>
          </cell>
          <cell r="K31">
            <v>23321.356846709754</v>
          </cell>
          <cell r="L31">
            <v>23274.69846166244</v>
          </cell>
          <cell r="M31">
            <v>23991.692127218201</v>
          </cell>
          <cell r="N31">
            <v>24028.833111984863</v>
          </cell>
          <cell r="O31">
            <v>24290.78977457956</v>
          </cell>
          <cell r="P31">
            <v>24914.365463883725</v>
          </cell>
          <cell r="Q31">
            <v>24728.660252767237</v>
          </cell>
          <cell r="R31">
            <v>24207.675564189736</v>
          </cell>
          <cell r="S31">
            <v>23738.564988922961</v>
          </cell>
          <cell r="T31">
            <v>23686.283139911538</v>
          </cell>
          <cell r="U31">
            <v>23103.196815821851</v>
          </cell>
          <cell r="V31">
            <v>23194.658557510516</v>
          </cell>
          <cell r="W31">
            <v>24071.923071181227</v>
          </cell>
          <cell r="X31">
            <v>25257.362313378049</v>
          </cell>
          <cell r="Y31">
            <v>24946.258478031024</v>
          </cell>
          <cell r="Z31">
            <v>24724.355573690438</v>
          </cell>
          <cell r="AA31">
            <v>24894.059581915462</v>
          </cell>
          <cell r="AB31">
            <v>24545.505150771052</v>
          </cell>
          <cell r="AC31">
            <v>24274.598280785551</v>
          </cell>
          <cell r="AD31">
            <v>25058.531203439914</v>
          </cell>
          <cell r="AE31">
            <v>25302.373160267904</v>
          </cell>
          <cell r="AF31">
            <v>24916.847199328364</v>
          </cell>
          <cell r="AG31">
            <v>23714.560802686501</v>
          </cell>
          <cell r="AH31">
            <v>23214.363024308524</v>
          </cell>
          <cell r="AI31">
            <v>22208.964233753824</v>
          </cell>
          <cell r="AJ31">
            <v>22231.469347472874</v>
          </cell>
          <cell r="AK31">
            <v>24622.135957782375</v>
          </cell>
          <cell r="AL31">
            <v>25615.722846319273</v>
          </cell>
          <cell r="AM31">
            <v>29419.179762848755</v>
          </cell>
          <cell r="AN31">
            <v>29494.625888932711</v>
          </cell>
          <cell r="AO31">
            <v>27756.10103395435</v>
          </cell>
          <cell r="AP31">
            <v>25235.117914889288</v>
          </cell>
          <cell r="AQ31">
            <v>24745.166948454804</v>
          </cell>
          <cell r="AR31">
            <v>27834.081047938187</v>
          </cell>
          <cell r="AS31">
            <v>28757.960732766114</v>
          </cell>
          <cell r="AT31">
            <v>28170.380367107198</v>
          </cell>
          <cell r="AU31">
            <v>26594.502997695239</v>
          </cell>
          <cell r="AV31">
            <v>28371.206887397821</v>
          </cell>
          <cell r="AW31">
            <v>30984.544303875573</v>
          </cell>
          <cell r="AX31">
            <v>30720.463973879763</v>
          </cell>
          <cell r="AY31">
            <v>28109.705845107736</v>
          </cell>
          <cell r="AZ31">
            <v>28764.952710563026</v>
          </cell>
          <cell r="BA31">
            <v>26433.545929359014</v>
          </cell>
          <cell r="BB31">
            <v>23057.674736448953</v>
          </cell>
          <cell r="BC31">
            <v>25159.17383975659</v>
          </cell>
          <cell r="BD31">
            <v>26521.67507814676</v>
          </cell>
          <cell r="BE31">
            <v>27029.145184065626</v>
          </cell>
          <cell r="BF31">
            <v>26828.930443545549</v>
          </cell>
          <cell r="BG31">
            <v>25219.926133314388</v>
          </cell>
          <cell r="BH31">
            <v>25863.565706636924</v>
          </cell>
          <cell r="BI31">
            <v>25556.672715245648</v>
          </cell>
          <cell r="BJ31">
            <v>25343.254710672129</v>
          </cell>
          <cell r="BK31">
            <v>28413.157565448586</v>
          </cell>
          <cell r="BL31">
            <v>29078.109481377753</v>
          </cell>
          <cell r="BM31">
            <v>29328.228990325464</v>
          </cell>
          <cell r="BN31">
            <v>27965.776157741486</v>
          </cell>
          <cell r="BO31">
            <v>26888.325645914487</v>
          </cell>
          <cell r="BP31">
            <v>28191.341850796536</v>
          </cell>
          <cell r="BQ31">
            <v>27050.338954180828</v>
          </cell>
          <cell r="BR31">
            <v>25392.588230697664</v>
          </cell>
          <cell r="BS31">
            <v>23896.932621048549</v>
          </cell>
          <cell r="BT31">
            <v>25650.62905072916</v>
          </cell>
          <cell r="BU31">
            <v>35018.96653017572</v>
          </cell>
          <cell r="BV31">
            <v>36352.105490448448</v>
          </cell>
          <cell r="BW31">
            <v>33613.081061875549</v>
          </cell>
          <cell r="BX31">
            <v>29603.578283048348</v>
          </cell>
          <cell r="BY31">
            <v>27660.605018812486</v>
          </cell>
          <cell r="BZ31">
            <v>27480.12773658906</v>
          </cell>
          <cell r="CA31">
            <v>27570.773659875325</v>
          </cell>
          <cell r="CB31">
            <v>29500.292521043004</v>
          </cell>
          <cell r="CC31">
            <v>29466.990314074137</v>
          </cell>
          <cell r="CD31">
            <v>28898.131941422398</v>
          </cell>
          <cell r="CE31">
            <v>29885.177994354824</v>
          </cell>
          <cell r="CF31">
            <v>28786.778484770835</v>
          </cell>
          <cell r="CG31">
            <v>28085.718071683128</v>
          </cell>
          <cell r="CH31">
            <v>28508.33551375868</v>
          </cell>
          <cell r="CI31">
            <v>31260.679696475079</v>
          </cell>
          <cell r="CJ31">
            <v>33276.63190952094</v>
          </cell>
          <cell r="CK31">
            <v>32043.752552425725</v>
          </cell>
          <cell r="CL31">
            <v>31136.960916329797</v>
          </cell>
          <cell r="CM31">
            <v>31025.53027953815</v>
          </cell>
          <cell r="CN31">
            <v>30137.06626498379</v>
          </cell>
          <cell r="CO31">
            <v>32958.618047474774</v>
          </cell>
          <cell r="CP31">
            <v>34753.925251132256</v>
          </cell>
          <cell r="CQ31">
            <v>33775.678177941634</v>
          </cell>
          <cell r="CR31">
            <v>29846.695026708414</v>
          </cell>
          <cell r="CS31">
            <v>27761.043477519252</v>
          </cell>
          <cell r="CT31">
            <v>26082.319757432739</v>
          </cell>
          <cell r="CU31">
            <v>25975.906219138487</v>
          </cell>
          <cell r="CV31">
            <v>26753.249874269113</v>
          </cell>
          <cell r="CW31">
            <v>28173.937962590553</v>
          </cell>
          <cell r="CX31">
            <v>28542.102361191457</v>
          </cell>
          <cell r="CY31">
            <v>28061.130833518913</v>
          </cell>
          <cell r="CZ31">
            <v>28368.580040314198</v>
          </cell>
          <cell r="DA31">
            <v>25353.542996870408</v>
          </cell>
          <cell r="DB31">
            <v>25225.1031526078</v>
          </cell>
          <cell r="DC31">
            <v>26605.537314044552</v>
          </cell>
          <cell r="DD31">
            <v>28400.504570091944</v>
          </cell>
          <cell r="DE31">
            <v>29033.674841572563</v>
          </cell>
          <cell r="DF31">
            <v>31628.050278416787</v>
          </cell>
          <cell r="DG31">
            <v>32583.610648237875</v>
          </cell>
          <cell r="DH31">
            <v>31458.642055742344</v>
          </cell>
          <cell r="DI31">
            <v>29372.114937108254</v>
          </cell>
          <cell r="DJ31">
            <v>29558.826680750175</v>
          </cell>
          <cell r="DK31">
            <v>29349.369922755173</v>
          </cell>
          <cell r="DL31">
            <v>27102.118752037248</v>
          </cell>
          <cell r="DM31">
            <v>27982.959425217305</v>
          </cell>
          <cell r="DN31">
            <v>24585.128605463811</v>
          </cell>
          <cell r="DO31">
            <v>27116.172473758372</v>
          </cell>
          <cell r="DP31">
            <v>26051.450490070623</v>
          </cell>
          <cell r="DQ31">
            <v>25228.049470610174</v>
          </cell>
          <cell r="DR31">
            <v>25193.242562660875</v>
          </cell>
          <cell r="DS31">
            <v>26508.16291884704</v>
          </cell>
          <cell r="DT31">
            <v>27953.772267146011</v>
          </cell>
          <cell r="DU31">
            <v>28774.830097778758</v>
          </cell>
          <cell r="DV31">
            <v>27757.152911971163</v>
          </cell>
          <cell r="DW31">
            <v>25988.378584812886</v>
          </cell>
          <cell r="DX31">
            <v>25847.675565153535</v>
          </cell>
          <cell r="DY31">
            <v>24040.989141989274</v>
          </cell>
          <cell r="DZ31">
            <v>23533.742137785488</v>
          </cell>
          <cell r="EA31">
            <v>22791.848090141113</v>
          </cell>
          <cell r="EB31">
            <v>25503.534726946476</v>
          </cell>
          <cell r="EC31">
            <v>28005.004202931861</v>
          </cell>
          <cell r="ED31">
            <v>27063.334364198134</v>
          </cell>
          <cell r="EE31">
            <v>26117.380387819787</v>
          </cell>
          <cell r="EF31">
            <v>23990.925497729037</v>
          </cell>
          <cell r="EG31">
            <v>23111.517915965949</v>
          </cell>
          <cell r="EH31">
            <v>23983.487911598437</v>
          </cell>
          <cell r="EI31">
            <v>26148.410184121014</v>
          </cell>
          <cell r="EJ31">
            <v>27297.69931948771</v>
          </cell>
          <cell r="EK31">
            <v>26835.87550583874</v>
          </cell>
          <cell r="EL31">
            <v>25027.247272007313</v>
          </cell>
          <cell r="EM31">
            <v>23285.180583757097</v>
          </cell>
          <cell r="EN31">
            <v>23178.039248149438</v>
          </cell>
          <cell r="EO31">
            <v>25196.049250599801</v>
          </cell>
          <cell r="EP31">
            <v>24603.54034021941</v>
          </cell>
          <cell r="EQ31">
            <v>22760.11078365544</v>
          </cell>
          <cell r="ER31">
            <v>23687.390579418578</v>
          </cell>
          <cell r="ES31">
            <v>22983.037687773711</v>
          </cell>
          <cell r="ET31">
            <v>23016.030460716214</v>
          </cell>
          <cell r="EU31">
            <v>24714.672969750074</v>
          </cell>
          <cell r="EV31">
            <v>27730.505911817363</v>
          </cell>
          <cell r="EW31">
            <v>26746.479935039635</v>
          </cell>
          <cell r="EX31">
            <v>25488.866291029288</v>
          </cell>
          <cell r="EY31">
            <v>25135.947928999827</v>
          </cell>
          <cell r="EZ31">
            <v>24177.62666759095</v>
          </cell>
          <cell r="FA31">
            <v>24165.354576732636</v>
          </cell>
          <cell r="FB31">
            <v>23479.210515394101</v>
          </cell>
          <cell r="FC31">
            <v>23277.562905331375</v>
          </cell>
          <cell r="FD31">
            <v>23697.790494737066</v>
          </cell>
          <cell r="FE31">
            <v>23433.6197748575</v>
          </cell>
          <cell r="FF31">
            <v>22257.339953643437</v>
          </cell>
          <cell r="FG31">
            <v>23242.516573423312</v>
          </cell>
          <cell r="FH31">
            <v>23393.890758367612</v>
          </cell>
          <cell r="FI31">
            <v>22910.901058869014</v>
          </cell>
          <cell r="FJ31">
            <v>23870.949476183738</v>
          </cell>
          <cell r="FK31">
            <v>23958.169461800389</v>
          </cell>
          <cell r="FL31">
            <v>23799.314127767513</v>
          </cell>
          <cell r="FM31">
            <v>23281.849789993248</v>
          </cell>
          <cell r="FN31">
            <v>24619.632906976371</v>
          </cell>
          <cell r="FO31">
            <v>24854.031682726752</v>
          </cell>
          <cell r="FP31">
            <v>23868.655129140814</v>
          </cell>
          <cell r="FQ31">
            <v>23248.985158878364</v>
          </cell>
          <cell r="FR31">
            <v>22758.722620496905</v>
          </cell>
          <cell r="FS31">
            <v>22007.611507056739</v>
          </cell>
          <cell r="FT31">
            <v>22288.708837411759</v>
          </cell>
          <cell r="FU31">
            <v>24412.013851495387</v>
          </cell>
          <cell r="FV31">
            <v>25839.978596923145</v>
          </cell>
          <cell r="FW31">
            <v>26404.292426397125</v>
          </cell>
          <cell r="FX31">
            <v>24766.611953335749</v>
          </cell>
          <cell r="FY31">
            <v>24470.236250593429</v>
          </cell>
          <cell r="FZ31">
            <v>22867.983421677072</v>
          </cell>
          <cell r="GA31">
            <v>22778.394136288276</v>
          </cell>
          <cell r="GB31">
            <v>23165.876823491886</v>
          </cell>
          <cell r="GC31">
            <v>24504.913328785009</v>
          </cell>
          <cell r="GD31">
            <v>25810.836446808549</v>
          </cell>
          <cell r="GE31">
            <v>26671.71294496785</v>
          </cell>
          <cell r="GF31">
            <v>26887.45338014021</v>
          </cell>
          <cell r="GG31">
            <v>26105.322046480611</v>
          </cell>
          <cell r="GH31">
            <v>25854.854478251549</v>
          </cell>
          <cell r="GI31">
            <v>26211.0506841305</v>
          </cell>
          <cell r="GJ31">
            <v>26760.714258883381</v>
          </cell>
          <cell r="GK31">
            <v>25463.523098676276</v>
          </cell>
          <cell r="GL31">
            <v>24384.814577427172</v>
          </cell>
          <cell r="GM31">
            <v>24213.470692538212</v>
          </cell>
          <cell r="GN31">
            <v>25640.7393199422</v>
          </cell>
          <cell r="GO31">
            <v>26035.112146799212</v>
          </cell>
          <cell r="GP31">
            <v>25314.598532761567</v>
          </cell>
          <cell r="GQ31">
            <v>23052.6747284915</v>
          </cell>
          <cell r="GR31">
            <v>23318.67131679165</v>
          </cell>
          <cell r="GS31">
            <v>22247.612710988124</v>
          </cell>
          <cell r="GT31">
            <v>23015.893239752699</v>
          </cell>
          <cell r="GU31">
            <v>24759.684404544059</v>
          </cell>
          <cell r="GV31">
            <v>24870.436627906151</v>
          </cell>
          <cell r="GW31">
            <v>23786.776604103234</v>
          </cell>
          <cell r="GX31">
            <v>23181.776258244485</v>
          </cell>
          <cell r="GY31">
            <v>22652.964479206752</v>
          </cell>
          <cell r="GZ31">
            <v>22785.564568079986</v>
          </cell>
          <cell r="HA31">
            <v>23031.475464180174</v>
          </cell>
          <cell r="HB31">
            <v>22900.809298619999</v>
          </cell>
          <cell r="HC31">
            <v>22485.92588611435</v>
          </cell>
          <cell r="HD31">
            <v>23876.978501557827</v>
          </cell>
          <cell r="HE31">
            <v>24884.978965714101</v>
          </cell>
          <cell r="HF31">
            <v>26448.769918423553</v>
          </cell>
          <cell r="HG31">
            <v>26559.69532358674</v>
          </cell>
          <cell r="HH31">
            <v>25659.589194483025</v>
          </cell>
          <cell r="HI31">
            <v>24125.752041135376</v>
          </cell>
          <cell r="HJ31">
            <v>24397.60923890919</v>
          </cell>
          <cell r="HK31">
            <v>24794.291939126088</v>
          </cell>
          <cell r="HL31">
            <v>24948.320415308146</v>
          </cell>
          <cell r="HM31">
            <v>25051.542172886751</v>
          </cell>
          <cell r="HN31">
            <v>25438.296211943962</v>
          </cell>
          <cell r="HO31">
            <v>25802.202323901827</v>
          </cell>
          <cell r="HP31">
            <v>25347.21536603339</v>
          </cell>
          <cell r="HQ31">
            <v>25654.714216733511</v>
          </cell>
          <cell r="HR31">
            <v>26867.513120129686</v>
          </cell>
          <cell r="HS31">
            <v>27649.636744095485</v>
          </cell>
          <cell r="HT31">
            <v>28458.577543635583</v>
          </cell>
          <cell r="HU31">
            <v>29395.965638083537</v>
          </cell>
          <cell r="HV31">
            <v>29490.902781637626</v>
          </cell>
          <cell r="HW31">
            <v>28581.724621280977</v>
          </cell>
          <cell r="HX31">
            <v>27734.487754720263</v>
          </cell>
          <cell r="HY31" t="e">
            <v>#DIV/0!</v>
          </cell>
          <cell r="HZ31" t="e">
            <v>#DIV/0!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35221.602018500467</v>
          </cell>
          <cell r="I32">
            <v>33885.694837172181</v>
          </cell>
          <cell r="J32">
            <v>32342.990925388709</v>
          </cell>
          <cell r="K32">
            <v>30701.491260453884</v>
          </cell>
          <cell r="L32">
            <v>29247.800666668281</v>
          </cell>
          <cell r="M32">
            <v>28853.534308955772</v>
          </cell>
          <cell r="N32">
            <v>29198.20760228395</v>
          </cell>
          <cell r="O32">
            <v>30038.264736992609</v>
          </cell>
          <cell r="P32">
            <v>30637.053803789073</v>
          </cell>
          <cell r="Q32">
            <v>31089.313918185555</v>
          </cell>
          <cell r="R32">
            <v>31512.485248806235</v>
          </cell>
          <cell r="S32">
            <v>31662.372384015995</v>
          </cell>
          <cell r="T32">
            <v>31809.06747945138</v>
          </cell>
          <cell r="U32">
            <v>31694.933372699539</v>
          </cell>
          <cell r="V32">
            <v>31088.343731378223</v>
          </cell>
          <cell r="W32">
            <v>30912.020618923783</v>
          </cell>
          <cell r="X32">
            <v>31040.477985959467</v>
          </cell>
          <cell r="Y32">
            <v>31207.856805296597</v>
          </cell>
          <cell r="Z32">
            <v>31460.661358302579</v>
          </cell>
          <cell r="AA32">
            <v>31742.24503561659</v>
          </cell>
          <cell r="AB32">
            <v>32038.985878352989</v>
          </cell>
          <cell r="AC32">
            <v>32269.52550029624</v>
          </cell>
          <cell r="AD32">
            <v>32494.789813261825</v>
          </cell>
          <cell r="AE32">
            <v>32516.285708119383</v>
          </cell>
          <cell r="AF32">
            <v>32512.820258922253</v>
          </cell>
          <cell r="AG32">
            <v>32257.656053780833</v>
          </cell>
          <cell r="AH32">
            <v>31833.692092703361</v>
          </cell>
          <cell r="AI32">
            <v>31210.003160246739</v>
          </cell>
          <cell r="AJ32">
            <v>30689.729812327776</v>
          </cell>
          <cell r="AK32">
            <v>30085.38160918394</v>
          </cell>
          <cell r="AL32">
            <v>29340.728232385391</v>
          </cell>
          <cell r="AM32">
            <v>29040.597058707648</v>
          </cell>
          <cell r="AN32">
            <v>29088.138914407795</v>
          </cell>
          <cell r="AO32">
            <v>29099.394041965541</v>
          </cell>
          <cell r="AP32">
            <v>29085.974307865214</v>
          </cell>
          <cell r="AQ32">
            <v>28905.169142866904</v>
          </cell>
          <cell r="AR32">
            <v>29144.651062877467</v>
          </cell>
          <cell r="AS32">
            <v>29614.45347462795</v>
          </cell>
          <cell r="AT32">
            <v>29616.291172236855</v>
          </cell>
          <cell r="AU32">
            <v>29277.777300257625</v>
          </cell>
          <cell r="AV32">
            <v>29474.452146750929</v>
          </cell>
          <cell r="AW32">
            <v>30296.613221679381</v>
          </cell>
          <cell r="AX32">
            <v>31147.650807600836</v>
          </cell>
          <cell r="AY32">
            <v>31125.424665776747</v>
          </cell>
          <cell r="AZ32">
            <v>31094.822137614672</v>
          </cell>
          <cell r="BA32">
            <v>30892.953158648281</v>
          </cell>
          <cell r="BB32">
            <v>29997.577459703782</v>
          </cell>
          <cell r="BC32">
            <v>29165.39059753346</v>
          </cell>
          <cell r="BD32">
            <v>28440.404010015842</v>
          </cell>
          <cell r="BE32">
            <v>27917.800872145272</v>
          </cell>
          <cell r="BF32">
            <v>27751.533308108937</v>
          </cell>
          <cell r="BG32">
            <v>27336.897151587105</v>
          </cell>
          <cell r="BH32">
            <v>27270.149283622344</v>
          </cell>
          <cell r="BI32">
            <v>28322.838837580086</v>
          </cell>
          <cell r="BJ32">
            <v>28926.068920655154</v>
          </cell>
          <cell r="BK32">
            <v>29563.725744557767</v>
          </cell>
          <cell r="BL32">
            <v>30145.422311113485</v>
          </cell>
          <cell r="BM32">
            <v>30589.499393934093</v>
          </cell>
          <cell r="BN32">
            <v>31055.111383517091</v>
          </cell>
          <cell r="BO32">
            <v>31362.176920666931</v>
          </cell>
          <cell r="BP32">
            <v>31657.600292221767</v>
          </cell>
          <cell r="BQ32">
            <v>31878.024915443541</v>
          </cell>
          <cell r="BR32">
            <v>31441.265584699373</v>
          </cell>
          <cell r="BS32">
            <v>30752.005139885725</v>
          </cell>
          <cell r="BT32">
            <v>30410.95171552978</v>
          </cell>
          <cell r="BU32">
            <v>31955.607417929627</v>
          </cell>
          <cell r="BV32">
            <v>33718.445549907679</v>
          </cell>
          <cell r="BW32">
            <v>34286.216397528355</v>
          </cell>
          <cell r="BX32">
            <v>34527.956439412454</v>
          </cell>
          <cell r="BY32">
            <v>34821.402899187109</v>
          </cell>
          <cell r="BZ32">
            <v>35315.393863882629</v>
          </cell>
          <cell r="CA32">
            <v>35487.958595512828</v>
          </cell>
          <cell r="CB32">
            <v>34110.520196629877</v>
          </cell>
          <cell r="CC32">
            <v>32628.794573909578</v>
          </cell>
          <cell r="CD32">
            <v>32116.984584966067</v>
          </cell>
          <cell r="CE32">
            <v>32150.336996567825</v>
          </cell>
          <cell r="CF32">
            <v>31990.862783556458</v>
          </cell>
          <cell r="CG32">
            <v>31548.299097947329</v>
          </cell>
          <cell r="CH32">
            <v>31371.489645139307</v>
          </cell>
          <cell r="CI32">
            <v>31615.595669748938</v>
          </cell>
          <cell r="CJ32">
            <v>31986.933570250745</v>
          </cell>
          <cell r="CK32">
            <v>32228.819627923291</v>
          </cell>
          <cell r="CL32">
            <v>32256.646915690337</v>
          </cell>
          <cell r="CM32">
            <v>32839.610830408834</v>
          </cell>
          <cell r="CN32">
            <v>33551.503575250797</v>
          </cell>
          <cell r="CO32">
            <v>34176.277040450681</v>
          </cell>
          <cell r="CP32">
            <v>34800.490455011008</v>
          </cell>
          <cell r="CQ32">
            <v>35238.131341851644</v>
          </cell>
          <cell r="CR32">
            <v>35034.222779046031</v>
          </cell>
          <cell r="CS32">
            <v>34675.350842787993</v>
          </cell>
          <cell r="CT32">
            <v>33934.404880671755</v>
          </cell>
          <cell r="CU32">
            <v>33390.121675697374</v>
          </cell>
          <cell r="CV32">
            <v>32890.303787460354</v>
          </cell>
          <cell r="CW32">
            <v>31944.095023086855</v>
          </cell>
          <cell r="CX32">
            <v>31124.024749784723</v>
          </cell>
          <cell r="CY32">
            <v>30946.101332442642</v>
          </cell>
          <cell r="CZ32">
            <v>31077.017802061666</v>
          </cell>
          <cell r="DA32">
            <v>31020.22014456031</v>
          </cell>
          <cell r="DB32">
            <v>30892.115010905782</v>
          </cell>
          <cell r="DC32">
            <v>30828.957018164139</v>
          </cell>
          <cell r="DD32">
            <v>30848.249478397793</v>
          </cell>
          <cell r="DE32">
            <v>31022.654496693594</v>
          </cell>
          <cell r="DF32">
            <v>31727.838869510193</v>
          </cell>
          <cell r="DG32">
            <v>32459.438451419064</v>
          </cell>
          <cell r="DH32">
            <v>33422.972469019332</v>
          </cell>
          <cell r="DI32">
            <v>34082.821203465675</v>
          </cell>
          <cell r="DJ32">
            <v>34466.277178281554</v>
          </cell>
          <cell r="DK32">
            <v>34495.822846140698</v>
          </cell>
          <cell r="DL32">
            <v>34019.624495554956</v>
          </cell>
          <cell r="DM32">
            <v>33372.907652498012</v>
          </cell>
          <cell r="DN32">
            <v>32285.076543878717</v>
          </cell>
          <cell r="DO32">
            <v>31623.649771834953</v>
          </cell>
          <cell r="DP32">
            <v>31012.019080583133</v>
          </cell>
          <cell r="DQ32">
            <v>30497.421659977474</v>
          </cell>
          <cell r="DR32">
            <v>30067.706030345431</v>
          </cell>
          <cell r="DS32">
            <v>30038.26950242712</v>
          </cell>
          <cell r="DT32">
            <v>30046.181922217103</v>
          </cell>
          <cell r="DU32">
            <v>30499.287462191889</v>
          </cell>
          <cell r="DV32">
            <v>30497.243347358719</v>
          </cell>
          <cell r="DW32">
            <v>30544.933626493668</v>
          </cell>
          <cell r="DX32">
            <v>30549.654685489535</v>
          </cell>
          <cell r="DY32">
            <v>30471.058654604156</v>
          </cell>
          <cell r="DZ32">
            <v>30246.587762314266</v>
          </cell>
          <cell r="EA32">
            <v>29848.657713375786</v>
          </cell>
          <cell r="EB32">
            <v>29382.261379799285</v>
          </cell>
          <cell r="EC32">
            <v>29478.218261789832</v>
          </cell>
          <cell r="ED32">
            <v>29596.968085113098</v>
          </cell>
          <cell r="EE32">
            <v>29656.471813769786</v>
          </cell>
          <cell r="EF32">
            <v>29655.065696290345</v>
          </cell>
          <cell r="EG32">
            <v>29726.682061019266</v>
          </cell>
          <cell r="EH32">
            <v>29711.231534228013</v>
          </cell>
          <cell r="EI32">
            <v>29992.964625161028</v>
          </cell>
          <cell r="EJ32">
            <v>29888.571961052392</v>
          </cell>
          <cell r="EK32">
            <v>29878.604701348155</v>
          </cell>
          <cell r="EL32">
            <v>29776.084724301396</v>
          </cell>
          <cell r="EM32">
            <v>29715.171773110891</v>
          </cell>
          <cell r="EN32">
            <v>29641.348970178176</v>
          </cell>
          <cell r="EO32">
            <v>29722.437772533569</v>
          </cell>
          <cell r="EP32">
            <v>29468.264133714747</v>
          </cell>
          <cell r="EQ32">
            <v>29001.206925371338</v>
          </cell>
          <cell r="ER32">
            <v>28664.434969339432</v>
          </cell>
          <cell r="ES32">
            <v>28548.738716869288</v>
          </cell>
          <cell r="ET32">
            <v>28541.052361058653</v>
          </cell>
          <cell r="EU32">
            <v>28668.261368805281</v>
          </cell>
          <cell r="EV32">
            <v>29208.622661694561</v>
          </cell>
          <cell r="EW32">
            <v>29399.906149425944</v>
          </cell>
          <cell r="EX32">
            <v>29590.551633539504</v>
          </cell>
          <cell r="EY32">
            <v>29709.249109573222</v>
          </cell>
          <cell r="EZ32">
            <v>29711.109783152155</v>
          </cell>
          <cell r="FA32">
            <v>29717.711177694178</v>
          </cell>
          <cell r="FB32">
            <v>29505.759317185897</v>
          </cell>
          <cell r="FC32">
            <v>28772.655043114126</v>
          </cell>
          <cell r="FD32">
            <v>28424.785278854921</v>
          </cell>
          <cell r="FE32">
            <v>28205.178149496263</v>
          </cell>
          <cell r="FF32">
            <v>27991.503008138367</v>
          </cell>
          <cell r="FG32">
            <v>28093.184661077721</v>
          </cell>
          <cell r="FH32">
            <v>28093.64702394087</v>
          </cell>
          <cell r="FI32">
            <v>28124.524807283222</v>
          </cell>
          <cell r="FJ32">
            <v>28174.197363842373</v>
          </cell>
          <cell r="FK32">
            <v>28204.604884098899</v>
          </cell>
          <cell r="FL32">
            <v>28236.052067714347</v>
          </cell>
          <cell r="FM32">
            <v>28254.135696727182</v>
          </cell>
          <cell r="FN32">
            <v>28187.085968599447</v>
          </cell>
          <cell r="FO32">
            <v>28224.892275486432</v>
          </cell>
          <cell r="FP32">
            <v>28249.897876155399</v>
          </cell>
          <cell r="FQ32">
            <v>28300.564366301816</v>
          </cell>
          <cell r="FR32">
            <v>28344.008150459009</v>
          </cell>
          <cell r="FS32">
            <v>28322.256789683099</v>
          </cell>
          <cell r="FT32">
            <v>28278.238608454885</v>
          </cell>
          <cell r="FU32">
            <v>28262.86117837633</v>
          </cell>
          <cell r="FV32">
            <v>28420.025984624113</v>
          </cell>
          <cell r="FW32">
            <v>28655.786945764736</v>
          </cell>
          <cell r="FX32">
            <v>28665.132840785711</v>
          </cell>
          <cell r="FY32">
            <v>28634.894136398452</v>
          </cell>
          <cell r="FZ32">
            <v>28634.818693058111</v>
          </cell>
          <cell r="GA32">
            <v>28718.756788011906</v>
          </cell>
          <cell r="GB32">
            <v>28970.642150187083</v>
          </cell>
          <cell r="GC32">
            <v>29330.618620445814</v>
          </cell>
          <cell r="GD32">
            <v>29823.327938719762</v>
          </cell>
          <cell r="GE32">
            <v>30686.159707413572</v>
          </cell>
          <cell r="GF32">
            <v>31605.85300197234</v>
          </cell>
          <cell r="GG32">
            <v>32426.203147109871</v>
          </cell>
          <cell r="GH32">
            <v>33223.955876484884</v>
          </cell>
          <cell r="GI32">
            <v>33810.560334652102</v>
          </cell>
          <cell r="GJ32">
            <v>34197.01072154384</v>
          </cell>
          <cell r="GK32">
            <v>34144.613605946084</v>
          </cell>
          <cell r="GL32">
            <v>33498.979505700983</v>
          </cell>
          <cell r="GM32">
            <v>32866.527870115737</v>
          </cell>
          <cell r="GN32">
            <v>32785.256255980828</v>
          </cell>
          <cell r="GO32">
            <v>32708.290473270932</v>
          </cell>
          <cell r="GP32">
            <v>32426.294960495572</v>
          </cell>
          <cell r="GQ32">
            <v>31438.190386668026</v>
          </cell>
          <cell r="GR32">
            <v>30669.487853001348</v>
          </cell>
          <cell r="GS32">
            <v>30223.699746137561</v>
          </cell>
          <cell r="GT32">
            <v>30149.318513754271</v>
          </cell>
          <cell r="GU32">
            <v>29947.682242468381</v>
          </cell>
          <cell r="GV32">
            <v>29810.018998773088</v>
          </cell>
          <cell r="GW32">
            <v>29474.389145295128</v>
          </cell>
          <cell r="GX32">
            <v>29532.00525239098</v>
          </cell>
          <cell r="GY32">
            <v>29543.284209210666</v>
          </cell>
          <cell r="GZ32">
            <v>29778.578100360162</v>
          </cell>
          <cell r="HA32">
            <v>29697.453108971775</v>
          </cell>
          <cell r="HB32">
            <v>29361.823342147745</v>
          </cell>
          <cell r="HC32">
            <v>28925.607996166764</v>
          </cell>
          <cell r="HD32">
            <v>29068.342401784823</v>
          </cell>
          <cell r="HE32">
            <v>29625.18552056449</v>
          </cell>
          <cell r="HF32">
            <v>30565.753890304775</v>
          </cell>
          <cell r="HG32">
            <v>31364.013494774601</v>
          </cell>
          <cell r="HH32">
            <v>31855.47096964487</v>
          </cell>
          <cell r="HI32">
            <v>32022.054959567933</v>
          </cell>
          <cell r="HJ32">
            <v>32334.397964988435</v>
          </cell>
          <cell r="HK32">
            <v>32524.951107286532</v>
          </cell>
          <cell r="HL32">
            <v>32489.161482057978</v>
          </cell>
          <cell r="HM32">
            <v>32140.735963912331</v>
          </cell>
          <cell r="HN32">
            <v>31860.139923597839</v>
          </cell>
          <cell r="HO32">
            <v>31895.824754865065</v>
          </cell>
          <cell r="HP32">
            <v>32180.254631186206</v>
          </cell>
          <cell r="HQ32">
            <v>32438.186608639262</v>
          </cell>
          <cell r="HR32">
            <v>32773.906694842364</v>
          </cell>
          <cell r="HS32">
            <v>33273.533870969331</v>
          </cell>
          <cell r="HT32">
            <v>33945.559659242543</v>
          </cell>
          <cell r="HU32">
            <v>34717.009529453935</v>
          </cell>
          <cell r="HV32">
            <v>35423.89610302505</v>
          </cell>
          <cell r="HW32">
            <v>36028.786163244768</v>
          </cell>
          <cell r="HX32">
            <v>36430.805850309276</v>
          </cell>
          <cell r="HY32" t="e">
            <v>#DIV/0!</v>
          </cell>
          <cell r="HZ32" t="e">
            <v>#DIV/0!</v>
          </cell>
        </row>
        <row r="35">
          <cell r="AT35">
            <v>54</v>
          </cell>
          <cell r="AU35">
            <v>55.5</v>
          </cell>
          <cell r="AV35">
            <v>51.5</v>
          </cell>
          <cell r="AY35">
            <v>54</v>
          </cell>
          <cell r="AZ35">
            <v>54.5</v>
          </cell>
          <cell r="BA35">
            <v>54.499992370605469</v>
          </cell>
          <cell r="BG35">
            <v>54.499992370605469</v>
          </cell>
          <cell r="BH35">
            <v>53.499992370605469</v>
          </cell>
          <cell r="BI35">
            <v>53.499992370605469</v>
          </cell>
          <cell r="BJ35">
            <v>58.149990081787109</v>
          </cell>
          <cell r="BM35">
            <v>58.149990081787109</v>
          </cell>
          <cell r="BN35">
            <v>69.149990081787109</v>
          </cell>
          <cell r="BO35">
            <v>66.399993896484375</v>
          </cell>
          <cell r="BP35">
            <v>74.399993896484375</v>
          </cell>
          <cell r="BQ35">
            <v>72.399993896484375</v>
          </cell>
          <cell r="BT35">
            <v>72.399993896484375</v>
          </cell>
          <cell r="BU35">
            <v>73.399993896484375</v>
          </cell>
          <cell r="BV35">
            <v>67.399993896484375</v>
          </cell>
          <cell r="BW35">
            <v>62.399993896484375</v>
          </cell>
          <cell r="BX35">
            <v>64.999993896484369</v>
          </cell>
          <cell r="CA35">
            <v>64.999993896484369</v>
          </cell>
          <cell r="CB35">
            <v>70.499992370605469</v>
          </cell>
          <cell r="CC35">
            <v>70.749992370605469</v>
          </cell>
          <cell r="CD35">
            <v>74.249992370605469</v>
          </cell>
          <cell r="CE35">
            <v>75.749992370605469</v>
          </cell>
          <cell r="CJ35">
            <v>77.629992370605464</v>
          </cell>
          <cell r="CK35">
            <v>80.999989624023442</v>
          </cell>
          <cell r="CL35">
            <v>81.499992370605469</v>
          </cell>
          <cell r="CP35">
            <v>77.499992370605469</v>
          </cell>
          <cell r="CQ35">
            <v>71.499992370605469</v>
          </cell>
          <cell r="CR35">
            <v>74.499992370605469</v>
          </cell>
          <cell r="CS35">
            <v>76.249992370605469</v>
          </cell>
          <cell r="CV35">
            <v>76.249992370605469</v>
          </cell>
          <cell r="CW35">
            <v>76.499992370605469</v>
          </cell>
          <cell r="CX35">
            <v>77.249992370605469</v>
          </cell>
          <cell r="CY35">
            <v>74.749992370605469</v>
          </cell>
          <cell r="CZ35">
            <v>72.749992370605469</v>
          </cell>
          <cell r="DC35">
            <v>72.749992370605469</v>
          </cell>
          <cell r="DE35">
            <v>67.499992370605469</v>
          </cell>
          <cell r="DF35">
            <v>58.499992370605469</v>
          </cell>
          <cell r="DG35">
            <v>60.249992370605469</v>
          </cell>
          <cell r="DJ35">
            <v>60.249992370605469</v>
          </cell>
          <cell r="DK35">
            <v>62.999992370605469</v>
          </cell>
          <cell r="DL35">
            <v>60.749992370605469</v>
          </cell>
          <cell r="DM35">
            <v>60.749992370605469</v>
          </cell>
          <cell r="DN35">
            <v>61.999992370605469</v>
          </cell>
          <cell r="DQ35">
            <v>61.999992370605469</v>
          </cell>
          <cell r="DR35">
            <v>55.749992370605469</v>
          </cell>
          <cell r="DS35">
            <v>54.749992370605469</v>
          </cell>
          <cell r="DT35">
            <v>52</v>
          </cell>
          <cell r="DU35">
            <v>56</v>
          </cell>
          <cell r="DX35">
            <v>56</v>
          </cell>
          <cell r="DY35">
            <v>54</v>
          </cell>
          <cell r="DZ35">
            <v>53.5</v>
          </cell>
          <cell r="EA35">
            <v>55.5</v>
          </cell>
          <cell r="EB35">
            <v>54.25</v>
          </cell>
          <cell r="EE35">
            <v>54.25</v>
          </cell>
          <cell r="EF35">
            <v>52.25</v>
          </cell>
          <cell r="EG35">
            <v>51</v>
          </cell>
          <cell r="EH35">
            <v>48.25</v>
          </cell>
          <cell r="EI35">
            <v>48</v>
          </cell>
          <cell r="EL35">
            <v>48</v>
          </cell>
          <cell r="EN35">
            <v>47.25</v>
          </cell>
          <cell r="EO35">
            <v>46.25</v>
          </cell>
          <cell r="EP35">
            <v>46.25</v>
          </cell>
          <cell r="ES35">
            <v>46.25</v>
          </cell>
          <cell r="ET35">
            <v>47</v>
          </cell>
          <cell r="EU35">
            <v>49.25</v>
          </cell>
          <cell r="EV35">
            <v>52.999988555908203</v>
          </cell>
          <cell r="EW35">
            <v>52.499988555908203</v>
          </cell>
          <cell r="EZ35">
            <v>52.499988555908203</v>
          </cell>
          <cell r="FA35">
            <v>52.499988555908203</v>
          </cell>
          <cell r="FB35">
            <v>52.999988555908203</v>
          </cell>
          <cell r="FC35">
            <v>52.749988555908203</v>
          </cell>
          <cell r="FD35">
            <v>52.999988555908203</v>
          </cell>
          <cell r="FG35">
            <v>52.999988555908203</v>
          </cell>
          <cell r="FH35">
            <v>50.999988555908203</v>
          </cell>
          <cell r="FI35">
            <v>47.499988555908203</v>
          </cell>
          <cell r="FJ35">
            <v>46.749988555908203</v>
          </cell>
          <cell r="FK35">
            <v>47.749988555908203</v>
          </cell>
          <cell r="FN35">
            <v>47.749988555908203</v>
          </cell>
          <cell r="FO35">
            <v>48.999988555908203</v>
          </cell>
          <cell r="FP35">
            <v>49.749988555908203</v>
          </cell>
          <cell r="FQ35">
            <v>48.499988555908203</v>
          </cell>
          <cell r="FR35">
            <v>49.499988555908203</v>
          </cell>
          <cell r="FU35">
            <v>49.499988555908203</v>
          </cell>
          <cell r="FV35">
            <v>48.999988555908203</v>
          </cell>
          <cell r="FW35">
            <v>50.749988555908203</v>
          </cell>
          <cell r="FX35">
            <v>48.999988555908203</v>
          </cell>
          <cell r="FY35">
            <v>47.499988555908203</v>
          </cell>
          <cell r="GB35">
            <v>59.5</v>
          </cell>
          <cell r="GC35">
            <v>57.75</v>
          </cell>
          <cell r="GD35">
            <v>58</v>
          </cell>
          <cell r="GE35">
            <v>59</v>
          </cell>
        </row>
        <row r="56">
          <cell r="C56">
            <v>36663.800000000003</v>
          </cell>
          <cell r="D56">
            <v>37383.800000000003</v>
          </cell>
          <cell r="E56">
            <v>37383.800000000003</v>
          </cell>
          <cell r="F56">
            <v>37583.800000000003</v>
          </cell>
          <cell r="G56">
            <v>37583.800000000003</v>
          </cell>
          <cell r="H56">
            <v>38003.800000000003</v>
          </cell>
          <cell r="I56">
            <v>38003.800000000003</v>
          </cell>
          <cell r="J56">
            <v>38742.800000000003</v>
          </cell>
          <cell r="K56">
            <v>38742.800000000003</v>
          </cell>
          <cell r="L56">
            <v>39492.800000000003</v>
          </cell>
          <cell r="M56">
            <v>39492.800000000003</v>
          </cell>
          <cell r="N56">
            <v>39492.800000000003</v>
          </cell>
          <cell r="O56">
            <v>39492.800000000003</v>
          </cell>
          <cell r="P56">
            <v>39492.800000000003</v>
          </cell>
          <cell r="Q56">
            <v>39492.800000000003</v>
          </cell>
          <cell r="R56">
            <v>40168.800000000003</v>
          </cell>
          <cell r="S56">
            <v>40168.800000000003</v>
          </cell>
        </row>
        <row r="67">
          <cell r="B67" t="str">
            <v>NG 7-7.9</v>
          </cell>
          <cell r="C67" t="str">
            <v>NG 8.8-9.9</v>
          </cell>
          <cell r="D67" t="str">
            <v>NG 8.8-9.9</v>
          </cell>
          <cell r="E67" t="str">
            <v>NG 8.8-9.9</v>
          </cell>
          <cell r="F67" t="str">
            <v>NG 8.8-9.9</v>
          </cell>
          <cell r="G67" t="str">
            <v>NG 8.8-9.9</v>
          </cell>
          <cell r="H67" t="str">
            <v>NG 8.8-9.9</v>
          </cell>
          <cell r="I67" t="str">
            <v>NG 8.8-9.9</v>
          </cell>
          <cell r="J67" t="str">
            <v>NG 8.8-9.9</v>
          </cell>
          <cell r="K67" t="str">
            <v>NG 8.8-9.9</v>
          </cell>
          <cell r="L67" t="str">
            <v>NG 8.8-9.9</v>
          </cell>
          <cell r="M67" t="str">
            <v>NG 8.8-9.9</v>
          </cell>
          <cell r="N67" t="str">
            <v>NG 8.8-9.9</v>
          </cell>
          <cell r="O67" t="str">
            <v>NG 8.8-9.9</v>
          </cell>
          <cell r="P67" t="str">
            <v>NG 8.8-9.9</v>
          </cell>
          <cell r="Q67" t="e">
            <v>#DIV/0!</v>
          </cell>
          <cell r="R67" t="e">
            <v>#DIV/0!</v>
          </cell>
          <cell r="S67" t="e">
            <v>#N/A</v>
          </cell>
        </row>
        <row r="68">
          <cell r="B68" t="str">
            <v>Coal</v>
          </cell>
          <cell r="C68" t="str">
            <v>Coal</v>
          </cell>
          <cell r="D68" t="str">
            <v>Coal</v>
          </cell>
          <cell r="E68" t="str">
            <v>Coal</v>
          </cell>
          <cell r="F68" t="str">
            <v>Coal</v>
          </cell>
          <cell r="G68" t="str">
            <v>Coal</v>
          </cell>
          <cell r="H68" t="str">
            <v>Coal</v>
          </cell>
          <cell r="I68" t="str">
            <v>Coal</v>
          </cell>
          <cell r="J68" t="str">
            <v>NG 7-7.9</v>
          </cell>
          <cell r="K68" t="str">
            <v>NG 7-7.9</v>
          </cell>
          <cell r="L68" t="str">
            <v>NG 7-7.9</v>
          </cell>
          <cell r="M68" t="str">
            <v>NG 7-7.9</v>
          </cell>
          <cell r="N68" t="str">
            <v>NG 7-7.9</v>
          </cell>
          <cell r="O68" t="str">
            <v>NG 7-7.9</v>
          </cell>
          <cell r="P68" t="str">
            <v>NG 7-7.9</v>
          </cell>
          <cell r="Q68" t="e">
            <v>#DIV/0!</v>
          </cell>
          <cell r="R68" t="e">
            <v>#DIV/0!</v>
          </cell>
          <cell r="S68" t="e">
            <v>#N/A</v>
          </cell>
        </row>
      </sheetData>
      <sheetData sheetId="4"/>
      <sheetData sheetId="5">
        <row r="1">
          <cell r="A1" t="str">
            <v>Date</v>
          </cell>
          <cell r="B1" t="str">
            <v>EHK.HSHIPCHANNEL(MidPoint)</v>
          </cell>
          <cell r="C1" t="str">
            <v>Date</v>
          </cell>
          <cell r="D1" t="str">
            <v>IGADU01(Index)</v>
          </cell>
          <cell r="E1" t="str">
            <v>Date</v>
          </cell>
          <cell r="F1" t="str">
            <v>LOS.HENRYHUB(MidPoint)</v>
          </cell>
          <cell r="G1" t="str">
            <v>Date</v>
          </cell>
          <cell r="H1" t="str">
            <v>C.ERCOT.B(PKWeightedAvg)</v>
          </cell>
          <cell r="K1" t="str">
            <v>Date</v>
          </cell>
          <cell r="L1" t="str">
            <v>E.CINERGY.INTO(PKWeightedAvg)</v>
          </cell>
        </row>
        <row r="2">
          <cell r="A2">
            <v>36988</v>
          </cell>
          <cell r="B2">
            <v>5.3650000000000002</v>
          </cell>
          <cell r="C2">
            <v>36990</v>
          </cell>
          <cell r="D2">
            <v>5.34</v>
          </cell>
          <cell r="E2">
            <v>36988</v>
          </cell>
          <cell r="F2">
            <v>5.3550000000000004</v>
          </cell>
          <cell r="G2">
            <v>36988</v>
          </cell>
          <cell r="H2" t="e">
            <v>#N/A</v>
          </cell>
          <cell r="K2">
            <v>36988</v>
          </cell>
          <cell r="L2">
            <v>36</v>
          </cell>
        </row>
        <row r="3">
          <cell r="A3">
            <v>36989</v>
          </cell>
          <cell r="B3">
            <v>5.3650000000000002</v>
          </cell>
          <cell r="C3">
            <v>36991</v>
          </cell>
          <cell r="D3">
            <v>5.45</v>
          </cell>
          <cell r="E3">
            <v>36989</v>
          </cell>
          <cell r="F3">
            <v>5.3550000000000004</v>
          </cell>
          <cell r="G3">
            <v>36989</v>
          </cell>
          <cell r="H3" t="e">
            <v>#N/A</v>
          </cell>
          <cell r="K3">
            <v>36989</v>
          </cell>
          <cell r="L3">
            <v>36</v>
          </cell>
        </row>
        <row r="4">
          <cell r="A4">
            <v>36990</v>
          </cell>
          <cell r="B4">
            <v>5.3650000000000002</v>
          </cell>
          <cell r="C4">
            <v>36992</v>
          </cell>
          <cell r="D4">
            <v>5.4</v>
          </cell>
          <cell r="E4">
            <v>36990</v>
          </cell>
          <cell r="F4">
            <v>5.3550000000000004</v>
          </cell>
          <cell r="G4">
            <v>36990</v>
          </cell>
          <cell r="H4">
            <v>52.450001</v>
          </cell>
          <cell r="K4">
            <v>36990</v>
          </cell>
          <cell r="L4">
            <v>53.41</v>
          </cell>
        </row>
        <row r="5">
          <cell r="A5">
            <v>36991</v>
          </cell>
          <cell r="B5">
            <v>5.4850000000000003</v>
          </cell>
          <cell r="C5">
            <v>36993</v>
          </cell>
          <cell r="D5">
            <v>5.23</v>
          </cell>
          <cell r="E5">
            <v>36991</v>
          </cell>
          <cell r="F5">
            <v>5.47</v>
          </cell>
          <cell r="G5">
            <v>36991</v>
          </cell>
          <cell r="H5">
            <v>56.75</v>
          </cell>
          <cell r="K5">
            <v>36991</v>
          </cell>
          <cell r="L5">
            <v>63.709999000000003</v>
          </cell>
        </row>
        <row r="6">
          <cell r="A6">
            <v>36992</v>
          </cell>
          <cell r="B6">
            <v>5.55</v>
          </cell>
          <cell r="C6">
            <v>36994</v>
          </cell>
          <cell r="D6" t="e">
            <v>#N/A</v>
          </cell>
          <cell r="E6">
            <v>36992</v>
          </cell>
          <cell r="F6">
            <v>5.5449999999999999</v>
          </cell>
          <cell r="G6">
            <v>36992</v>
          </cell>
          <cell r="H6">
            <v>55.73</v>
          </cell>
          <cell r="K6">
            <v>36992</v>
          </cell>
          <cell r="L6">
            <v>65.279999000000004</v>
          </cell>
        </row>
        <row r="7">
          <cell r="A7">
            <v>36993</v>
          </cell>
          <cell r="B7">
            <v>5.46</v>
          </cell>
          <cell r="C7">
            <v>36997</v>
          </cell>
          <cell r="D7">
            <v>5.35</v>
          </cell>
          <cell r="E7">
            <v>36993</v>
          </cell>
          <cell r="F7">
            <v>5.47</v>
          </cell>
          <cell r="G7">
            <v>36993</v>
          </cell>
          <cell r="H7">
            <v>57.16</v>
          </cell>
          <cell r="K7">
            <v>36993</v>
          </cell>
          <cell r="L7">
            <v>56.599997999999999</v>
          </cell>
        </row>
        <row r="8">
          <cell r="A8">
            <v>36994</v>
          </cell>
          <cell r="B8">
            <v>5.33</v>
          </cell>
          <cell r="C8">
            <v>36998</v>
          </cell>
          <cell r="D8">
            <v>5.24</v>
          </cell>
          <cell r="E8">
            <v>36994</v>
          </cell>
          <cell r="F8">
            <v>5.3449999999999998</v>
          </cell>
          <cell r="G8">
            <v>36994</v>
          </cell>
          <cell r="H8">
            <v>53.919998</v>
          </cell>
          <cell r="K8">
            <v>36994</v>
          </cell>
          <cell r="L8">
            <v>41.790000999999997</v>
          </cell>
        </row>
        <row r="9">
          <cell r="A9">
            <v>36995</v>
          </cell>
          <cell r="B9">
            <v>5.33</v>
          </cell>
          <cell r="C9">
            <v>36999</v>
          </cell>
          <cell r="D9">
            <v>5.0599999999999996</v>
          </cell>
          <cell r="E9">
            <v>36995</v>
          </cell>
          <cell r="F9">
            <v>5.3449999999999998</v>
          </cell>
          <cell r="G9">
            <v>36995</v>
          </cell>
          <cell r="H9">
            <v>46</v>
          </cell>
          <cell r="K9">
            <v>36995</v>
          </cell>
          <cell r="L9">
            <v>27.809999000000001</v>
          </cell>
        </row>
        <row r="10">
          <cell r="A10">
            <v>36996</v>
          </cell>
          <cell r="B10">
            <v>5.33</v>
          </cell>
          <cell r="C10">
            <v>37000</v>
          </cell>
          <cell r="D10">
            <v>5</v>
          </cell>
          <cell r="E10">
            <v>36996</v>
          </cell>
          <cell r="F10">
            <v>5.3449999999999998</v>
          </cell>
          <cell r="G10">
            <v>36996</v>
          </cell>
          <cell r="H10">
            <v>46</v>
          </cell>
          <cell r="K10">
            <v>36996</v>
          </cell>
          <cell r="L10">
            <v>27.809999000000001</v>
          </cell>
        </row>
        <row r="11">
          <cell r="A11">
            <v>36997</v>
          </cell>
          <cell r="B11">
            <v>5.33</v>
          </cell>
          <cell r="C11">
            <v>37001</v>
          </cell>
          <cell r="D11">
            <v>4.93</v>
          </cell>
          <cell r="E11">
            <v>36997</v>
          </cell>
          <cell r="F11">
            <v>5.3449999999999998</v>
          </cell>
          <cell r="G11">
            <v>36997</v>
          </cell>
          <cell r="H11">
            <v>54.169998</v>
          </cell>
          <cell r="K11">
            <v>36997</v>
          </cell>
          <cell r="L11">
            <v>49.110000999999997</v>
          </cell>
        </row>
        <row r="12">
          <cell r="A12">
            <v>36998</v>
          </cell>
          <cell r="B12">
            <v>5.45</v>
          </cell>
          <cell r="C12">
            <v>37004</v>
          </cell>
          <cell r="D12">
            <v>5</v>
          </cell>
          <cell r="E12">
            <v>36998</v>
          </cell>
          <cell r="F12">
            <v>5.48</v>
          </cell>
          <cell r="G12">
            <v>36998</v>
          </cell>
          <cell r="H12">
            <v>53.48</v>
          </cell>
          <cell r="K12">
            <v>36998</v>
          </cell>
          <cell r="L12">
            <v>47.98</v>
          </cell>
        </row>
        <row r="13">
          <cell r="A13">
            <v>36999</v>
          </cell>
          <cell r="B13">
            <v>5.3650000000000002</v>
          </cell>
          <cell r="C13">
            <v>37005</v>
          </cell>
          <cell r="D13">
            <v>5.0199999999999996</v>
          </cell>
          <cell r="E13">
            <v>36999</v>
          </cell>
          <cell r="F13">
            <v>5.375</v>
          </cell>
          <cell r="G13">
            <v>36999</v>
          </cell>
          <cell r="H13">
            <v>53.209999000000003</v>
          </cell>
          <cell r="K13">
            <v>36999</v>
          </cell>
          <cell r="L13">
            <v>54.689999</v>
          </cell>
        </row>
        <row r="14">
          <cell r="A14">
            <v>37000</v>
          </cell>
          <cell r="B14">
            <v>5.16</v>
          </cell>
          <cell r="C14">
            <v>37006</v>
          </cell>
          <cell r="D14">
            <v>4.8600000000000003</v>
          </cell>
          <cell r="E14">
            <v>37000</v>
          </cell>
          <cell r="F14">
            <v>5.1550000000000002</v>
          </cell>
          <cell r="G14">
            <v>37000</v>
          </cell>
          <cell r="H14">
            <v>51.860000999999997</v>
          </cell>
          <cell r="K14">
            <v>37000</v>
          </cell>
          <cell r="L14">
            <v>47.52</v>
          </cell>
        </row>
        <row r="15">
          <cell r="A15">
            <v>37001</v>
          </cell>
          <cell r="B15">
            <v>5.07</v>
          </cell>
          <cell r="C15">
            <v>37007</v>
          </cell>
          <cell r="D15">
            <v>4.82</v>
          </cell>
          <cell r="E15">
            <v>37001</v>
          </cell>
          <cell r="F15">
            <v>5.07</v>
          </cell>
          <cell r="G15">
            <v>37001</v>
          </cell>
          <cell r="H15">
            <v>50.580002</v>
          </cell>
          <cell r="K15">
            <v>37001</v>
          </cell>
          <cell r="L15">
            <v>41.59</v>
          </cell>
        </row>
        <row r="16">
          <cell r="A16">
            <v>37002</v>
          </cell>
          <cell r="B16">
            <v>4.9850000000000003</v>
          </cell>
          <cell r="C16">
            <v>37008</v>
          </cell>
          <cell r="D16">
            <v>4.67</v>
          </cell>
          <cell r="E16">
            <v>37002</v>
          </cell>
          <cell r="F16">
            <v>5.01</v>
          </cell>
          <cell r="G16">
            <v>37002</v>
          </cell>
          <cell r="H16" t="e">
            <v>#N/A</v>
          </cell>
          <cell r="K16">
            <v>37002</v>
          </cell>
          <cell r="L16">
            <v>38</v>
          </cell>
        </row>
        <row r="17">
          <cell r="A17">
            <v>37003</v>
          </cell>
          <cell r="B17">
            <v>4.9850000000000003</v>
          </cell>
          <cell r="C17">
            <v>37011</v>
          </cell>
          <cell r="D17">
            <v>4.67</v>
          </cell>
          <cell r="E17">
            <v>37003</v>
          </cell>
          <cell r="F17">
            <v>5.01</v>
          </cell>
          <cell r="G17">
            <v>37003</v>
          </cell>
          <cell r="H17" t="e">
            <v>#N/A</v>
          </cell>
          <cell r="K17">
            <v>37003</v>
          </cell>
          <cell r="L17">
            <v>38</v>
          </cell>
        </row>
        <row r="18">
          <cell r="A18">
            <v>37004</v>
          </cell>
          <cell r="B18">
            <v>4.9850000000000003</v>
          </cell>
          <cell r="C18">
            <v>37012</v>
          </cell>
          <cell r="D18">
            <v>4.5</v>
          </cell>
          <cell r="E18">
            <v>37004</v>
          </cell>
          <cell r="F18">
            <v>5.01</v>
          </cell>
          <cell r="G18">
            <v>37004</v>
          </cell>
          <cell r="H18">
            <v>54.889999000000003</v>
          </cell>
          <cell r="K18">
            <v>37004</v>
          </cell>
          <cell r="L18">
            <v>61.009998000000003</v>
          </cell>
        </row>
        <row r="19">
          <cell r="A19">
            <v>37005</v>
          </cell>
          <cell r="B19">
            <v>5.07</v>
          </cell>
          <cell r="C19">
            <v>37013</v>
          </cell>
          <cell r="D19">
            <v>4.4800000000000004</v>
          </cell>
          <cell r="E19">
            <v>37005</v>
          </cell>
          <cell r="F19">
            <v>5.07</v>
          </cell>
          <cell r="G19">
            <v>37005</v>
          </cell>
          <cell r="H19">
            <v>46.279998999999997</v>
          </cell>
          <cell r="K19">
            <v>37005</v>
          </cell>
          <cell r="L19">
            <v>42.139999000000003</v>
          </cell>
        </row>
        <row r="20">
          <cell r="A20">
            <v>37006</v>
          </cell>
          <cell r="B20">
            <v>5.0999999999999996</v>
          </cell>
          <cell r="C20">
            <v>37014</v>
          </cell>
          <cell r="D20">
            <v>4.3899999999999997</v>
          </cell>
          <cell r="E20">
            <v>37006</v>
          </cell>
          <cell r="F20">
            <v>5.12</v>
          </cell>
          <cell r="G20">
            <v>37006</v>
          </cell>
          <cell r="H20">
            <v>43.669998</v>
          </cell>
          <cell r="K20">
            <v>37006</v>
          </cell>
          <cell r="L20">
            <v>34.349997999999999</v>
          </cell>
        </row>
        <row r="21">
          <cell r="A21">
            <v>37007</v>
          </cell>
          <cell r="B21">
            <v>4.9400000000000004</v>
          </cell>
          <cell r="C21">
            <v>37015</v>
          </cell>
          <cell r="D21">
            <v>4.4000000000000004</v>
          </cell>
          <cell r="E21">
            <v>37007</v>
          </cell>
          <cell r="F21">
            <v>4.9950000000000001</v>
          </cell>
          <cell r="G21">
            <v>37007</v>
          </cell>
          <cell r="H21">
            <v>42.830002</v>
          </cell>
          <cell r="K21">
            <v>37007</v>
          </cell>
          <cell r="L21">
            <v>34.270000000000003</v>
          </cell>
        </row>
        <row r="22">
          <cell r="A22">
            <v>37008</v>
          </cell>
          <cell r="B22">
            <v>4.8949999999999996</v>
          </cell>
          <cell r="E22">
            <v>37008</v>
          </cell>
          <cell r="F22">
            <v>4.9249999999999998</v>
          </cell>
          <cell r="G22">
            <v>37008</v>
          </cell>
          <cell r="H22">
            <v>42.830002</v>
          </cell>
          <cell r="K22">
            <v>37008</v>
          </cell>
          <cell r="L22">
            <v>42.509998000000003</v>
          </cell>
        </row>
        <row r="23">
          <cell r="A23">
            <v>37009</v>
          </cell>
          <cell r="B23">
            <v>4.7649999999999997</v>
          </cell>
          <cell r="E23">
            <v>37009</v>
          </cell>
          <cell r="F23">
            <v>4.82</v>
          </cell>
          <cell r="G23">
            <v>37009</v>
          </cell>
          <cell r="H23">
            <v>39</v>
          </cell>
          <cell r="K23">
            <v>37009</v>
          </cell>
          <cell r="L23">
            <v>38</v>
          </cell>
        </row>
        <row r="24">
          <cell r="A24">
            <v>37010</v>
          </cell>
          <cell r="B24">
            <v>4.7649999999999997</v>
          </cell>
          <cell r="E24">
            <v>37010</v>
          </cell>
          <cell r="F24">
            <v>4.82</v>
          </cell>
          <cell r="G24">
            <v>37010</v>
          </cell>
          <cell r="H24">
            <v>39</v>
          </cell>
          <cell r="K24">
            <v>37010</v>
          </cell>
          <cell r="L24">
            <v>38</v>
          </cell>
        </row>
        <row r="25">
          <cell r="A25">
            <v>37011</v>
          </cell>
          <cell r="B25">
            <v>4.7649999999999997</v>
          </cell>
          <cell r="E25">
            <v>37011</v>
          </cell>
          <cell r="F25">
            <v>4.82</v>
          </cell>
          <cell r="G25">
            <v>37011</v>
          </cell>
          <cell r="H25">
            <v>44.830002</v>
          </cell>
          <cell r="K25">
            <v>37011</v>
          </cell>
          <cell r="L25">
            <v>63.18</v>
          </cell>
        </row>
        <row r="26">
          <cell r="A26">
            <v>37012</v>
          </cell>
          <cell r="B26">
            <v>4.7450000000000001</v>
          </cell>
          <cell r="E26">
            <v>37012</v>
          </cell>
          <cell r="F26">
            <v>4.7300000000000004</v>
          </cell>
          <cell r="G26">
            <v>37012</v>
          </cell>
          <cell r="H26">
            <v>46.52</v>
          </cell>
          <cell r="K26">
            <v>37012</v>
          </cell>
          <cell r="L26">
            <v>59.450001</v>
          </cell>
        </row>
        <row r="27">
          <cell r="A27">
            <v>37013</v>
          </cell>
          <cell r="B27">
            <v>4.5650000000000004</v>
          </cell>
          <cell r="E27">
            <v>37013</v>
          </cell>
          <cell r="F27">
            <v>4.55</v>
          </cell>
          <cell r="G27">
            <v>37013</v>
          </cell>
          <cell r="H27">
            <v>48.080002</v>
          </cell>
          <cell r="K27">
            <v>37013</v>
          </cell>
          <cell r="L27">
            <v>56.330002</v>
          </cell>
        </row>
        <row r="28">
          <cell r="A28">
            <v>37014</v>
          </cell>
          <cell r="B28">
            <v>4.5650000000000004</v>
          </cell>
          <cell r="E28">
            <v>37014</v>
          </cell>
          <cell r="F28">
            <v>4.53</v>
          </cell>
          <cell r="G28">
            <v>37014</v>
          </cell>
          <cell r="H28">
            <v>49.43</v>
          </cell>
          <cell r="K28">
            <v>37014</v>
          </cell>
          <cell r="L28">
            <v>54.48</v>
          </cell>
        </row>
        <row r="29">
          <cell r="A29">
            <v>37015</v>
          </cell>
          <cell r="B29">
            <v>4.4800000000000004</v>
          </cell>
          <cell r="E29">
            <v>37015</v>
          </cell>
          <cell r="F29">
            <v>4.4450000000000003</v>
          </cell>
          <cell r="G29">
            <v>37015</v>
          </cell>
          <cell r="H29">
            <v>47.66</v>
          </cell>
          <cell r="K29">
            <v>37015</v>
          </cell>
          <cell r="L29">
            <v>48.650002000000001</v>
          </cell>
        </row>
        <row r="30">
          <cell r="A30">
            <v>37016</v>
          </cell>
          <cell r="B30">
            <v>4.51</v>
          </cell>
          <cell r="E30">
            <v>37016</v>
          </cell>
          <cell r="F30">
            <v>4.4850000000000003</v>
          </cell>
          <cell r="G30">
            <v>37016</v>
          </cell>
          <cell r="H30" t="e">
            <v>#N/A</v>
          </cell>
          <cell r="K30">
            <v>37016</v>
          </cell>
          <cell r="L30">
            <v>27.57</v>
          </cell>
        </row>
        <row r="31">
          <cell r="A31">
            <v>37017</v>
          </cell>
          <cell r="B31">
            <v>4.51</v>
          </cell>
          <cell r="E31">
            <v>37017</v>
          </cell>
          <cell r="F31">
            <v>4.4850000000000003</v>
          </cell>
          <cell r="G31">
            <v>37017</v>
          </cell>
          <cell r="H31" t="e">
            <v>#N/A</v>
          </cell>
          <cell r="K31">
            <v>37017</v>
          </cell>
          <cell r="L31">
            <v>27.57</v>
          </cell>
        </row>
        <row r="32">
          <cell r="A32">
            <v>37018</v>
          </cell>
          <cell r="B32">
            <v>4.51</v>
          </cell>
          <cell r="E32">
            <v>37018</v>
          </cell>
          <cell r="F32">
            <v>4.4850000000000003</v>
          </cell>
          <cell r="G32">
            <v>37018</v>
          </cell>
          <cell r="H32">
            <v>45.130001</v>
          </cell>
          <cell r="K32">
            <v>37018</v>
          </cell>
          <cell r="L32">
            <v>35.82</v>
          </cell>
        </row>
      </sheetData>
      <sheetData sheetId="6">
        <row r="2">
          <cell r="BU2">
            <v>37017</v>
          </cell>
          <cell r="BV2">
            <v>37018</v>
          </cell>
          <cell r="BW2">
            <v>37019</v>
          </cell>
          <cell r="BX2">
            <v>37020</v>
          </cell>
          <cell r="BY2">
            <v>37021</v>
          </cell>
          <cell r="BZ2">
            <v>37022</v>
          </cell>
          <cell r="CA2">
            <v>37023</v>
          </cell>
          <cell r="CB2">
            <v>37024</v>
          </cell>
          <cell r="CC2">
            <v>37025</v>
          </cell>
          <cell r="CD2">
            <v>37026</v>
          </cell>
          <cell r="CE2">
            <v>37027</v>
          </cell>
          <cell r="CF2">
            <v>37028</v>
          </cell>
          <cell r="CG2">
            <v>37029</v>
          </cell>
          <cell r="CH2">
            <v>37030</v>
          </cell>
          <cell r="CI2">
            <v>37031</v>
          </cell>
          <cell r="CJ2">
            <v>37032</v>
          </cell>
          <cell r="CK2">
            <v>37033</v>
          </cell>
          <cell r="CL2">
            <v>37034</v>
          </cell>
        </row>
        <row r="3">
          <cell r="AN3">
            <v>36739</v>
          </cell>
          <cell r="AO3">
            <v>101</v>
          </cell>
          <cell r="AP3">
            <v>66</v>
          </cell>
          <cell r="AQ3">
            <v>93</v>
          </cell>
          <cell r="AR3">
            <v>75</v>
          </cell>
          <cell r="AS3">
            <v>98</v>
          </cell>
          <cell r="AT3">
            <v>73</v>
          </cell>
          <cell r="AU3">
            <v>95</v>
          </cell>
          <cell r="AV3">
            <v>69</v>
          </cell>
          <cell r="AW3">
            <v>92</v>
          </cell>
          <cell r="AX3">
            <v>59</v>
          </cell>
          <cell r="AY3">
            <v>92</v>
          </cell>
          <cell r="AZ3">
            <v>70</v>
          </cell>
          <cell r="BE3">
            <v>36892</v>
          </cell>
          <cell r="BF3">
            <v>59</v>
          </cell>
          <cell r="BG3">
            <v>39</v>
          </cell>
          <cell r="BH3">
            <v>69</v>
          </cell>
          <cell r="BI3">
            <v>50</v>
          </cell>
          <cell r="BJ3">
            <v>55</v>
          </cell>
          <cell r="BK3">
            <v>34</v>
          </cell>
          <cell r="BL3">
            <v>61</v>
          </cell>
          <cell r="BM3">
            <v>40</v>
          </cell>
          <cell r="BN3">
            <v>55</v>
          </cell>
          <cell r="BO3">
            <v>31</v>
          </cell>
          <cell r="BP3">
            <v>61</v>
          </cell>
          <cell r="BQ3">
            <v>38</v>
          </cell>
          <cell r="BT3" t="str">
            <v>Aus_HI</v>
          </cell>
          <cell r="BU3">
            <v>85</v>
          </cell>
          <cell r="BV3">
            <v>83</v>
          </cell>
          <cell r="BW3">
            <v>80</v>
          </cell>
          <cell r="BX3">
            <v>81</v>
          </cell>
          <cell r="BY3">
            <v>83</v>
          </cell>
          <cell r="BZ3">
            <v>84</v>
          </cell>
          <cell r="CA3">
            <v>85</v>
          </cell>
          <cell r="CB3">
            <v>85</v>
          </cell>
          <cell r="CC3">
            <v>85</v>
          </cell>
          <cell r="CD3">
            <v>87</v>
          </cell>
          <cell r="CE3">
            <v>88</v>
          </cell>
          <cell r="CF3">
            <v>90</v>
          </cell>
          <cell r="CG3">
            <v>89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</row>
        <row r="4">
          <cell r="AN4">
            <v>36740</v>
          </cell>
          <cell r="AO4">
            <v>100</v>
          </cell>
          <cell r="AP4">
            <v>72</v>
          </cell>
          <cell r="AQ4">
            <v>94</v>
          </cell>
          <cell r="AR4">
            <v>75</v>
          </cell>
          <cell r="AS4">
            <v>101</v>
          </cell>
          <cell r="AT4">
            <v>75</v>
          </cell>
          <cell r="AU4">
            <v>97</v>
          </cell>
          <cell r="AV4">
            <v>71</v>
          </cell>
          <cell r="AW4">
            <v>96</v>
          </cell>
          <cell r="AX4">
            <v>61</v>
          </cell>
          <cell r="AY4">
            <v>99</v>
          </cell>
          <cell r="AZ4">
            <v>72</v>
          </cell>
          <cell r="BE4">
            <v>36893</v>
          </cell>
          <cell r="BF4">
            <v>59</v>
          </cell>
          <cell r="BG4">
            <v>39</v>
          </cell>
          <cell r="BH4">
            <v>69</v>
          </cell>
          <cell r="BI4">
            <v>50</v>
          </cell>
          <cell r="BJ4">
            <v>55</v>
          </cell>
          <cell r="BK4">
            <v>34</v>
          </cell>
          <cell r="BL4">
            <v>61</v>
          </cell>
          <cell r="BM4">
            <v>40</v>
          </cell>
          <cell r="BN4">
            <v>55</v>
          </cell>
          <cell r="BO4">
            <v>31</v>
          </cell>
          <cell r="BP4">
            <v>61</v>
          </cell>
          <cell r="BQ4">
            <v>38</v>
          </cell>
          <cell r="BT4" t="str">
            <v>Dal_HI</v>
          </cell>
          <cell r="BU4">
            <v>84</v>
          </cell>
          <cell r="BV4">
            <v>80</v>
          </cell>
          <cell r="BW4">
            <v>76</v>
          </cell>
          <cell r="BX4">
            <v>78</v>
          </cell>
          <cell r="BY4">
            <v>78</v>
          </cell>
          <cell r="BZ4">
            <v>80</v>
          </cell>
          <cell r="CA4">
            <v>82</v>
          </cell>
          <cell r="CB4">
            <v>83</v>
          </cell>
          <cell r="CC4">
            <v>83</v>
          </cell>
          <cell r="CD4">
            <v>85</v>
          </cell>
          <cell r="CE4">
            <v>88</v>
          </cell>
          <cell r="CF4">
            <v>90</v>
          </cell>
          <cell r="CG4">
            <v>89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</row>
        <row r="5">
          <cell r="AN5">
            <v>36741</v>
          </cell>
          <cell r="AO5">
            <v>99</v>
          </cell>
          <cell r="AP5">
            <v>70</v>
          </cell>
          <cell r="AQ5">
            <v>92</v>
          </cell>
          <cell r="AR5">
            <v>77</v>
          </cell>
          <cell r="AS5">
            <v>104</v>
          </cell>
          <cell r="AT5">
            <v>79</v>
          </cell>
          <cell r="AU5">
            <v>95</v>
          </cell>
          <cell r="AV5">
            <v>72</v>
          </cell>
          <cell r="AW5">
            <v>98</v>
          </cell>
          <cell r="AX5">
            <v>66</v>
          </cell>
          <cell r="AY5">
            <v>98</v>
          </cell>
          <cell r="AZ5">
            <v>74</v>
          </cell>
          <cell r="BE5">
            <v>36894</v>
          </cell>
          <cell r="BF5">
            <v>59</v>
          </cell>
          <cell r="BG5">
            <v>39</v>
          </cell>
          <cell r="BH5">
            <v>69</v>
          </cell>
          <cell r="BI5">
            <v>50</v>
          </cell>
          <cell r="BJ5">
            <v>55</v>
          </cell>
          <cell r="BK5">
            <v>34</v>
          </cell>
          <cell r="BL5">
            <v>61</v>
          </cell>
          <cell r="BM5">
            <v>40</v>
          </cell>
          <cell r="BN5">
            <v>54</v>
          </cell>
          <cell r="BO5">
            <v>31</v>
          </cell>
          <cell r="BP5">
            <v>61</v>
          </cell>
          <cell r="BQ5">
            <v>38</v>
          </cell>
          <cell r="BT5" t="str">
            <v>Htn_HI</v>
          </cell>
          <cell r="BU5">
            <v>85</v>
          </cell>
          <cell r="BV5">
            <v>84</v>
          </cell>
          <cell r="BW5">
            <v>82</v>
          </cell>
          <cell r="BX5">
            <v>80</v>
          </cell>
          <cell r="BY5">
            <v>82</v>
          </cell>
          <cell r="BZ5">
            <v>83</v>
          </cell>
          <cell r="CA5">
            <v>85</v>
          </cell>
          <cell r="CB5">
            <v>86</v>
          </cell>
          <cell r="CC5">
            <v>86</v>
          </cell>
          <cell r="CD5">
            <v>87</v>
          </cell>
          <cell r="CE5">
            <v>89</v>
          </cell>
          <cell r="CF5">
            <v>90</v>
          </cell>
          <cell r="CG5">
            <v>88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</row>
        <row r="6">
          <cell r="AN6">
            <v>36742</v>
          </cell>
          <cell r="AO6">
            <v>97</v>
          </cell>
          <cell r="AP6">
            <v>70</v>
          </cell>
          <cell r="AQ6">
            <v>88</v>
          </cell>
          <cell r="AR6">
            <v>71</v>
          </cell>
          <cell r="AS6">
            <v>101</v>
          </cell>
          <cell r="AT6">
            <v>81</v>
          </cell>
          <cell r="AU6">
            <v>92</v>
          </cell>
          <cell r="AV6">
            <v>73</v>
          </cell>
          <cell r="AW6">
            <v>99</v>
          </cell>
          <cell r="AX6">
            <v>72</v>
          </cell>
          <cell r="AY6">
            <v>98</v>
          </cell>
          <cell r="AZ6">
            <v>75</v>
          </cell>
          <cell r="BE6">
            <v>36895</v>
          </cell>
          <cell r="BF6">
            <v>59</v>
          </cell>
          <cell r="BG6">
            <v>39</v>
          </cell>
          <cell r="BH6">
            <v>69</v>
          </cell>
          <cell r="BI6">
            <v>50</v>
          </cell>
          <cell r="BJ6">
            <v>55</v>
          </cell>
          <cell r="BK6">
            <v>33</v>
          </cell>
          <cell r="BL6">
            <v>61</v>
          </cell>
          <cell r="BM6">
            <v>40</v>
          </cell>
          <cell r="BN6">
            <v>54</v>
          </cell>
          <cell r="BO6">
            <v>31</v>
          </cell>
          <cell r="BP6">
            <v>61</v>
          </cell>
          <cell r="BQ6">
            <v>38</v>
          </cell>
          <cell r="BT6" t="str">
            <v>Aus_LO</v>
          </cell>
          <cell r="BU6">
            <v>67</v>
          </cell>
          <cell r="BV6">
            <v>65</v>
          </cell>
          <cell r="BW6">
            <v>63</v>
          </cell>
          <cell r="BX6">
            <v>62</v>
          </cell>
          <cell r="BY6">
            <v>63</v>
          </cell>
          <cell r="BZ6">
            <v>64</v>
          </cell>
          <cell r="CA6">
            <v>64</v>
          </cell>
          <cell r="CB6">
            <v>65</v>
          </cell>
          <cell r="CC6">
            <v>64</v>
          </cell>
          <cell r="CD6">
            <v>66</v>
          </cell>
          <cell r="CE6">
            <v>67</v>
          </cell>
          <cell r="CF6">
            <v>68</v>
          </cell>
          <cell r="CG6">
            <v>66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</row>
        <row r="7">
          <cell r="AN7">
            <v>36743</v>
          </cell>
          <cell r="AO7">
            <v>100</v>
          </cell>
          <cell r="AP7">
            <v>72</v>
          </cell>
          <cell r="AQ7">
            <v>94</v>
          </cell>
          <cell r="AR7">
            <v>76</v>
          </cell>
          <cell r="AS7">
            <v>101</v>
          </cell>
          <cell r="AT7">
            <v>79</v>
          </cell>
          <cell r="AU7">
            <v>96</v>
          </cell>
          <cell r="AV7">
            <v>73</v>
          </cell>
          <cell r="AW7">
            <v>94</v>
          </cell>
          <cell r="AX7">
            <v>68</v>
          </cell>
          <cell r="AY7">
            <v>98</v>
          </cell>
          <cell r="AZ7">
            <v>74</v>
          </cell>
          <cell r="BE7">
            <v>36896</v>
          </cell>
          <cell r="BF7">
            <v>59</v>
          </cell>
          <cell r="BG7">
            <v>39</v>
          </cell>
          <cell r="BH7">
            <v>69</v>
          </cell>
          <cell r="BI7">
            <v>50</v>
          </cell>
          <cell r="BJ7">
            <v>55</v>
          </cell>
          <cell r="BK7">
            <v>33</v>
          </cell>
          <cell r="BL7">
            <v>61</v>
          </cell>
          <cell r="BM7">
            <v>40</v>
          </cell>
          <cell r="BN7">
            <v>54</v>
          </cell>
          <cell r="BO7">
            <v>31</v>
          </cell>
          <cell r="BP7">
            <v>61</v>
          </cell>
          <cell r="BQ7">
            <v>38</v>
          </cell>
          <cell r="BT7" t="str">
            <v>Dal_LO</v>
          </cell>
          <cell r="BU7">
            <v>65</v>
          </cell>
          <cell r="BV7">
            <v>65</v>
          </cell>
          <cell r="BW7">
            <v>62</v>
          </cell>
          <cell r="BX7">
            <v>60</v>
          </cell>
          <cell r="BY7">
            <v>60</v>
          </cell>
          <cell r="BZ7">
            <v>63</v>
          </cell>
          <cell r="CA7">
            <v>64</v>
          </cell>
          <cell r="CB7">
            <v>64</v>
          </cell>
          <cell r="CC7">
            <v>63</v>
          </cell>
          <cell r="CD7">
            <v>65</v>
          </cell>
          <cell r="CE7">
            <v>64</v>
          </cell>
          <cell r="CF7">
            <v>65</v>
          </cell>
          <cell r="CG7">
            <v>67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</row>
        <row r="8">
          <cell r="AN8">
            <v>36744</v>
          </cell>
          <cell r="AO8">
            <v>100</v>
          </cell>
          <cell r="AP8">
            <v>75</v>
          </cell>
          <cell r="AQ8">
            <v>95</v>
          </cell>
          <cell r="AR8">
            <v>76</v>
          </cell>
          <cell r="AS8">
            <v>102</v>
          </cell>
          <cell r="AT8">
            <v>81</v>
          </cell>
          <cell r="AU8">
            <v>98</v>
          </cell>
          <cell r="AV8">
            <v>74</v>
          </cell>
          <cell r="AW8">
            <v>94</v>
          </cell>
          <cell r="AX8">
            <v>67</v>
          </cell>
          <cell r="AY8">
            <v>100</v>
          </cell>
          <cell r="AZ8">
            <v>76</v>
          </cell>
          <cell r="BE8">
            <v>36897</v>
          </cell>
          <cell r="BF8">
            <v>59</v>
          </cell>
          <cell r="BG8">
            <v>38</v>
          </cell>
          <cell r="BH8">
            <v>69</v>
          </cell>
          <cell r="BI8">
            <v>50</v>
          </cell>
          <cell r="BJ8">
            <v>54</v>
          </cell>
          <cell r="BK8">
            <v>33</v>
          </cell>
          <cell r="BL8">
            <v>61</v>
          </cell>
          <cell r="BM8">
            <v>40</v>
          </cell>
          <cell r="BN8">
            <v>54</v>
          </cell>
          <cell r="BO8">
            <v>31</v>
          </cell>
          <cell r="BP8">
            <v>60</v>
          </cell>
          <cell r="BQ8">
            <v>38</v>
          </cell>
          <cell r="BT8" t="str">
            <v>Htn_LO</v>
          </cell>
          <cell r="BU8">
            <v>68</v>
          </cell>
          <cell r="BV8">
            <v>67</v>
          </cell>
          <cell r="BW8">
            <v>66</v>
          </cell>
          <cell r="BX8">
            <v>63</v>
          </cell>
          <cell r="BY8">
            <v>63</v>
          </cell>
          <cell r="BZ8">
            <v>64</v>
          </cell>
          <cell r="CA8">
            <v>66</v>
          </cell>
          <cell r="CB8">
            <v>67</v>
          </cell>
          <cell r="CC8">
            <v>65</v>
          </cell>
          <cell r="CD8">
            <v>66</v>
          </cell>
          <cell r="CE8">
            <v>65</v>
          </cell>
          <cell r="CF8">
            <v>67</v>
          </cell>
          <cell r="CG8">
            <v>68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</row>
        <row r="9">
          <cell r="AN9">
            <v>36745</v>
          </cell>
          <cell r="AO9">
            <v>100</v>
          </cell>
          <cell r="AP9">
            <v>74</v>
          </cell>
          <cell r="AQ9">
            <v>94</v>
          </cell>
          <cell r="AR9">
            <v>77</v>
          </cell>
          <cell r="AS9">
            <v>102</v>
          </cell>
          <cell r="AT9">
            <v>82</v>
          </cell>
          <cell r="AU9">
            <v>95</v>
          </cell>
          <cell r="AV9">
            <v>72</v>
          </cell>
          <cell r="AW9">
            <v>96</v>
          </cell>
          <cell r="AX9">
            <v>75</v>
          </cell>
          <cell r="AY9">
            <v>99</v>
          </cell>
          <cell r="AZ9">
            <v>76</v>
          </cell>
          <cell r="BE9">
            <v>36898</v>
          </cell>
          <cell r="BF9">
            <v>59</v>
          </cell>
          <cell r="BG9">
            <v>38</v>
          </cell>
          <cell r="BH9">
            <v>69</v>
          </cell>
          <cell r="BI9">
            <v>50</v>
          </cell>
          <cell r="BJ9">
            <v>54</v>
          </cell>
          <cell r="BK9">
            <v>33</v>
          </cell>
          <cell r="BL9">
            <v>61</v>
          </cell>
          <cell r="BM9">
            <v>40</v>
          </cell>
          <cell r="BN9">
            <v>54</v>
          </cell>
          <cell r="BO9">
            <v>31</v>
          </cell>
          <cell r="BP9">
            <v>60</v>
          </cell>
          <cell r="BQ9">
            <v>38</v>
          </cell>
        </row>
        <row r="10">
          <cell r="AN10">
            <v>36746</v>
          </cell>
          <cell r="AO10">
            <v>98</v>
          </cell>
          <cell r="AP10">
            <v>72</v>
          </cell>
          <cell r="AQ10">
            <v>89</v>
          </cell>
          <cell r="AR10">
            <v>77</v>
          </cell>
          <cell r="AS10">
            <v>100</v>
          </cell>
          <cell r="AT10">
            <v>81</v>
          </cell>
          <cell r="AU10">
            <v>95</v>
          </cell>
          <cell r="AV10">
            <v>74</v>
          </cell>
          <cell r="AW10">
            <v>95</v>
          </cell>
          <cell r="AX10">
            <v>70</v>
          </cell>
          <cell r="AY10">
            <v>98</v>
          </cell>
          <cell r="AZ10">
            <v>77</v>
          </cell>
          <cell r="BE10">
            <v>36899</v>
          </cell>
          <cell r="BF10">
            <v>58</v>
          </cell>
          <cell r="BG10">
            <v>38</v>
          </cell>
          <cell r="BH10">
            <v>69</v>
          </cell>
          <cell r="BI10">
            <v>50</v>
          </cell>
          <cell r="BJ10">
            <v>54</v>
          </cell>
          <cell r="BK10">
            <v>33</v>
          </cell>
          <cell r="BL10">
            <v>61</v>
          </cell>
          <cell r="BM10">
            <v>40</v>
          </cell>
          <cell r="BN10">
            <v>54</v>
          </cell>
          <cell r="BO10">
            <v>30</v>
          </cell>
          <cell r="BP10">
            <v>60</v>
          </cell>
          <cell r="BQ10">
            <v>38</v>
          </cell>
        </row>
        <row r="11">
          <cell r="AN11">
            <v>36747</v>
          </cell>
          <cell r="AO11">
            <v>99</v>
          </cell>
          <cell r="AP11">
            <v>73</v>
          </cell>
          <cell r="AQ11">
            <v>94</v>
          </cell>
          <cell r="AR11">
            <v>75</v>
          </cell>
          <cell r="AS11">
            <v>98</v>
          </cell>
          <cell r="AT11">
            <v>79</v>
          </cell>
          <cell r="AU11">
            <v>96</v>
          </cell>
          <cell r="AV11">
            <v>73</v>
          </cell>
          <cell r="AW11">
            <v>94</v>
          </cell>
          <cell r="AX11">
            <v>67</v>
          </cell>
          <cell r="AY11">
            <v>98</v>
          </cell>
          <cell r="AZ11">
            <v>77</v>
          </cell>
          <cell r="BE11">
            <v>36900</v>
          </cell>
          <cell r="BF11">
            <v>58</v>
          </cell>
          <cell r="BG11">
            <v>38</v>
          </cell>
          <cell r="BH11">
            <v>69</v>
          </cell>
          <cell r="BI11">
            <v>50</v>
          </cell>
          <cell r="BJ11">
            <v>54</v>
          </cell>
          <cell r="BK11">
            <v>33</v>
          </cell>
          <cell r="BL11">
            <v>61</v>
          </cell>
          <cell r="BM11">
            <v>39</v>
          </cell>
          <cell r="BN11">
            <v>54</v>
          </cell>
          <cell r="BO11">
            <v>30</v>
          </cell>
          <cell r="BP11">
            <v>60</v>
          </cell>
          <cell r="BQ11">
            <v>38</v>
          </cell>
        </row>
        <row r="12">
          <cell r="AN12">
            <v>36748</v>
          </cell>
          <cell r="AO12">
            <v>101</v>
          </cell>
          <cell r="AP12">
            <v>69</v>
          </cell>
          <cell r="AQ12">
            <v>93</v>
          </cell>
          <cell r="AR12">
            <v>76</v>
          </cell>
          <cell r="AS12">
            <v>101</v>
          </cell>
          <cell r="AT12">
            <v>79</v>
          </cell>
          <cell r="AU12">
            <v>97</v>
          </cell>
          <cell r="AV12">
            <v>70</v>
          </cell>
          <cell r="AW12">
            <v>94</v>
          </cell>
          <cell r="AX12">
            <v>71</v>
          </cell>
          <cell r="AY12">
            <v>99</v>
          </cell>
          <cell r="AZ12">
            <v>77</v>
          </cell>
          <cell r="BE12">
            <v>36901</v>
          </cell>
          <cell r="BF12">
            <v>58</v>
          </cell>
          <cell r="BG12">
            <v>38</v>
          </cell>
          <cell r="BH12">
            <v>69</v>
          </cell>
          <cell r="BI12">
            <v>50</v>
          </cell>
          <cell r="BJ12">
            <v>54</v>
          </cell>
          <cell r="BK12">
            <v>33</v>
          </cell>
          <cell r="BL12">
            <v>60</v>
          </cell>
          <cell r="BM12">
            <v>39</v>
          </cell>
          <cell r="BN12">
            <v>54</v>
          </cell>
          <cell r="BO12">
            <v>30</v>
          </cell>
          <cell r="BP12">
            <v>60</v>
          </cell>
          <cell r="BQ12">
            <v>38</v>
          </cell>
        </row>
        <row r="13">
          <cell r="AN13">
            <v>36749</v>
          </cell>
          <cell r="AO13">
            <v>102</v>
          </cell>
          <cell r="AP13">
            <v>67</v>
          </cell>
          <cell r="AQ13">
            <v>94</v>
          </cell>
          <cell r="AR13">
            <v>74</v>
          </cell>
          <cell r="AS13">
            <v>104</v>
          </cell>
          <cell r="AT13">
            <v>77</v>
          </cell>
          <cell r="AU13">
            <v>99</v>
          </cell>
          <cell r="AV13">
            <v>76</v>
          </cell>
          <cell r="AW13">
            <v>95</v>
          </cell>
          <cell r="AX13">
            <v>69</v>
          </cell>
          <cell r="AY13">
            <v>100</v>
          </cell>
          <cell r="AZ13">
            <v>74</v>
          </cell>
          <cell r="BE13">
            <v>36902</v>
          </cell>
          <cell r="BF13">
            <v>58</v>
          </cell>
          <cell r="BG13">
            <v>38</v>
          </cell>
          <cell r="BH13">
            <v>69</v>
          </cell>
          <cell r="BI13">
            <v>50</v>
          </cell>
          <cell r="BJ13">
            <v>54</v>
          </cell>
          <cell r="BK13">
            <v>32</v>
          </cell>
          <cell r="BL13">
            <v>60</v>
          </cell>
          <cell r="BM13">
            <v>39</v>
          </cell>
          <cell r="BN13">
            <v>54</v>
          </cell>
          <cell r="BO13">
            <v>30</v>
          </cell>
          <cell r="BP13">
            <v>60</v>
          </cell>
          <cell r="BQ13">
            <v>38</v>
          </cell>
        </row>
        <row r="14">
          <cell r="AN14">
            <v>36750</v>
          </cell>
          <cell r="AO14">
            <v>104</v>
          </cell>
          <cell r="AP14">
            <v>68</v>
          </cell>
          <cell r="AQ14">
            <v>94</v>
          </cell>
          <cell r="AR14">
            <v>75</v>
          </cell>
          <cell r="AS14">
            <v>103</v>
          </cell>
          <cell r="AT14">
            <v>80</v>
          </cell>
          <cell r="AU14">
            <v>99</v>
          </cell>
          <cell r="AV14">
            <v>72</v>
          </cell>
          <cell r="AW14">
            <v>98</v>
          </cell>
          <cell r="AX14">
            <v>66</v>
          </cell>
          <cell r="AY14">
            <v>103</v>
          </cell>
          <cell r="AZ14">
            <v>74</v>
          </cell>
          <cell r="BE14">
            <v>36903</v>
          </cell>
          <cell r="BF14">
            <v>58</v>
          </cell>
          <cell r="BG14">
            <v>38</v>
          </cell>
          <cell r="BH14">
            <v>68</v>
          </cell>
          <cell r="BI14">
            <v>50</v>
          </cell>
          <cell r="BJ14">
            <v>54</v>
          </cell>
          <cell r="BK14">
            <v>32</v>
          </cell>
          <cell r="BL14">
            <v>60</v>
          </cell>
          <cell r="BM14">
            <v>39</v>
          </cell>
          <cell r="BN14">
            <v>54</v>
          </cell>
          <cell r="BO14">
            <v>30</v>
          </cell>
          <cell r="BP14">
            <v>60</v>
          </cell>
          <cell r="BQ14">
            <v>38</v>
          </cell>
        </row>
        <row r="15">
          <cell r="AN15">
            <v>36751</v>
          </cell>
          <cell r="AO15">
            <v>103</v>
          </cell>
          <cell r="AP15">
            <v>70</v>
          </cell>
          <cell r="AQ15">
            <v>93</v>
          </cell>
          <cell r="AR15">
            <v>73</v>
          </cell>
          <cell r="AS15">
            <v>100</v>
          </cell>
          <cell r="AT15">
            <v>78</v>
          </cell>
          <cell r="AU15">
            <v>99</v>
          </cell>
          <cell r="AV15">
            <v>72</v>
          </cell>
          <cell r="AW15">
            <v>99</v>
          </cell>
          <cell r="AX15">
            <v>65</v>
          </cell>
          <cell r="AY15">
            <v>103</v>
          </cell>
          <cell r="AZ15">
            <v>73</v>
          </cell>
          <cell r="BE15">
            <v>36904</v>
          </cell>
          <cell r="BF15">
            <v>58</v>
          </cell>
          <cell r="BG15">
            <v>38</v>
          </cell>
          <cell r="BH15">
            <v>68</v>
          </cell>
          <cell r="BI15">
            <v>50</v>
          </cell>
          <cell r="BJ15">
            <v>54</v>
          </cell>
          <cell r="BK15">
            <v>32</v>
          </cell>
          <cell r="BL15">
            <v>60</v>
          </cell>
          <cell r="BM15">
            <v>39</v>
          </cell>
          <cell r="BN15">
            <v>54</v>
          </cell>
          <cell r="BO15">
            <v>30</v>
          </cell>
          <cell r="BP15">
            <v>60</v>
          </cell>
          <cell r="BQ15">
            <v>37</v>
          </cell>
        </row>
        <row r="16">
          <cell r="AN16">
            <v>36752</v>
          </cell>
          <cell r="AO16">
            <v>100</v>
          </cell>
          <cell r="AP16">
            <v>67</v>
          </cell>
          <cell r="AQ16">
            <v>92</v>
          </cell>
          <cell r="AR16">
            <v>75</v>
          </cell>
          <cell r="AS16">
            <v>99</v>
          </cell>
          <cell r="AT16">
            <v>74</v>
          </cell>
          <cell r="AU16">
            <v>96</v>
          </cell>
          <cell r="AV16">
            <v>71</v>
          </cell>
          <cell r="AW16">
            <v>100</v>
          </cell>
          <cell r="AX16">
            <v>68</v>
          </cell>
          <cell r="AY16">
            <v>98</v>
          </cell>
          <cell r="AZ16">
            <v>72</v>
          </cell>
          <cell r="BE16">
            <v>36905</v>
          </cell>
          <cell r="BF16">
            <v>58</v>
          </cell>
          <cell r="BG16">
            <v>38</v>
          </cell>
          <cell r="BH16">
            <v>68</v>
          </cell>
          <cell r="BI16">
            <v>49</v>
          </cell>
          <cell r="BJ16">
            <v>54</v>
          </cell>
          <cell r="BK16">
            <v>32</v>
          </cell>
          <cell r="BL16">
            <v>60</v>
          </cell>
          <cell r="BM16">
            <v>39</v>
          </cell>
          <cell r="BN16">
            <v>54</v>
          </cell>
          <cell r="BO16">
            <v>30</v>
          </cell>
          <cell r="BP16">
            <v>60</v>
          </cell>
          <cell r="BQ16">
            <v>37</v>
          </cell>
        </row>
        <row r="17">
          <cell r="AN17">
            <v>36753</v>
          </cell>
          <cell r="AO17">
            <v>96</v>
          </cell>
          <cell r="AP17">
            <v>69</v>
          </cell>
          <cell r="AQ17">
            <v>84</v>
          </cell>
          <cell r="AR17">
            <v>74</v>
          </cell>
          <cell r="AS17">
            <v>101</v>
          </cell>
          <cell r="AT17">
            <v>80</v>
          </cell>
          <cell r="AU17">
            <v>96</v>
          </cell>
          <cell r="AV17">
            <v>75</v>
          </cell>
          <cell r="AW17">
            <v>95</v>
          </cell>
          <cell r="AX17">
            <v>67</v>
          </cell>
          <cell r="AY17">
            <v>90</v>
          </cell>
          <cell r="AZ17">
            <v>75</v>
          </cell>
          <cell r="BE17">
            <v>36906</v>
          </cell>
          <cell r="BF17">
            <v>59</v>
          </cell>
          <cell r="BG17">
            <v>38</v>
          </cell>
          <cell r="BH17">
            <v>68</v>
          </cell>
          <cell r="BI17">
            <v>49</v>
          </cell>
          <cell r="BJ17">
            <v>54</v>
          </cell>
          <cell r="BK17">
            <v>32</v>
          </cell>
          <cell r="BL17">
            <v>60</v>
          </cell>
          <cell r="BM17">
            <v>39</v>
          </cell>
          <cell r="BN17">
            <v>55</v>
          </cell>
          <cell r="BO17">
            <v>30</v>
          </cell>
          <cell r="BP17">
            <v>60</v>
          </cell>
          <cell r="BQ17">
            <v>37</v>
          </cell>
        </row>
        <row r="18">
          <cell r="AN18">
            <v>36754</v>
          </cell>
          <cell r="AO18">
            <v>100</v>
          </cell>
          <cell r="AP18">
            <v>68</v>
          </cell>
          <cell r="AQ18">
            <v>93</v>
          </cell>
          <cell r="AR18">
            <v>74</v>
          </cell>
          <cell r="AS18">
            <v>101</v>
          </cell>
          <cell r="AT18">
            <v>79</v>
          </cell>
          <cell r="AU18">
            <v>100</v>
          </cell>
          <cell r="AV18">
            <v>73</v>
          </cell>
          <cell r="AW18">
            <v>93</v>
          </cell>
          <cell r="AX18">
            <v>70</v>
          </cell>
          <cell r="AY18">
            <v>97</v>
          </cell>
          <cell r="AZ18">
            <v>75</v>
          </cell>
          <cell r="BE18">
            <v>36907</v>
          </cell>
          <cell r="BF18">
            <v>59</v>
          </cell>
          <cell r="BG18">
            <v>38</v>
          </cell>
          <cell r="BH18">
            <v>68</v>
          </cell>
          <cell r="BI18">
            <v>49</v>
          </cell>
          <cell r="BJ18">
            <v>53</v>
          </cell>
          <cell r="BK18">
            <v>32</v>
          </cell>
          <cell r="BL18">
            <v>61</v>
          </cell>
          <cell r="BM18">
            <v>39</v>
          </cell>
          <cell r="BN18">
            <v>55</v>
          </cell>
          <cell r="BO18">
            <v>30</v>
          </cell>
          <cell r="BP18">
            <v>60</v>
          </cell>
          <cell r="BQ18">
            <v>38</v>
          </cell>
        </row>
        <row r="19">
          <cell r="AN19">
            <v>36755</v>
          </cell>
          <cell r="AO19">
            <v>103</v>
          </cell>
          <cell r="AP19">
            <v>70</v>
          </cell>
          <cell r="AQ19">
            <v>96</v>
          </cell>
          <cell r="AR19">
            <v>74</v>
          </cell>
          <cell r="AS19">
            <v>104</v>
          </cell>
          <cell r="AT19">
            <v>78</v>
          </cell>
          <cell r="AU19">
            <v>100</v>
          </cell>
          <cell r="AV19">
            <v>76</v>
          </cell>
          <cell r="AW19">
            <v>95</v>
          </cell>
          <cell r="AX19">
            <v>64</v>
          </cell>
          <cell r="AY19">
            <v>100</v>
          </cell>
          <cell r="AZ19">
            <v>75</v>
          </cell>
          <cell r="BE19">
            <v>36908</v>
          </cell>
          <cell r="BF19">
            <v>59</v>
          </cell>
          <cell r="BG19">
            <v>38</v>
          </cell>
          <cell r="BH19">
            <v>69</v>
          </cell>
          <cell r="BI19">
            <v>50</v>
          </cell>
          <cell r="BJ19">
            <v>54</v>
          </cell>
          <cell r="BK19">
            <v>32</v>
          </cell>
          <cell r="BL19">
            <v>61</v>
          </cell>
          <cell r="BM19">
            <v>39</v>
          </cell>
          <cell r="BN19">
            <v>55</v>
          </cell>
          <cell r="BO19">
            <v>30</v>
          </cell>
          <cell r="BP19">
            <v>61</v>
          </cell>
          <cell r="BQ19">
            <v>38</v>
          </cell>
        </row>
        <row r="20">
          <cell r="AN20">
            <v>36756</v>
          </cell>
          <cell r="AO20">
            <v>102</v>
          </cell>
          <cell r="AP20">
            <v>69</v>
          </cell>
          <cell r="AQ20">
            <v>92</v>
          </cell>
          <cell r="AR20">
            <v>73</v>
          </cell>
          <cell r="AS20">
            <v>106</v>
          </cell>
          <cell r="AT20">
            <v>83</v>
          </cell>
          <cell r="AU20">
            <v>99</v>
          </cell>
          <cell r="AV20">
            <v>70</v>
          </cell>
          <cell r="AW20">
            <v>94</v>
          </cell>
          <cell r="AX20">
            <v>62</v>
          </cell>
          <cell r="AY20">
            <v>99</v>
          </cell>
          <cell r="AZ20">
            <v>73</v>
          </cell>
          <cell r="BE20">
            <v>36909</v>
          </cell>
          <cell r="BF20">
            <v>59</v>
          </cell>
          <cell r="BG20">
            <v>39</v>
          </cell>
          <cell r="BH20">
            <v>69</v>
          </cell>
          <cell r="BI20">
            <v>50</v>
          </cell>
          <cell r="BJ20">
            <v>54</v>
          </cell>
          <cell r="BK20">
            <v>32</v>
          </cell>
          <cell r="BL20">
            <v>61</v>
          </cell>
          <cell r="BM20">
            <v>40</v>
          </cell>
          <cell r="BN20">
            <v>55</v>
          </cell>
          <cell r="BO20">
            <v>31</v>
          </cell>
          <cell r="BP20">
            <v>61</v>
          </cell>
          <cell r="BQ20">
            <v>38</v>
          </cell>
        </row>
        <row r="21">
          <cell r="AN21">
            <v>36757</v>
          </cell>
          <cell r="AO21">
            <v>99</v>
          </cell>
          <cell r="AP21">
            <v>65</v>
          </cell>
          <cell r="AQ21">
            <v>93</v>
          </cell>
          <cell r="AR21">
            <v>74</v>
          </cell>
          <cell r="AS21">
            <v>104</v>
          </cell>
          <cell r="AT21">
            <v>77</v>
          </cell>
          <cell r="AU21">
            <v>98</v>
          </cell>
          <cell r="AV21">
            <v>69</v>
          </cell>
          <cell r="AW21">
            <v>97</v>
          </cell>
          <cell r="AX21">
            <v>69</v>
          </cell>
          <cell r="AY21">
            <v>96</v>
          </cell>
          <cell r="AZ21">
            <v>74</v>
          </cell>
          <cell r="BE21">
            <v>36910</v>
          </cell>
          <cell r="BF21">
            <v>59</v>
          </cell>
          <cell r="BG21">
            <v>39</v>
          </cell>
          <cell r="BH21">
            <v>69</v>
          </cell>
          <cell r="BI21">
            <v>50</v>
          </cell>
          <cell r="BJ21">
            <v>54</v>
          </cell>
          <cell r="BK21">
            <v>32</v>
          </cell>
          <cell r="BL21">
            <v>61</v>
          </cell>
          <cell r="BM21">
            <v>40</v>
          </cell>
          <cell r="BN21">
            <v>55</v>
          </cell>
          <cell r="BO21">
            <v>31</v>
          </cell>
          <cell r="BP21">
            <v>61</v>
          </cell>
          <cell r="BQ21">
            <v>38</v>
          </cell>
        </row>
        <row r="22">
          <cell r="AN22">
            <v>36758</v>
          </cell>
          <cell r="AO22">
            <v>99</v>
          </cell>
          <cell r="AP22">
            <v>69</v>
          </cell>
          <cell r="AQ22">
            <v>95</v>
          </cell>
          <cell r="AR22">
            <v>75</v>
          </cell>
          <cell r="AS22">
            <v>102</v>
          </cell>
          <cell r="AT22">
            <v>74</v>
          </cell>
          <cell r="AU22">
            <v>99</v>
          </cell>
          <cell r="AV22">
            <v>69</v>
          </cell>
          <cell r="AW22">
            <v>96</v>
          </cell>
          <cell r="AX22">
            <v>64</v>
          </cell>
          <cell r="AY22">
            <v>98</v>
          </cell>
          <cell r="AZ22">
            <v>75</v>
          </cell>
          <cell r="BE22">
            <v>36911</v>
          </cell>
          <cell r="BF22">
            <v>59</v>
          </cell>
          <cell r="BG22">
            <v>39</v>
          </cell>
          <cell r="BH22">
            <v>69</v>
          </cell>
          <cell r="BI22">
            <v>50</v>
          </cell>
          <cell r="BJ22">
            <v>54</v>
          </cell>
          <cell r="BK22">
            <v>32</v>
          </cell>
          <cell r="BL22">
            <v>61</v>
          </cell>
          <cell r="BM22">
            <v>40</v>
          </cell>
          <cell r="BN22">
            <v>55</v>
          </cell>
          <cell r="BO22">
            <v>31</v>
          </cell>
          <cell r="BP22">
            <v>61</v>
          </cell>
          <cell r="BQ22">
            <v>38</v>
          </cell>
        </row>
        <row r="23">
          <cell r="AN23">
            <v>36759</v>
          </cell>
          <cell r="AO23">
            <v>100</v>
          </cell>
          <cell r="AP23">
            <v>71</v>
          </cell>
          <cell r="AQ23">
            <v>95</v>
          </cell>
          <cell r="AR23">
            <v>76</v>
          </cell>
          <cell r="AS23">
            <v>102</v>
          </cell>
          <cell r="AT23">
            <v>80</v>
          </cell>
          <cell r="AU23">
            <v>99</v>
          </cell>
          <cell r="AV23">
            <v>72</v>
          </cell>
          <cell r="AW23">
            <v>94</v>
          </cell>
          <cell r="AX23">
            <v>71</v>
          </cell>
          <cell r="AY23">
            <v>98</v>
          </cell>
          <cell r="AZ23">
            <v>75</v>
          </cell>
          <cell r="BE23">
            <v>36912</v>
          </cell>
          <cell r="BF23">
            <v>59</v>
          </cell>
          <cell r="BG23">
            <v>39</v>
          </cell>
          <cell r="BH23">
            <v>69</v>
          </cell>
          <cell r="BI23">
            <v>50</v>
          </cell>
          <cell r="BJ23">
            <v>54</v>
          </cell>
          <cell r="BK23">
            <v>32</v>
          </cell>
          <cell r="BL23">
            <v>61</v>
          </cell>
          <cell r="BM23">
            <v>40</v>
          </cell>
          <cell r="BN23">
            <v>55</v>
          </cell>
          <cell r="BO23">
            <v>31</v>
          </cell>
          <cell r="BP23">
            <v>61</v>
          </cell>
          <cell r="BQ23">
            <v>38</v>
          </cell>
        </row>
        <row r="24">
          <cell r="AN24">
            <v>36760</v>
          </cell>
          <cell r="AO24">
            <v>94</v>
          </cell>
          <cell r="AP24">
            <v>68</v>
          </cell>
          <cell r="AQ24">
            <v>92</v>
          </cell>
          <cell r="AR24">
            <v>73</v>
          </cell>
          <cell r="AS24">
            <v>101</v>
          </cell>
          <cell r="AT24">
            <v>79</v>
          </cell>
          <cell r="AU24">
            <v>91</v>
          </cell>
          <cell r="AV24">
            <v>73</v>
          </cell>
          <cell r="AW24">
            <v>91</v>
          </cell>
          <cell r="AX24">
            <v>66</v>
          </cell>
          <cell r="AY24">
            <v>94</v>
          </cell>
          <cell r="AZ24">
            <v>71</v>
          </cell>
          <cell r="BE24">
            <v>36913</v>
          </cell>
          <cell r="BF24">
            <v>59</v>
          </cell>
          <cell r="BG24">
            <v>39</v>
          </cell>
          <cell r="BH24">
            <v>69</v>
          </cell>
          <cell r="BI24">
            <v>50</v>
          </cell>
          <cell r="BJ24">
            <v>54</v>
          </cell>
          <cell r="BK24">
            <v>32</v>
          </cell>
          <cell r="BL24">
            <v>61</v>
          </cell>
          <cell r="BM24">
            <v>40</v>
          </cell>
          <cell r="BN24">
            <v>55</v>
          </cell>
          <cell r="BO24">
            <v>31</v>
          </cell>
          <cell r="BP24">
            <v>61</v>
          </cell>
          <cell r="BQ24">
            <v>38</v>
          </cell>
        </row>
        <row r="25">
          <cell r="AN25">
            <v>36761</v>
          </cell>
          <cell r="AO25">
            <v>95</v>
          </cell>
          <cell r="AP25">
            <v>70</v>
          </cell>
          <cell r="AQ25">
            <v>91</v>
          </cell>
          <cell r="AR25">
            <v>74</v>
          </cell>
          <cell r="AS25">
            <v>98</v>
          </cell>
          <cell r="AT25">
            <v>77</v>
          </cell>
          <cell r="AU25">
            <v>86</v>
          </cell>
          <cell r="AV25">
            <v>73</v>
          </cell>
          <cell r="AW25">
            <v>92</v>
          </cell>
          <cell r="AX25">
            <v>67</v>
          </cell>
          <cell r="AY25">
            <v>95</v>
          </cell>
          <cell r="AZ25">
            <v>72</v>
          </cell>
          <cell r="BE25">
            <v>36914</v>
          </cell>
          <cell r="BF25">
            <v>59</v>
          </cell>
          <cell r="BG25">
            <v>39</v>
          </cell>
          <cell r="BH25">
            <v>69</v>
          </cell>
          <cell r="BI25">
            <v>50</v>
          </cell>
          <cell r="BJ25">
            <v>54</v>
          </cell>
          <cell r="BK25">
            <v>32</v>
          </cell>
          <cell r="BL25">
            <v>61</v>
          </cell>
          <cell r="BM25">
            <v>40</v>
          </cell>
          <cell r="BN25">
            <v>55</v>
          </cell>
          <cell r="BO25">
            <v>31</v>
          </cell>
          <cell r="BP25">
            <v>61</v>
          </cell>
          <cell r="BQ25">
            <v>38</v>
          </cell>
        </row>
        <row r="26">
          <cell r="AN26">
            <v>36762</v>
          </cell>
          <cell r="AO26">
            <v>99</v>
          </cell>
          <cell r="AP26">
            <v>70</v>
          </cell>
          <cell r="AQ26">
            <v>92</v>
          </cell>
          <cell r="AR26">
            <v>75</v>
          </cell>
          <cell r="AS26">
            <v>100</v>
          </cell>
          <cell r="AT26">
            <v>78</v>
          </cell>
          <cell r="AU26">
            <v>98</v>
          </cell>
          <cell r="AV26">
            <v>72</v>
          </cell>
          <cell r="AW26">
            <v>93</v>
          </cell>
          <cell r="AX26">
            <v>64</v>
          </cell>
          <cell r="AY26">
            <v>98</v>
          </cell>
          <cell r="AZ26">
            <v>75</v>
          </cell>
          <cell r="BE26">
            <v>36915</v>
          </cell>
          <cell r="BF26">
            <v>59</v>
          </cell>
          <cell r="BG26">
            <v>39</v>
          </cell>
          <cell r="BH26">
            <v>69</v>
          </cell>
          <cell r="BI26">
            <v>50</v>
          </cell>
          <cell r="BJ26">
            <v>54</v>
          </cell>
          <cell r="BK26">
            <v>33</v>
          </cell>
          <cell r="BL26">
            <v>61</v>
          </cell>
          <cell r="BM26">
            <v>40</v>
          </cell>
          <cell r="BN26">
            <v>55</v>
          </cell>
          <cell r="BO26">
            <v>31</v>
          </cell>
          <cell r="BP26">
            <v>61</v>
          </cell>
          <cell r="BQ26">
            <v>38</v>
          </cell>
        </row>
        <row r="27">
          <cell r="AN27">
            <v>36763</v>
          </cell>
          <cell r="AO27">
            <v>99</v>
          </cell>
          <cell r="AP27">
            <v>72</v>
          </cell>
          <cell r="AQ27">
            <v>93</v>
          </cell>
          <cell r="AR27">
            <v>74</v>
          </cell>
          <cell r="AS27">
            <v>102</v>
          </cell>
          <cell r="AT27">
            <v>78</v>
          </cell>
          <cell r="AU27">
            <v>96</v>
          </cell>
          <cell r="AV27">
            <v>70</v>
          </cell>
          <cell r="AW27">
            <v>97</v>
          </cell>
          <cell r="AX27">
            <v>65</v>
          </cell>
          <cell r="AY27">
            <v>98</v>
          </cell>
          <cell r="AZ27">
            <v>75</v>
          </cell>
          <cell r="BE27">
            <v>36916</v>
          </cell>
          <cell r="BF27">
            <v>59</v>
          </cell>
          <cell r="BG27">
            <v>39</v>
          </cell>
          <cell r="BH27">
            <v>69</v>
          </cell>
          <cell r="BI27">
            <v>50</v>
          </cell>
          <cell r="BJ27">
            <v>54</v>
          </cell>
          <cell r="BK27">
            <v>33</v>
          </cell>
          <cell r="BL27">
            <v>61</v>
          </cell>
          <cell r="BM27">
            <v>40</v>
          </cell>
          <cell r="BN27">
            <v>55</v>
          </cell>
          <cell r="BO27">
            <v>31</v>
          </cell>
          <cell r="BP27">
            <v>61</v>
          </cell>
          <cell r="BQ27">
            <v>38</v>
          </cell>
        </row>
        <row r="28">
          <cell r="AN28">
            <v>36764</v>
          </cell>
          <cell r="AO28">
            <v>99</v>
          </cell>
          <cell r="AP28">
            <v>69</v>
          </cell>
          <cell r="AQ28">
            <v>93</v>
          </cell>
          <cell r="AR28">
            <v>74</v>
          </cell>
          <cell r="AS28">
            <v>102</v>
          </cell>
          <cell r="AT28">
            <v>79</v>
          </cell>
          <cell r="AU28">
            <v>98</v>
          </cell>
          <cell r="AV28">
            <v>70</v>
          </cell>
          <cell r="AW28">
            <v>98</v>
          </cell>
          <cell r="AX28">
            <v>68</v>
          </cell>
          <cell r="AY28">
            <v>97</v>
          </cell>
          <cell r="AZ28">
            <v>74</v>
          </cell>
          <cell r="BE28">
            <v>36917</v>
          </cell>
          <cell r="BF28">
            <v>59</v>
          </cell>
          <cell r="BG28">
            <v>39</v>
          </cell>
          <cell r="BH28">
            <v>69</v>
          </cell>
          <cell r="BI28">
            <v>50</v>
          </cell>
          <cell r="BJ28">
            <v>54</v>
          </cell>
          <cell r="BK28">
            <v>33</v>
          </cell>
          <cell r="BL28">
            <v>62</v>
          </cell>
          <cell r="BM28">
            <v>40</v>
          </cell>
          <cell r="BN28">
            <v>56</v>
          </cell>
          <cell r="BO28">
            <v>31</v>
          </cell>
          <cell r="BP28">
            <v>61</v>
          </cell>
          <cell r="BQ28">
            <v>38</v>
          </cell>
        </row>
        <row r="29">
          <cell r="AN29">
            <v>36765</v>
          </cell>
          <cell r="AO29">
            <v>99</v>
          </cell>
          <cell r="AP29">
            <v>69</v>
          </cell>
          <cell r="AQ29">
            <v>94</v>
          </cell>
          <cell r="AR29">
            <v>76</v>
          </cell>
          <cell r="AS29">
            <v>102</v>
          </cell>
          <cell r="AT29">
            <v>79</v>
          </cell>
          <cell r="AU29">
            <v>98</v>
          </cell>
          <cell r="AV29">
            <v>71</v>
          </cell>
          <cell r="AW29">
            <v>97</v>
          </cell>
          <cell r="AX29">
            <v>66</v>
          </cell>
          <cell r="AY29">
            <v>98</v>
          </cell>
          <cell r="AZ29">
            <v>74</v>
          </cell>
          <cell r="BE29">
            <v>36918</v>
          </cell>
          <cell r="BF29">
            <v>60</v>
          </cell>
          <cell r="BG29">
            <v>39</v>
          </cell>
          <cell r="BH29">
            <v>69</v>
          </cell>
          <cell r="BI29">
            <v>50</v>
          </cell>
          <cell r="BJ29">
            <v>55</v>
          </cell>
          <cell r="BK29">
            <v>33</v>
          </cell>
          <cell r="BL29">
            <v>62</v>
          </cell>
          <cell r="BM29">
            <v>40</v>
          </cell>
          <cell r="BN29">
            <v>56</v>
          </cell>
          <cell r="BO29">
            <v>31</v>
          </cell>
          <cell r="BP29">
            <v>62</v>
          </cell>
          <cell r="BQ29">
            <v>38</v>
          </cell>
        </row>
        <row r="30">
          <cell r="AN30">
            <v>36766</v>
          </cell>
          <cell r="AO30">
            <v>100</v>
          </cell>
          <cell r="AP30">
            <v>73</v>
          </cell>
          <cell r="AQ30">
            <v>94</v>
          </cell>
          <cell r="AR30">
            <v>76</v>
          </cell>
          <cell r="AS30">
            <v>102</v>
          </cell>
          <cell r="AT30">
            <v>80</v>
          </cell>
          <cell r="AU30">
            <v>99</v>
          </cell>
          <cell r="AV30">
            <v>71</v>
          </cell>
          <cell r="AW30">
            <v>96</v>
          </cell>
          <cell r="AX30">
            <v>68</v>
          </cell>
          <cell r="AY30">
            <v>99</v>
          </cell>
          <cell r="AZ30">
            <v>77</v>
          </cell>
          <cell r="BE30">
            <v>36919</v>
          </cell>
          <cell r="BF30">
            <v>60</v>
          </cell>
          <cell r="BG30">
            <v>39</v>
          </cell>
          <cell r="BH30">
            <v>69</v>
          </cell>
          <cell r="BI30">
            <v>50</v>
          </cell>
          <cell r="BJ30">
            <v>55</v>
          </cell>
          <cell r="BK30">
            <v>33</v>
          </cell>
          <cell r="BL30">
            <v>62</v>
          </cell>
          <cell r="BM30">
            <v>40</v>
          </cell>
          <cell r="BN30">
            <v>56</v>
          </cell>
          <cell r="BO30">
            <v>32</v>
          </cell>
          <cell r="BP30">
            <v>62</v>
          </cell>
          <cell r="BQ30">
            <v>38</v>
          </cell>
        </row>
        <row r="31">
          <cell r="AN31">
            <v>36767</v>
          </cell>
          <cell r="AO31">
            <v>101</v>
          </cell>
          <cell r="AP31">
            <v>71</v>
          </cell>
          <cell r="AQ31">
            <v>95</v>
          </cell>
          <cell r="AR31">
            <v>77</v>
          </cell>
          <cell r="AS31">
            <v>103</v>
          </cell>
          <cell r="AT31">
            <v>79</v>
          </cell>
          <cell r="AU31">
            <v>101</v>
          </cell>
          <cell r="AV31">
            <v>70</v>
          </cell>
          <cell r="AW31">
            <v>96</v>
          </cell>
          <cell r="AX31">
            <v>73</v>
          </cell>
          <cell r="AY31">
            <v>99</v>
          </cell>
          <cell r="AZ31">
            <v>78</v>
          </cell>
          <cell r="BE31">
            <v>36920</v>
          </cell>
          <cell r="BF31">
            <v>60</v>
          </cell>
          <cell r="BG31">
            <v>39</v>
          </cell>
          <cell r="BH31">
            <v>69</v>
          </cell>
          <cell r="BI31">
            <v>50</v>
          </cell>
          <cell r="BJ31">
            <v>55</v>
          </cell>
          <cell r="BK31">
            <v>33</v>
          </cell>
          <cell r="BL31">
            <v>62</v>
          </cell>
          <cell r="BM31">
            <v>40</v>
          </cell>
          <cell r="BN31">
            <v>56</v>
          </cell>
          <cell r="BO31">
            <v>32</v>
          </cell>
          <cell r="BP31">
            <v>62</v>
          </cell>
          <cell r="BQ31">
            <v>38</v>
          </cell>
        </row>
        <row r="32">
          <cell r="AN32">
            <v>36768</v>
          </cell>
          <cell r="AO32">
            <v>104</v>
          </cell>
          <cell r="AP32">
            <v>68</v>
          </cell>
          <cell r="AQ32">
            <v>96</v>
          </cell>
          <cell r="AR32">
            <v>75</v>
          </cell>
          <cell r="AS32">
            <v>106</v>
          </cell>
          <cell r="AT32">
            <v>78</v>
          </cell>
          <cell r="AU32">
            <v>104</v>
          </cell>
          <cell r="AV32">
            <v>74</v>
          </cell>
          <cell r="AW32">
            <v>94</v>
          </cell>
          <cell r="AX32">
            <v>68</v>
          </cell>
          <cell r="AY32">
            <v>99</v>
          </cell>
          <cell r="AZ32">
            <v>75</v>
          </cell>
          <cell r="BE32">
            <v>36921</v>
          </cell>
          <cell r="BF32">
            <v>60</v>
          </cell>
          <cell r="BG32">
            <v>39</v>
          </cell>
          <cell r="BH32">
            <v>70</v>
          </cell>
          <cell r="BI32">
            <v>50</v>
          </cell>
          <cell r="BJ32">
            <v>55</v>
          </cell>
          <cell r="BK32">
            <v>34</v>
          </cell>
          <cell r="BL32">
            <v>62</v>
          </cell>
          <cell r="BM32">
            <v>40</v>
          </cell>
          <cell r="BN32">
            <v>56</v>
          </cell>
          <cell r="BO32">
            <v>32</v>
          </cell>
          <cell r="BP32">
            <v>62</v>
          </cell>
          <cell r="BQ32">
            <v>38</v>
          </cell>
        </row>
        <row r="33">
          <cell r="AN33">
            <v>36769</v>
          </cell>
          <cell r="AO33">
            <v>106</v>
          </cell>
          <cell r="AP33">
            <v>68</v>
          </cell>
          <cell r="AQ33">
            <v>98</v>
          </cell>
          <cell r="AR33">
            <v>75</v>
          </cell>
          <cell r="AS33">
            <v>108</v>
          </cell>
          <cell r="AT33">
            <v>80</v>
          </cell>
          <cell r="AU33">
            <v>107</v>
          </cell>
          <cell r="AV33">
            <v>77</v>
          </cell>
          <cell r="AW33">
            <v>93</v>
          </cell>
          <cell r="AX33">
            <v>67</v>
          </cell>
          <cell r="AY33">
            <v>103</v>
          </cell>
          <cell r="AZ33">
            <v>75</v>
          </cell>
          <cell r="BE33">
            <v>36922</v>
          </cell>
          <cell r="BF33">
            <v>60</v>
          </cell>
          <cell r="BG33">
            <v>39</v>
          </cell>
          <cell r="BH33">
            <v>70</v>
          </cell>
          <cell r="BI33">
            <v>50</v>
          </cell>
          <cell r="BJ33">
            <v>55</v>
          </cell>
          <cell r="BK33">
            <v>34</v>
          </cell>
          <cell r="BL33">
            <v>63</v>
          </cell>
          <cell r="BM33">
            <v>40</v>
          </cell>
          <cell r="BN33">
            <v>56</v>
          </cell>
          <cell r="BO33">
            <v>32</v>
          </cell>
          <cell r="BP33">
            <v>62</v>
          </cell>
          <cell r="BQ33">
            <v>38</v>
          </cell>
        </row>
        <row r="34">
          <cell r="AN34">
            <v>36770</v>
          </cell>
          <cell r="AO34">
            <v>106</v>
          </cell>
          <cell r="AP34">
            <v>71</v>
          </cell>
          <cell r="AQ34">
            <v>98</v>
          </cell>
          <cell r="AR34">
            <v>77</v>
          </cell>
          <cell r="AS34">
            <v>109</v>
          </cell>
          <cell r="AT34">
            <v>84</v>
          </cell>
          <cell r="AU34">
            <v>107</v>
          </cell>
          <cell r="AV34">
            <v>74</v>
          </cell>
          <cell r="AW34">
            <v>98</v>
          </cell>
          <cell r="AX34">
            <v>66</v>
          </cell>
          <cell r="AY34">
            <v>102</v>
          </cell>
          <cell r="AZ34">
            <v>77</v>
          </cell>
          <cell r="BE34">
            <v>36923</v>
          </cell>
          <cell r="BF34">
            <v>61</v>
          </cell>
          <cell r="BG34">
            <v>40</v>
          </cell>
          <cell r="BH34">
            <v>70</v>
          </cell>
          <cell r="BI34">
            <v>51</v>
          </cell>
          <cell r="BJ34">
            <v>56</v>
          </cell>
          <cell r="BK34">
            <v>34</v>
          </cell>
          <cell r="BL34">
            <v>63</v>
          </cell>
          <cell r="BM34">
            <v>41</v>
          </cell>
          <cell r="BN34">
            <v>56</v>
          </cell>
          <cell r="BO34">
            <v>32</v>
          </cell>
          <cell r="BP34">
            <v>63</v>
          </cell>
          <cell r="BQ34">
            <v>39</v>
          </cell>
        </row>
        <row r="35">
          <cell r="AN35">
            <v>36771</v>
          </cell>
          <cell r="AO35">
            <v>106</v>
          </cell>
          <cell r="AP35">
            <v>73</v>
          </cell>
          <cell r="AQ35">
            <v>96</v>
          </cell>
          <cell r="AR35">
            <v>76</v>
          </cell>
          <cell r="AS35">
            <v>109</v>
          </cell>
          <cell r="AT35">
            <v>81</v>
          </cell>
          <cell r="AU35">
            <v>104</v>
          </cell>
          <cell r="AV35">
            <v>73</v>
          </cell>
          <cell r="AW35">
            <v>100</v>
          </cell>
          <cell r="AX35">
            <v>73</v>
          </cell>
          <cell r="AY35">
            <v>104</v>
          </cell>
          <cell r="AZ35">
            <v>78</v>
          </cell>
          <cell r="BE35">
            <v>36924</v>
          </cell>
          <cell r="BF35">
            <v>61</v>
          </cell>
          <cell r="BG35">
            <v>40</v>
          </cell>
          <cell r="BH35">
            <v>70</v>
          </cell>
          <cell r="BI35">
            <v>51</v>
          </cell>
          <cell r="BJ35">
            <v>56</v>
          </cell>
          <cell r="BK35">
            <v>34</v>
          </cell>
          <cell r="BL35">
            <v>63</v>
          </cell>
          <cell r="BM35">
            <v>41</v>
          </cell>
          <cell r="BN35">
            <v>57</v>
          </cell>
          <cell r="BO35">
            <v>32</v>
          </cell>
          <cell r="BP35">
            <v>63</v>
          </cell>
          <cell r="BQ35">
            <v>39</v>
          </cell>
        </row>
        <row r="36">
          <cell r="AN36">
            <v>36772</v>
          </cell>
          <cell r="AO36">
            <v>107</v>
          </cell>
          <cell r="AP36">
            <v>71</v>
          </cell>
          <cell r="AQ36">
            <v>99</v>
          </cell>
          <cell r="AR36">
            <v>73</v>
          </cell>
          <cell r="AS36">
            <v>109</v>
          </cell>
          <cell r="AT36">
            <v>80</v>
          </cell>
          <cell r="AU36">
            <v>105</v>
          </cell>
          <cell r="AV36">
            <v>78</v>
          </cell>
          <cell r="AW36">
            <v>101</v>
          </cell>
          <cell r="AX36">
            <v>68</v>
          </cell>
          <cell r="AY36">
            <v>104</v>
          </cell>
          <cell r="AZ36">
            <v>77</v>
          </cell>
          <cell r="BE36">
            <v>36925</v>
          </cell>
          <cell r="BF36">
            <v>61</v>
          </cell>
          <cell r="BG36">
            <v>40</v>
          </cell>
          <cell r="BH36">
            <v>70</v>
          </cell>
          <cell r="BI36">
            <v>51</v>
          </cell>
          <cell r="BJ36">
            <v>56</v>
          </cell>
          <cell r="BK36">
            <v>34</v>
          </cell>
          <cell r="BL36">
            <v>63</v>
          </cell>
          <cell r="BM36">
            <v>41</v>
          </cell>
          <cell r="BN36">
            <v>57</v>
          </cell>
          <cell r="BO36">
            <v>33</v>
          </cell>
          <cell r="BP36">
            <v>63</v>
          </cell>
          <cell r="BQ36">
            <v>39</v>
          </cell>
        </row>
        <row r="37">
          <cell r="AN37">
            <v>36773</v>
          </cell>
          <cell r="AO37">
            <v>110</v>
          </cell>
          <cell r="AP37">
            <v>71</v>
          </cell>
          <cell r="AQ37">
            <v>103</v>
          </cell>
          <cell r="AR37">
            <v>76</v>
          </cell>
          <cell r="AS37">
            <v>111</v>
          </cell>
          <cell r="AT37">
            <v>80</v>
          </cell>
          <cell r="AU37">
            <v>109</v>
          </cell>
          <cell r="AV37">
            <v>74</v>
          </cell>
          <cell r="AW37">
            <v>101</v>
          </cell>
          <cell r="AX37">
            <v>67</v>
          </cell>
          <cell r="AY37">
            <v>109</v>
          </cell>
          <cell r="AZ37">
            <v>75</v>
          </cell>
          <cell r="BE37">
            <v>36926</v>
          </cell>
          <cell r="BF37">
            <v>61</v>
          </cell>
          <cell r="BG37">
            <v>40</v>
          </cell>
          <cell r="BH37">
            <v>70</v>
          </cell>
          <cell r="BI37">
            <v>51</v>
          </cell>
          <cell r="BJ37">
            <v>56</v>
          </cell>
          <cell r="BK37">
            <v>35</v>
          </cell>
          <cell r="BL37">
            <v>63</v>
          </cell>
          <cell r="BM37">
            <v>41</v>
          </cell>
          <cell r="BN37">
            <v>57</v>
          </cell>
          <cell r="BO37">
            <v>33</v>
          </cell>
          <cell r="BP37">
            <v>63</v>
          </cell>
          <cell r="BQ37">
            <v>39</v>
          </cell>
        </row>
        <row r="38">
          <cell r="AN38">
            <v>36774</v>
          </cell>
          <cell r="AO38">
            <v>112</v>
          </cell>
          <cell r="AP38">
            <v>74</v>
          </cell>
          <cell r="AQ38">
            <v>105</v>
          </cell>
          <cell r="AR38">
            <v>73</v>
          </cell>
          <cell r="AS38">
            <v>101</v>
          </cell>
          <cell r="AT38">
            <v>82</v>
          </cell>
          <cell r="AU38">
            <v>108</v>
          </cell>
          <cell r="AV38">
            <v>74</v>
          </cell>
          <cell r="AW38">
            <v>102</v>
          </cell>
          <cell r="AX38">
            <v>66</v>
          </cell>
          <cell r="AY38">
            <v>111</v>
          </cell>
          <cell r="AZ38">
            <v>76</v>
          </cell>
          <cell r="BE38">
            <v>36927</v>
          </cell>
          <cell r="BF38">
            <v>61</v>
          </cell>
          <cell r="BG38">
            <v>40</v>
          </cell>
          <cell r="BH38">
            <v>71</v>
          </cell>
          <cell r="BI38">
            <v>51</v>
          </cell>
          <cell r="BJ38">
            <v>57</v>
          </cell>
          <cell r="BK38">
            <v>35</v>
          </cell>
          <cell r="BL38">
            <v>64</v>
          </cell>
          <cell r="BM38">
            <v>41</v>
          </cell>
          <cell r="BN38">
            <v>57</v>
          </cell>
          <cell r="BO38">
            <v>33</v>
          </cell>
          <cell r="BP38">
            <v>63</v>
          </cell>
          <cell r="BQ38">
            <v>39</v>
          </cell>
        </row>
        <row r="39">
          <cell r="AN39">
            <v>36775</v>
          </cell>
          <cell r="AO39">
            <v>100</v>
          </cell>
          <cell r="AP39">
            <v>69</v>
          </cell>
          <cell r="AQ39">
            <v>100</v>
          </cell>
          <cell r="AR39">
            <v>76</v>
          </cell>
          <cell r="AS39">
            <v>94</v>
          </cell>
          <cell r="AT39">
            <v>73</v>
          </cell>
          <cell r="AU39">
            <v>97</v>
          </cell>
          <cell r="AV39">
            <v>69</v>
          </cell>
          <cell r="AW39">
            <v>102</v>
          </cell>
          <cell r="AX39">
            <v>68</v>
          </cell>
          <cell r="AY39">
            <v>102</v>
          </cell>
          <cell r="AZ39">
            <v>79</v>
          </cell>
          <cell r="BE39">
            <v>36928</v>
          </cell>
          <cell r="BF39">
            <v>61</v>
          </cell>
          <cell r="BG39">
            <v>40</v>
          </cell>
          <cell r="BH39">
            <v>71</v>
          </cell>
          <cell r="BI39">
            <v>51</v>
          </cell>
          <cell r="BJ39">
            <v>57</v>
          </cell>
          <cell r="BK39">
            <v>35</v>
          </cell>
          <cell r="BL39">
            <v>64</v>
          </cell>
          <cell r="BM39">
            <v>41</v>
          </cell>
          <cell r="BN39">
            <v>57</v>
          </cell>
          <cell r="BO39">
            <v>33</v>
          </cell>
          <cell r="BP39">
            <v>64</v>
          </cell>
          <cell r="BQ39">
            <v>39</v>
          </cell>
        </row>
        <row r="40">
          <cell r="AN40">
            <v>36776</v>
          </cell>
          <cell r="AO40">
            <v>98</v>
          </cell>
          <cell r="AP40">
            <v>67</v>
          </cell>
          <cell r="AQ40">
            <v>94</v>
          </cell>
          <cell r="AR40">
            <v>74</v>
          </cell>
          <cell r="AS40">
            <v>96</v>
          </cell>
          <cell r="AT40">
            <v>77</v>
          </cell>
          <cell r="AU40">
            <v>95</v>
          </cell>
          <cell r="AV40">
            <v>71</v>
          </cell>
          <cell r="AW40">
            <v>98</v>
          </cell>
          <cell r="AX40">
            <v>65</v>
          </cell>
          <cell r="AY40">
            <v>97</v>
          </cell>
          <cell r="AZ40">
            <v>69</v>
          </cell>
          <cell r="BE40">
            <v>36929</v>
          </cell>
          <cell r="BF40">
            <v>62</v>
          </cell>
          <cell r="BG40">
            <v>41</v>
          </cell>
          <cell r="BH40">
            <v>71</v>
          </cell>
          <cell r="BI40">
            <v>51</v>
          </cell>
          <cell r="BJ40">
            <v>57</v>
          </cell>
          <cell r="BK40">
            <v>35</v>
          </cell>
          <cell r="BL40">
            <v>64</v>
          </cell>
          <cell r="BM40">
            <v>41</v>
          </cell>
          <cell r="BN40">
            <v>58</v>
          </cell>
          <cell r="BO40">
            <v>33</v>
          </cell>
          <cell r="BP40">
            <v>64</v>
          </cell>
          <cell r="BQ40">
            <v>40</v>
          </cell>
        </row>
        <row r="41">
          <cell r="AN41">
            <v>36777</v>
          </cell>
          <cell r="AO41">
            <v>91</v>
          </cell>
          <cell r="AP41">
            <v>67</v>
          </cell>
          <cell r="AQ41">
            <v>92</v>
          </cell>
          <cell r="AR41">
            <v>74</v>
          </cell>
          <cell r="AS41">
            <v>87</v>
          </cell>
          <cell r="AT41">
            <v>71</v>
          </cell>
          <cell r="AU41">
            <v>90</v>
          </cell>
          <cell r="AV41">
            <v>70</v>
          </cell>
          <cell r="AW41">
            <v>93</v>
          </cell>
          <cell r="AX41">
            <v>63</v>
          </cell>
          <cell r="AY41">
            <v>92</v>
          </cell>
          <cell r="AZ41">
            <v>71</v>
          </cell>
          <cell r="BE41">
            <v>36930</v>
          </cell>
          <cell r="BF41">
            <v>62</v>
          </cell>
          <cell r="BG41">
            <v>41</v>
          </cell>
          <cell r="BH41">
            <v>71</v>
          </cell>
          <cell r="BI41">
            <v>51</v>
          </cell>
          <cell r="BJ41">
            <v>58</v>
          </cell>
          <cell r="BK41">
            <v>36</v>
          </cell>
          <cell r="BL41">
            <v>64</v>
          </cell>
          <cell r="BM41">
            <v>41</v>
          </cell>
          <cell r="BN41">
            <v>58</v>
          </cell>
          <cell r="BO41">
            <v>34</v>
          </cell>
          <cell r="BP41">
            <v>64</v>
          </cell>
          <cell r="BQ41">
            <v>40</v>
          </cell>
        </row>
        <row r="42">
          <cell r="AN42">
            <v>36778</v>
          </cell>
          <cell r="AO42">
            <v>97</v>
          </cell>
          <cell r="AP42">
            <v>74</v>
          </cell>
          <cell r="AQ42">
            <v>95</v>
          </cell>
          <cell r="AR42">
            <v>72</v>
          </cell>
          <cell r="AS42">
            <v>94</v>
          </cell>
          <cell r="AT42">
            <v>75</v>
          </cell>
          <cell r="AU42">
            <v>90</v>
          </cell>
          <cell r="AV42">
            <v>74</v>
          </cell>
          <cell r="AW42">
            <v>94</v>
          </cell>
          <cell r="AX42">
            <v>63</v>
          </cell>
          <cell r="AY42">
            <v>96</v>
          </cell>
          <cell r="AZ42">
            <v>75</v>
          </cell>
          <cell r="BE42">
            <v>36931</v>
          </cell>
          <cell r="BF42">
            <v>62</v>
          </cell>
          <cell r="BG42">
            <v>41</v>
          </cell>
          <cell r="BH42">
            <v>71</v>
          </cell>
          <cell r="BI42">
            <v>51</v>
          </cell>
          <cell r="BJ42">
            <v>58</v>
          </cell>
          <cell r="BK42">
            <v>36</v>
          </cell>
          <cell r="BL42">
            <v>64</v>
          </cell>
          <cell r="BM42">
            <v>42</v>
          </cell>
          <cell r="BN42">
            <v>58</v>
          </cell>
          <cell r="BO42">
            <v>34</v>
          </cell>
          <cell r="BP42">
            <v>64</v>
          </cell>
          <cell r="BQ42">
            <v>40</v>
          </cell>
        </row>
        <row r="43">
          <cell r="AN43">
            <v>36779</v>
          </cell>
          <cell r="AO43">
            <v>100</v>
          </cell>
          <cell r="AP43">
            <v>71</v>
          </cell>
          <cell r="AQ43">
            <v>96</v>
          </cell>
          <cell r="AR43">
            <v>77</v>
          </cell>
          <cell r="AS43">
            <v>100</v>
          </cell>
          <cell r="AT43">
            <v>78</v>
          </cell>
          <cell r="AU43">
            <v>96</v>
          </cell>
          <cell r="AV43">
            <v>74</v>
          </cell>
          <cell r="AW43">
            <v>100</v>
          </cell>
          <cell r="AX43">
            <v>69</v>
          </cell>
          <cell r="AY43">
            <v>99</v>
          </cell>
          <cell r="AZ43">
            <v>75</v>
          </cell>
          <cell r="BE43">
            <v>36932</v>
          </cell>
          <cell r="BF43">
            <v>62</v>
          </cell>
          <cell r="BG43">
            <v>41</v>
          </cell>
          <cell r="BH43">
            <v>71</v>
          </cell>
          <cell r="BI43">
            <v>52</v>
          </cell>
          <cell r="BJ43">
            <v>58</v>
          </cell>
          <cell r="BK43">
            <v>36</v>
          </cell>
          <cell r="BL43">
            <v>65</v>
          </cell>
          <cell r="BM43">
            <v>42</v>
          </cell>
          <cell r="BN43">
            <v>58</v>
          </cell>
          <cell r="BO43">
            <v>34</v>
          </cell>
          <cell r="BP43">
            <v>65</v>
          </cell>
          <cell r="BQ43">
            <v>40</v>
          </cell>
        </row>
        <row r="44">
          <cell r="AN44">
            <v>36780</v>
          </cell>
          <cell r="AO44">
            <v>102</v>
          </cell>
          <cell r="AP44">
            <v>75</v>
          </cell>
          <cell r="AQ44">
            <v>97</v>
          </cell>
          <cell r="AR44">
            <v>78</v>
          </cell>
          <cell r="AS44">
            <v>102</v>
          </cell>
          <cell r="AT44">
            <v>79</v>
          </cell>
          <cell r="AU44">
            <v>92</v>
          </cell>
          <cell r="AV44">
            <v>72</v>
          </cell>
          <cell r="AW44">
            <v>103</v>
          </cell>
          <cell r="AX44">
            <v>66</v>
          </cell>
          <cell r="AY44">
            <v>100</v>
          </cell>
          <cell r="AZ44">
            <v>76</v>
          </cell>
          <cell r="BE44">
            <v>36933</v>
          </cell>
          <cell r="BF44">
            <v>63</v>
          </cell>
          <cell r="BG44">
            <v>41</v>
          </cell>
          <cell r="BH44">
            <v>71</v>
          </cell>
          <cell r="BI44">
            <v>52</v>
          </cell>
          <cell r="BJ44">
            <v>58</v>
          </cell>
          <cell r="BK44">
            <v>36</v>
          </cell>
          <cell r="BL44">
            <v>65</v>
          </cell>
          <cell r="BM44">
            <v>42</v>
          </cell>
          <cell r="BN44">
            <v>59</v>
          </cell>
          <cell r="BO44">
            <v>34</v>
          </cell>
          <cell r="BP44">
            <v>65</v>
          </cell>
          <cell r="BQ44">
            <v>40</v>
          </cell>
        </row>
        <row r="45">
          <cell r="AN45">
            <v>36781</v>
          </cell>
          <cell r="AO45">
            <v>100</v>
          </cell>
          <cell r="AP45">
            <v>76</v>
          </cell>
          <cell r="AQ45">
            <v>98</v>
          </cell>
          <cell r="AR45">
            <v>76</v>
          </cell>
          <cell r="AS45">
            <v>92</v>
          </cell>
          <cell r="AT45">
            <v>72</v>
          </cell>
          <cell r="AU45">
            <v>96</v>
          </cell>
          <cell r="AV45">
            <v>73</v>
          </cell>
          <cell r="AW45">
            <v>91</v>
          </cell>
          <cell r="AX45">
            <v>62</v>
          </cell>
          <cell r="AY45">
            <v>99</v>
          </cell>
          <cell r="AZ45">
            <v>70</v>
          </cell>
          <cell r="BE45">
            <v>36934</v>
          </cell>
          <cell r="BF45">
            <v>63</v>
          </cell>
          <cell r="BG45">
            <v>41</v>
          </cell>
          <cell r="BH45">
            <v>72</v>
          </cell>
          <cell r="BI45">
            <v>52</v>
          </cell>
          <cell r="BJ45">
            <v>59</v>
          </cell>
          <cell r="BK45">
            <v>37</v>
          </cell>
          <cell r="BL45">
            <v>65</v>
          </cell>
          <cell r="BM45">
            <v>42</v>
          </cell>
          <cell r="BN45">
            <v>59</v>
          </cell>
          <cell r="BO45">
            <v>34</v>
          </cell>
          <cell r="BP45">
            <v>65</v>
          </cell>
          <cell r="BQ45">
            <v>41</v>
          </cell>
        </row>
        <row r="46">
          <cell r="AN46">
            <v>36782</v>
          </cell>
          <cell r="AO46">
            <v>92</v>
          </cell>
          <cell r="AP46">
            <v>71</v>
          </cell>
          <cell r="AQ46">
            <v>91</v>
          </cell>
          <cell r="AR46">
            <v>75</v>
          </cell>
          <cell r="AS46">
            <v>90</v>
          </cell>
          <cell r="AT46">
            <v>68</v>
          </cell>
          <cell r="AU46">
            <v>82</v>
          </cell>
          <cell r="AV46">
            <v>74</v>
          </cell>
          <cell r="AW46">
            <v>91</v>
          </cell>
          <cell r="AX46">
            <v>58</v>
          </cell>
          <cell r="AY46">
            <v>93</v>
          </cell>
          <cell r="AZ46">
            <v>70</v>
          </cell>
          <cell r="BE46">
            <v>36935</v>
          </cell>
          <cell r="BF46">
            <v>63</v>
          </cell>
          <cell r="BG46">
            <v>42</v>
          </cell>
          <cell r="BH46">
            <v>72</v>
          </cell>
          <cell r="BI46">
            <v>52</v>
          </cell>
          <cell r="BJ46">
            <v>59</v>
          </cell>
          <cell r="BK46">
            <v>37</v>
          </cell>
          <cell r="BL46">
            <v>65</v>
          </cell>
          <cell r="BM46">
            <v>42</v>
          </cell>
          <cell r="BN46">
            <v>59</v>
          </cell>
          <cell r="BO46">
            <v>35</v>
          </cell>
          <cell r="BP46">
            <v>65</v>
          </cell>
          <cell r="BQ46">
            <v>41</v>
          </cell>
        </row>
        <row r="47">
          <cell r="AN47">
            <v>36783</v>
          </cell>
          <cell r="AO47">
            <v>94</v>
          </cell>
          <cell r="AP47">
            <v>70</v>
          </cell>
          <cell r="AQ47">
            <v>90</v>
          </cell>
          <cell r="AR47">
            <v>75</v>
          </cell>
          <cell r="AS47">
            <v>97</v>
          </cell>
          <cell r="AT47">
            <v>71</v>
          </cell>
          <cell r="AU47">
            <v>90</v>
          </cell>
          <cell r="AV47">
            <v>73</v>
          </cell>
          <cell r="AW47">
            <v>95</v>
          </cell>
          <cell r="AX47">
            <v>59</v>
          </cell>
          <cell r="AY47">
            <v>94</v>
          </cell>
          <cell r="AZ47">
            <v>72</v>
          </cell>
          <cell r="BE47">
            <v>36936</v>
          </cell>
          <cell r="BF47">
            <v>63</v>
          </cell>
          <cell r="BG47">
            <v>42</v>
          </cell>
          <cell r="BH47">
            <v>72</v>
          </cell>
          <cell r="BI47">
            <v>52</v>
          </cell>
          <cell r="BJ47">
            <v>59</v>
          </cell>
          <cell r="BK47">
            <v>37</v>
          </cell>
          <cell r="BL47">
            <v>65</v>
          </cell>
          <cell r="BM47">
            <v>42</v>
          </cell>
          <cell r="BN47">
            <v>59</v>
          </cell>
          <cell r="BO47">
            <v>35</v>
          </cell>
          <cell r="BP47">
            <v>65</v>
          </cell>
          <cell r="BQ47">
            <v>41</v>
          </cell>
        </row>
        <row r="48">
          <cell r="AN48">
            <v>36784</v>
          </cell>
          <cell r="AO48">
            <v>98</v>
          </cell>
          <cell r="AP48">
            <v>73</v>
          </cell>
          <cell r="AQ48">
            <v>93</v>
          </cell>
          <cell r="AR48">
            <v>75</v>
          </cell>
          <cell r="AS48">
            <v>93</v>
          </cell>
          <cell r="AT48">
            <v>72</v>
          </cell>
          <cell r="AU48">
            <v>93</v>
          </cell>
          <cell r="AV48">
            <v>72</v>
          </cell>
          <cell r="AW48">
            <v>90</v>
          </cell>
          <cell r="AX48">
            <v>63</v>
          </cell>
          <cell r="AY48">
            <v>96</v>
          </cell>
          <cell r="AZ48">
            <v>73</v>
          </cell>
          <cell r="BE48">
            <v>36937</v>
          </cell>
          <cell r="BF48">
            <v>64</v>
          </cell>
          <cell r="BG48">
            <v>42</v>
          </cell>
          <cell r="BH48">
            <v>72</v>
          </cell>
          <cell r="BI48">
            <v>52</v>
          </cell>
          <cell r="BJ48">
            <v>60</v>
          </cell>
          <cell r="BK48">
            <v>37</v>
          </cell>
          <cell r="BL48">
            <v>66</v>
          </cell>
          <cell r="BM48">
            <v>43</v>
          </cell>
          <cell r="BN48">
            <v>60</v>
          </cell>
          <cell r="BO48">
            <v>35</v>
          </cell>
          <cell r="BP48">
            <v>66</v>
          </cell>
          <cell r="BQ48">
            <v>41</v>
          </cell>
        </row>
        <row r="49">
          <cell r="AN49">
            <v>36785</v>
          </cell>
          <cell r="AO49">
            <v>92</v>
          </cell>
          <cell r="AP49">
            <v>57</v>
          </cell>
          <cell r="AQ49">
            <v>94</v>
          </cell>
          <cell r="AR49">
            <v>68</v>
          </cell>
          <cell r="AS49">
            <v>87</v>
          </cell>
          <cell r="AT49">
            <v>64</v>
          </cell>
          <cell r="AU49">
            <v>89</v>
          </cell>
          <cell r="AV49">
            <v>61</v>
          </cell>
          <cell r="AW49">
            <v>94</v>
          </cell>
          <cell r="AX49">
            <v>58</v>
          </cell>
          <cell r="AY49">
            <v>93</v>
          </cell>
          <cell r="AZ49">
            <v>69</v>
          </cell>
          <cell r="BE49">
            <v>36938</v>
          </cell>
          <cell r="BF49">
            <v>64</v>
          </cell>
          <cell r="BG49">
            <v>42</v>
          </cell>
          <cell r="BH49">
            <v>72</v>
          </cell>
          <cell r="BI49">
            <v>53</v>
          </cell>
          <cell r="BJ49">
            <v>60</v>
          </cell>
          <cell r="BK49">
            <v>38</v>
          </cell>
          <cell r="BL49">
            <v>66</v>
          </cell>
          <cell r="BM49">
            <v>43</v>
          </cell>
          <cell r="BN49">
            <v>60</v>
          </cell>
          <cell r="BO49">
            <v>35</v>
          </cell>
          <cell r="BP49">
            <v>66</v>
          </cell>
          <cell r="BQ49">
            <v>41</v>
          </cell>
        </row>
        <row r="50">
          <cell r="AN50">
            <v>36786</v>
          </cell>
          <cell r="AO50">
            <v>90</v>
          </cell>
          <cell r="AP50">
            <v>50</v>
          </cell>
          <cell r="AQ50">
            <v>92</v>
          </cell>
          <cell r="AR50">
            <v>68</v>
          </cell>
          <cell r="AS50">
            <v>86</v>
          </cell>
          <cell r="AT50">
            <v>60</v>
          </cell>
          <cell r="AU50">
            <v>89</v>
          </cell>
          <cell r="AV50">
            <v>55</v>
          </cell>
          <cell r="AW50">
            <v>94</v>
          </cell>
          <cell r="AX50">
            <v>62</v>
          </cell>
          <cell r="AY50">
            <v>90</v>
          </cell>
          <cell r="AZ50">
            <v>57</v>
          </cell>
          <cell r="BE50">
            <v>36939</v>
          </cell>
          <cell r="BF50">
            <v>64</v>
          </cell>
          <cell r="BG50">
            <v>43</v>
          </cell>
          <cell r="BH50">
            <v>73</v>
          </cell>
          <cell r="BI50">
            <v>53</v>
          </cell>
          <cell r="BJ50">
            <v>60</v>
          </cell>
          <cell r="BK50">
            <v>38</v>
          </cell>
          <cell r="BL50">
            <v>66</v>
          </cell>
          <cell r="BM50">
            <v>43</v>
          </cell>
          <cell r="BN50">
            <v>60</v>
          </cell>
          <cell r="BO50">
            <v>36</v>
          </cell>
          <cell r="BP50">
            <v>66</v>
          </cell>
          <cell r="BQ50">
            <v>42</v>
          </cell>
        </row>
        <row r="51">
          <cell r="AN51">
            <v>36787</v>
          </cell>
          <cell r="AO51">
            <v>93</v>
          </cell>
          <cell r="AP51">
            <v>48</v>
          </cell>
          <cell r="AQ51">
            <v>91</v>
          </cell>
          <cell r="AR51">
            <v>65</v>
          </cell>
          <cell r="AS51">
            <v>92</v>
          </cell>
          <cell r="AT51">
            <v>62</v>
          </cell>
          <cell r="AU51">
            <v>89</v>
          </cell>
          <cell r="AV51">
            <v>54</v>
          </cell>
          <cell r="AW51">
            <v>93</v>
          </cell>
          <cell r="AX51">
            <v>58</v>
          </cell>
          <cell r="AY51">
            <v>91</v>
          </cell>
          <cell r="AZ51">
            <v>55</v>
          </cell>
          <cell r="BE51">
            <v>36940</v>
          </cell>
          <cell r="BF51">
            <v>64</v>
          </cell>
          <cell r="BG51">
            <v>43</v>
          </cell>
          <cell r="BH51">
            <v>73</v>
          </cell>
          <cell r="BI51">
            <v>53</v>
          </cell>
          <cell r="BJ51">
            <v>60</v>
          </cell>
          <cell r="BK51">
            <v>38</v>
          </cell>
          <cell r="BL51">
            <v>66</v>
          </cell>
          <cell r="BM51">
            <v>43</v>
          </cell>
          <cell r="BN51">
            <v>61</v>
          </cell>
          <cell r="BO51">
            <v>36</v>
          </cell>
          <cell r="BP51">
            <v>66</v>
          </cell>
          <cell r="BQ51">
            <v>42</v>
          </cell>
        </row>
        <row r="52">
          <cell r="AN52">
            <v>36788</v>
          </cell>
          <cell r="AO52">
            <v>96</v>
          </cell>
          <cell r="AP52">
            <v>57</v>
          </cell>
          <cell r="AQ52">
            <v>93</v>
          </cell>
          <cell r="AR52">
            <v>67</v>
          </cell>
          <cell r="AS52">
            <v>93</v>
          </cell>
          <cell r="AT52">
            <v>63</v>
          </cell>
          <cell r="AU52">
            <v>92</v>
          </cell>
          <cell r="AV52">
            <v>60</v>
          </cell>
          <cell r="AW52">
            <v>93</v>
          </cell>
          <cell r="AX52">
            <v>52</v>
          </cell>
          <cell r="AY52">
            <v>94</v>
          </cell>
          <cell r="AZ52">
            <v>62</v>
          </cell>
          <cell r="BE52">
            <v>36941</v>
          </cell>
          <cell r="BF52">
            <v>65</v>
          </cell>
          <cell r="BG52">
            <v>43</v>
          </cell>
          <cell r="BH52">
            <v>73</v>
          </cell>
          <cell r="BI52">
            <v>53</v>
          </cell>
          <cell r="BJ52">
            <v>61</v>
          </cell>
          <cell r="BK52">
            <v>39</v>
          </cell>
          <cell r="BL52">
            <v>66</v>
          </cell>
          <cell r="BM52">
            <v>44</v>
          </cell>
          <cell r="BN52">
            <v>61</v>
          </cell>
          <cell r="BO52">
            <v>36</v>
          </cell>
          <cell r="BP52">
            <v>67</v>
          </cell>
          <cell r="BQ52">
            <v>42</v>
          </cell>
        </row>
        <row r="53">
          <cell r="AN53">
            <v>36789</v>
          </cell>
          <cell r="AO53">
            <v>99</v>
          </cell>
          <cell r="AP53">
            <v>67</v>
          </cell>
          <cell r="AQ53">
            <v>94</v>
          </cell>
          <cell r="AR53">
            <v>75</v>
          </cell>
          <cell r="AS53">
            <v>97</v>
          </cell>
          <cell r="AT53">
            <v>70</v>
          </cell>
          <cell r="AU53">
            <v>93</v>
          </cell>
          <cell r="AV53">
            <v>70</v>
          </cell>
          <cell r="AW53">
            <v>78</v>
          </cell>
          <cell r="AX53">
            <v>54</v>
          </cell>
          <cell r="AY53">
            <v>95</v>
          </cell>
          <cell r="AZ53">
            <v>68</v>
          </cell>
          <cell r="BE53">
            <v>36942</v>
          </cell>
          <cell r="BF53">
            <v>65</v>
          </cell>
          <cell r="BG53">
            <v>44</v>
          </cell>
          <cell r="BH53">
            <v>73</v>
          </cell>
          <cell r="BI53">
            <v>53</v>
          </cell>
          <cell r="BJ53">
            <v>61</v>
          </cell>
          <cell r="BK53">
            <v>39</v>
          </cell>
          <cell r="BL53">
            <v>67</v>
          </cell>
          <cell r="BM53">
            <v>44</v>
          </cell>
          <cell r="BN53">
            <v>61</v>
          </cell>
          <cell r="BO53">
            <v>36</v>
          </cell>
          <cell r="BP53">
            <v>67</v>
          </cell>
          <cell r="BQ53">
            <v>42</v>
          </cell>
        </row>
        <row r="54">
          <cell r="AN54">
            <v>36790</v>
          </cell>
          <cell r="AO54">
            <v>87</v>
          </cell>
          <cell r="AP54">
            <v>71</v>
          </cell>
          <cell r="AQ54">
            <v>96</v>
          </cell>
          <cell r="AR54">
            <v>75</v>
          </cell>
          <cell r="AS54">
            <v>91</v>
          </cell>
          <cell r="AT54">
            <v>68</v>
          </cell>
          <cell r="AU54">
            <v>89</v>
          </cell>
          <cell r="AV54">
            <v>74</v>
          </cell>
          <cell r="AW54">
            <v>85</v>
          </cell>
          <cell r="AX54">
            <v>49</v>
          </cell>
          <cell r="AY54">
            <v>89</v>
          </cell>
          <cell r="AZ54">
            <v>75</v>
          </cell>
          <cell r="BE54">
            <v>36943</v>
          </cell>
          <cell r="BF54">
            <v>65</v>
          </cell>
          <cell r="BG54">
            <v>44</v>
          </cell>
          <cell r="BH54">
            <v>73</v>
          </cell>
          <cell r="BI54">
            <v>54</v>
          </cell>
          <cell r="BJ54">
            <v>61</v>
          </cell>
          <cell r="BK54">
            <v>39</v>
          </cell>
          <cell r="BL54">
            <v>67</v>
          </cell>
          <cell r="BM54">
            <v>44</v>
          </cell>
          <cell r="BN54">
            <v>61</v>
          </cell>
          <cell r="BO54">
            <v>37</v>
          </cell>
          <cell r="BP54">
            <v>67</v>
          </cell>
          <cell r="BQ54">
            <v>43</v>
          </cell>
        </row>
        <row r="55">
          <cell r="AN55">
            <v>36791</v>
          </cell>
          <cell r="AO55">
            <v>99</v>
          </cell>
          <cell r="AP55">
            <v>76</v>
          </cell>
          <cell r="AQ55">
            <v>95</v>
          </cell>
          <cell r="AR55">
            <v>80</v>
          </cell>
          <cell r="AS55">
            <v>96</v>
          </cell>
          <cell r="AT55">
            <v>74</v>
          </cell>
          <cell r="AU55">
            <v>93</v>
          </cell>
          <cell r="AV55">
            <v>75</v>
          </cell>
          <cell r="AW55">
            <v>96</v>
          </cell>
          <cell r="AX55">
            <v>63</v>
          </cell>
          <cell r="AY55">
            <v>98</v>
          </cell>
          <cell r="AZ55">
            <v>76</v>
          </cell>
          <cell r="BE55">
            <v>36944</v>
          </cell>
          <cell r="BF55">
            <v>66</v>
          </cell>
          <cell r="BG55">
            <v>44</v>
          </cell>
          <cell r="BH55">
            <v>73</v>
          </cell>
          <cell r="BI55">
            <v>54</v>
          </cell>
          <cell r="BJ55">
            <v>62</v>
          </cell>
          <cell r="BK55">
            <v>39</v>
          </cell>
          <cell r="BL55">
            <v>67</v>
          </cell>
          <cell r="BM55">
            <v>44</v>
          </cell>
          <cell r="BN55">
            <v>62</v>
          </cell>
          <cell r="BO55">
            <v>37</v>
          </cell>
          <cell r="BP55">
            <v>68</v>
          </cell>
          <cell r="BQ55">
            <v>43</v>
          </cell>
        </row>
        <row r="56">
          <cell r="AN56">
            <v>36792</v>
          </cell>
          <cell r="AO56">
            <v>101</v>
          </cell>
          <cell r="AP56">
            <v>79</v>
          </cell>
          <cell r="AQ56">
            <v>95</v>
          </cell>
          <cell r="AR56">
            <v>82</v>
          </cell>
          <cell r="AS56">
            <v>97</v>
          </cell>
          <cell r="AT56">
            <v>74</v>
          </cell>
          <cell r="AU56">
            <v>94</v>
          </cell>
          <cell r="AV56">
            <v>79</v>
          </cell>
          <cell r="AW56">
            <v>80</v>
          </cell>
          <cell r="AX56">
            <v>57</v>
          </cell>
          <cell r="AY56">
            <v>99</v>
          </cell>
          <cell r="AZ56">
            <v>79</v>
          </cell>
          <cell r="BE56">
            <v>36945</v>
          </cell>
          <cell r="BF56">
            <v>66</v>
          </cell>
          <cell r="BG56">
            <v>44</v>
          </cell>
          <cell r="BH56">
            <v>74</v>
          </cell>
          <cell r="BI56">
            <v>54</v>
          </cell>
          <cell r="BJ56">
            <v>62</v>
          </cell>
          <cell r="BK56">
            <v>40</v>
          </cell>
          <cell r="BL56">
            <v>67</v>
          </cell>
          <cell r="BM56">
            <v>44</v>
          </cell>
          <cell r="BN56">
            <v>62</v>
          </cell>
          <cell r="BO56">
            <v>37</v>
          </cell>
          <cell r="BP56">
            <v>68</v>
          </cell>
          <cell r="BQ56">
            <v>43</v>
          </cell>
        </row>
        <row r="57">
          <cell r="AN57">
            <v>36793</v>
          </cell>
          <cell r="AO57">
            <v>95</v>
          </cell>
          <cell r="AP57">
            <v>60</v>
          </cell>
          <cell r="AQ57">
            <v>95</v>
          </cell>
          <cell r="AR57">
            <v>78</v>
          </cell>
          <cell r="AS57">
            <v>74</v>
          </cell>
          <cell r="AT57">
            <v>57</v>
          </cell>
          <cell r="AU57">
            <v>95</v>
          </cell>
          <cell r="AV57">
            <v>67</v>
          </cell>
          <cell r="AW57">
            <v>67</v>
          </cell>
          <cell r="AX57">
            <v>43</v>
          </cell>
          <cell r="AY57">
            <v>97</v>
          </cell>
          <cell r="AZ57">
            <v>61</v>
          </cell>
          <cell r="BE57">
            <v>36946</v>
          </cell>
          <cell r="BF57">
            <v>66</v>
          </cell>
          <cell r="BG57">
            <v>45</v>
          </cell>
          <cell r="BH57">
            <v>74</v>
          </cell>
          <cell r="BI57">
            <v>54</v>
          </cell>
          <cell r="BJ57">
            <v>62</v>
          </cell>
          <cell r="BK57">
            <v>40</v>
          </cell>
          <cell r="BL57">
            <v>67</v>
          </cell>
          <cell r="BM57">
            <v>45</v>
          </cell>
          <cell r="BN57">
            <v>62</v>
          </cell>
          <cell r="BO57">
            <v>37</v>
          </cell>
          <cell r="BP57">
            <v>68</v>
          </cell>
          <cell r="BQ57">
            <v>43</v>
          </cell>
        </row>
        <row r="58">
          <cell r="AN58">
            <v>36794</v>
          </cell>
          <cell r="AO58">
            <v>73</v>
          </cell>
          <cell r="AP58">
            <v>50</v>
          </cell>
          <cell r="AQ58">
            <v>79</v>
          </cell>
          <cell r="AR58">
            <v>67</v>
          </cell>
          <cell r="AS58">
            <v>65</v>
          </cell>
          <cell r="AT58">
            <v>48</v>
          </cell>
          <cell r="AU58">
            <v>73</v>
          </cell>
          <cell r="AV58">
            <v>53</v>
          </cell>
          <cell r="AW58">
            <v>71</v>
          </cell>
          <cell r="AX58">
            <v>36</v>
          </cell>
          <cell r="AY58">
            <v>74</v>
          </cell>
          <cell r="AZ58">
            <v>55</v>
          </cell>
          <cell r="BE58">
            <v>36947</v>
          </cell>
          <cell r="BF58">
            <v>66</v>
          </cell>
          <cell r="BG58">
            <v>45</v>
          </cell>
          <cell r="BH58">
            <v>74</v>
          </cell>
          <cell r="BI58">
            <v>54</v>
          </cell>
          <cell r="BJ58">
            <v>62</v>
          </cell>
          <cell r="BK58">
            <v>40</v>
          </cell>
          <cell r="BL58">
            <v>67</v>
          </cell>
          <cell r="BM58">
            <v>45</v>
          </cell>
          <cell r="BN58">
            <v>63</v>
          </cell>
          <cell r="BO58">
            <v>38</v>
          </cell>
          <cell r="BP58">
            <v>68</v>
          </cell>
          <cell r="BQ58">
            <v>44</v>
          </cell>
        </row>
        <row r="59">
          <cell r="AN59">
            <v>36795</v>
          </cell>
          <cell r="AO59">
            <v>76</v>
          </cell>
          <cell r="AP59">
            <v>47</v>
          </cell>
          <cell r="AQ59">
            <v>81</v>
          </cell>
          <cell r="AR59">
            <v>60</v>
          </cell>
          <cell r="AS59">
            <v>73</v>
          </cell>
          <cell r="AT59">
            <v>49</v>
          </cell>
          <cell r="AU59">
            <v>74</v>
          </cell>
          <cell r="AV59">
            <v>49</v>
          </cell>
          <cell r="AW59">
            <v>79</v>
          </cell>
          <cell r="AX59">
            <v>39</v>
          </cell>
          <cell r="AY59">
            <v>78</v>
          </cell>
          <cell r="AZ59">
            <v>48</v>
          </cell>
          <cell r="BE59">
            <v>36948</v>
          </cell>
          <cell r="BF59">
            <v>67</v>
          </cell>
          <cell r="BG59">
            <v>45</v>
          </cell>
          <cell r="BH59">
            <v>74</v>
          </cell>
          <cell r="BI59">
            <v>55</v>
          </cell>
          <cell r="BJ59">
            <v>63</v>
          </cell>
          <cell r="BK59">
            <v>41</v>
          </cell>
          <cell r="BL59">
            <v>68</v>
          </cell>
          <cell r="BM59">
            <v>45</v>
          </cell>
          <cell r="BN59">
            <v>63</v>
          </cell>
          <cell r="BO59">
            <v>38</v>
          </cell>
          <cell r="BP59">
            <v>69</v>
          </cell>
          <cell r="BQ59">
            <v>44</v>
          </cell>
        </row>
        <row r="60">
          <cell r="AN60">
            <v>36796</v>
          </cell>
          <cell r="AO60">
            <v>82</v>
          </cell>
          <cell r="AP60">
            <v>45</v>
          </cell>
          <cell r="AQ60">
            <v>87</v>
          </cell>
          <cell r="AR60">
            <v>58</v>
          </cell>
          <cell r="AS60">
            <v>80</v>
          </cell>
          <cell r="AT60">
            <v>52</v>
          </cell>
          <cell r="AU60">
            <v>82</v>
          </cell>
          <cell r="AV60">
            <v>49</v>
          </cell>
          <cell r="AW60">
            <v>83</v>
          </cell>
          <cell r="AX60">
            <v>41</v>
          </cell>
          <cell r="AY60">
            <v>82</v>
          </cell>
          <cell r="AZ60">
            <v>48</v>
          </cell>
          <cell r="BE60">
            <v>36949</v>
          </cell>
          <cell r="BF60">
            <v>67</v>
          </cell>
          <cell r="BG60">
            <v>46</v>
          </cell>
          <cell r="BH60">
            <v>75</v>
          </cell>
          <cell r="BI60">
            <v>55</v>
          </cell>
          <cell r="BJ60">
            <v>63</v>
          </cell>
          <cell r="BK60">
            <v>41</v>
          </cell>
          <cell r="BL60">
            <v>68</v>
          </cell>
          <cell r="BM60">
            <v>46</v>
          </cell>
          <cell r="BN60">
            <v>63</v>
          </cell>
          <cell r="BO60">
            <v>38</v>
          </cell>
          <cell r="BP60">
            <v>69</v>
          </cell>
          <cell r="BQ60">
            <v>44</v>
          </cell>
        </row>
        <row r="61">
          <cell r="AN61">
            <v>36797</v>
          </cell>
          <cell r="AO61">
            <v>86</v>
          </cell>
          <cell r="AP61">
            <v>46</v>
          </cell>
          <cell r="AQ61">
            <v>86</v>
          </cell>
          <cell r="AR61">
            <v>62</v>
          </cell>
          <cell r="AS61">
            <v>84</v>
          </cell>
          <cell r="AT61">
            <v>53</v>
          </cell>
          <cell r="AU61">
            <v>85</v>
          </cell>
          <cell r="AV61">
            <v>52</v>
          </cell>
          <cell r="AW61">
            <v>85</v>
          </cell>
          <cell r="AX61">
            <v>46</v>
          </cell>
          <cell r="AY61">
            <v>85</v>
          </cell>
          <cell r="AZ61">
            <v>51</v>
          </cell>
          <cell r="BE61">
            <v>36950</v>
          </cell>
          <cell r="BF61">
            <v>67</v>
          </cell>
          <cell r="BG61">
            <v>46</v>
          </cell>
          <cell r="BH61">
            <v>75</v>
          </cell>
          <cell r="BI61">
            <v>55</v>
          </cell>
          <cell r="BJ61">
            <v>63</v>
          </cell>
          <cell r="BK61">
            <v>41</v>
          </cell>
          <cell r="BL61">
            <v>68</v>
          </cell>
          <cell r="BM61">
            <v>46</v>
          </cell>
          <cell r="BN61">
            <v>64</v>
          </cell>
          <cell r="BO61">
            <v>38</v>
          </cell>
          <cell r="BP61">
            <v>69</v>
          </cell>
          <cell r="BQ61">
            <v>45</v>
          </cell>
        </row>
        <row r="62">
          <cell r="AN62">
            <v>36798</v>
          </cell>
          <cell r="AO62">
            <v>87</v>
          </cell>
          <cell r="AP62">
            <v>47</v>
          </cell>
          <cell r="AQ62">
            <v>88</v>
          </cell>
          <cell r="AR62">
            <v>62</v>
          </cell>
          <cell r="AS62">
            <v>84</v>
          </cell>
          <cell r="AT62">
            <v>58</v>
          </cell>
          <cell r="AU62">
            <v>86</v>
          </cell>
          <cell r="AV62">
            <v>53</v>
          </cell>
          <cell r="AW62">
            <v>84</v>
          </cell>
          <cell r="AX62">
            <v>51</v>
          </cell>
          <cell r="AY62">
            <v>86</v>
          </cell>
          <cell r="AZ62">
            <v>51</v>
          </cell>
          <cell r="BE62">
            <v>36951</v>
          </cell>
          <cell r="BF62">
            <v>67</v>
          </cell>
          <cell r="BG62">
            <v>46</v>
          </cell>
          <cell r="BH62">
            <v>75</v>
          </cell>
          <cell r="BI62">
            <v>55</v>
          </cell>
          <cell r="BJ62">
            <v>63</v>
          </cell>
          <cell r="BK62">
            <v>41</v>
          </cell>
          <cell r="BL62">
            <v>68</v>
          </cell>
          <cell r="BM62">
            <v>46</v>
          </cell>
          <cell r="BN62">
            <v>64</v>
          </cell>
          <cell r="BO62">
            <v>39</v>
          </cell>
          <cell r="BP62">
            <v>69</v>
          </cell>
          <cell r="BQ62">
            <v>45</v>
          </cell>
        </row>
        <row r="63">
          <cell r="AN63">
            <v>36799</v>
          </cell>
          <cell r="AO63">
            <v>88</v>
          </cell>
          <cell r="AP63">
            <v>47</v>
          </cell>
          <cell r="AQ63">
            <v>88</v>
          </cell>
          <cell r="AR63">
            <v>62</v>
          </cell>
          <cell r="AS63">
            <v>88</v>
          </cell>
          <cell r="AT63">
            <v>57</v>
          </cell>
          <cell r="AU63">
            <v>86</v>
          </cell>
          <cell r="AV63">
            <v>54</v>
          </cell>
          <cell r="AW63">
            <v>91</v>
          </cell>
          <cell r="AX63">
            <v>59</v>
          </cell>
          <cell r="AY63">
            <v>86</v>
          </cell>
          <cell r="AZ63">
            <v>53</v>
          </cell>
          <cell r="BE63">
            <v>36952</v>
          </cell>
          <cell r="BF63">
            <v>68</v>
          </cell>
          <cell r="BG63">
            <v>46</v>
          </cell>
          <cell r="BH63">
            <v>75</v>
          </cell>
          <cell r="BI63">
            <v>56</v>
          </cell>
          <cell r="BJ63">
            <v>64</v>
          </cell>
          <cell r="BK63">
            <v>41</v>
          </cell>
          <cell r="BL63">
            <v>68</v>
          </cell>
          <cell r="BM63">
            <v>46</v>
          </cell>
          <cell r="BN63">
            <v>64</v>
          </cell>
          <cell r="BO63">
            <v>39</v>
          </cell>
          <cell r="BP63">
            <v>70</v>
          </cell>
          <cell r="BQ63">
            <v>45</v>
          </cell>
        </row>
        <row r="64">
          <cell r="AN64">
            <v>36800</v>
          </cell>
          <cell r="AO64">
            <v>90</v>
          </cell>
          <cell r="AP64">
            <v>48</v>
          </cell>
          <cell r="AQ64">
            <v>93</v>
          </cell>
          <cell r="AR64">
            <v>61</v>
          </cell>
          <cell r="AS64">
            <v>89</v>
          </cell>
          <cell r="AT64">
            <v>61</v>
          </cell>
          <cell r="AU64">
            <v>87</v>
          </cell>
          <cell r="AV64">
            <v>54</v>
          </cell>
          <cell r="AW64">
            <v>98</v>
          </cell>
          <cell r="AX64">
            <v>53</v>
          </cell>
          <cell r="AY64">
            <v>87</v>
          </cell>
          <cell r="AZ64">
            <v>55</v>
          </cell>
          <cell r="BE64">
            <v>36953</v>
          </cell>
          <cell r="BF64">
            <v>68</v>
          </cell>
          <cell r="BG64">
            <v>47</v>
          </cell>
          <cell r="BH64">
            <v>76</v>
          </cell>
          <cell r="BI64">
            <v>56</v>
          </cell>
          <cell r="BJ64">
            <v>64</v>
          </cell>
          <cell r="BK64">
            <v>42</v>
          </cell>
          <cell r="BL64">
            <v>68</v>
          </cell>
          <cell r="BM64">
            <v>46</v>
          </cell>
          <cell r="BN64">
            <v>65</v>
          </cell>
          <cell r="BO64">
            <v>39</v>
          </cell>
          <cell r="BP64">
            <v>70</v>
          </cell>
          <cell r="BQ64">
            <v>46</v>
          </cell>
        </row>
        <row r="65">
          <cell r="AN65">
            <v>36801</v>
          </cell>
          <cell r="AO65">
            <v>94</v>
          </cell>
          <cell r="AP65">
            <v>64</v>
          </cell>
          <cell r="AQ65">
            <v>95</v>
          </cell>
          <cell r="AR65">
            <v>67</v>
          </cell>
          <cell r="AS65">
            <v>93</v>
          </cell>
          <cell r="AT65">
            <v>67</v>
          </cell>
          <cell r="AU65">
            <v>91</v>
          </cell>
          <cell r="AV65">
            <v>67</v>
          </cell>
          <cell r="AW65">
            <v>99</v>
          </cell>
          <cell r="AX65">
            <v>58</v>
          </cell>
          <cell r="AY65">
            <v>92</v>
          </cell>
          <cell r="AZ65">
            <v>66</v>
          </cell>
          <cell r="BE65">
            <v>36954</v>
          </cell>
          <cell r="BF65">
            <v>68</v>
          </cell>
          <cell r="BG65">
            <v>47</v>
          </cell>
          <cell r="BH65">
            <v>76</v>
          </cell>
          <cell r="BI65">
            <v>56</v>
          </cell>
          <cell r="BJ65">
            <v>64</v>
          </cell>
          <cell r="BK65">
            <v>42</v>
          </cell>
          <cell r="BL65">
            <v>69</v>
          </cell>
          <cell r="BM65">
            <v>47</v>
          </cell>
          <cell r="BN65">
            <v>65</v>
          </cell>
          <cell r="BO65">
            <v>40</v>
          </cell>
          <cell r="BP65">
            <v>70</v>
          </cell>
          <cell r="BQ65">
            <v>46</v>
          </cell>
        </row>
        <row r="66">
          <cell r="AN66">
            <v>36802</v>
          </cell>
          <cell r="AO66">
            <v>94</v>
          </cell>
          <cell r="AP66">
            <v>72</v>
          </cell>
          <cell r="AQ66">
            <v>92</v>
          </cell>
          <cell r="AR66">
            <v>70</v>
          </cell>
          <cell r="AS66">
            <v>93</v>
          </cell>
          <cell r="AT66">
            <v>72</v>
          </cell>
          <cell r="AU66">
            <v>90</v>
          </cell>
          <cell r="AV66">
            <v>68</v>
          </cell>
          <cell r="AW66">
            <v>100</v>
          </cell>
          <cell r="AX66">
            <v>60</v>
          </cell>
          <cell r="AY66">
            <v>92</v>
          </cell>
          <cell r="AZ66">
            <v>74</v>
          </cell>
          <cell r="BE66">
            <v>36955</v>
          </cell>
          <cell r="BF66">
            <v>69</v>
          </cell>
          <cell r="BG66">
            <v>48</v>
          </cell>
          <cell r="BH66">
            <v>76</v>
          </cell>
          <cell r="BI66">
            <v>56</v>
          </cell>
          <cell r="BJ66">
            <v>65</v>
          </cell>
          <cell r="BK66">
            <v>42</v>
          </cell>
          <cell r="BL66">
            <v>69</v>
          </cell>
          <cell r="BM66">
            <v>47</v>
          </cell>
          <cell r="BN66">
            <v>65</v>
          </cell>
          <cell r="BO66">
            <v>40</v>
          </cell>
          <cell r="BP66">
            <v>71</v>
          </cell>
          <cell r="BQ66">
            <v>46</v>
          </cell>
        </row>
        <row r="67">
          <cell r="AN67">
            <v>36803</v>
          </cell>
          <cell r="AO67">
            <v>93</v>
          </cell>
          <cell r="AP67">
            <v>70</v>
          </cell>
          <cell r="AQ67">
            <v>94</v>
          </cell>
          <cell r="AR67">
            <v>69</v>
          </cell>
          <cell r="AS67">
            <v>93</v>
          </cell>
          <cell r="AT67">
            <v>72</v>
          </cell>
          <cell r="AU67">
            <v>90</v>
          </cell>
          <cell r="AV67">
            <v>65</v>
          </cell>
          <cell r="AW67">
            <v>96</v>
          </cell>
          <cell r="AX67">
            <v>61</v>
          </cell>
          <cell r="AY67">
            <v>92</v>
          </cell>
          <cell r="AZ67">
            <v>73</v>
          </cell>
          <cell r="BE67">
            <v>36956</v>
          </cell>
          <cell r="BF67">
            <v>69</v>
          </cell>
          <cell r="BG67">
            <v>48</v>
          </cell>
          <cell r="BH67">
            <v>76</v>
          </cell>
          <cell r="BI67">
            <v>57</v>
          </cell>
          <cell r="BJ67">
            <v>65</v>
          </cell>
          <cell r="BK67">
            <v>43</v>
          </cell>
          <cell r="BL67">
            <v>69</v>
          </cell>
          <cell r="BM67">
            <v>47</v>
          </cell>
          <cell r="BN67">
            <v>66</v>
          </cell>
          <cell r="BO67">
            <v>40</v>
          </cell>
          <cell r="BP67">
            <v>71</v>
          </cell>
          <cell r="BQ67">
            <v>47</v>
          </cell>
        </row>
        <row r="68">
          <cell r="AN68">
            <v>36804</v>
          </cell>
          <cell r="AO68">
            <v>96</v>
          </cell>
          <cell r="AP68">
            <v>73</v>
          </cell>
          <cell r="AQ68">
            <v>94</v>
          </cell>
          <cell r="AR68">
            <v>78</v>
          </cell>
          <cell r="AS68">
            <v>93</v>
          </cell>
          <cell r="AT68">
            <v>69</v>
          </cell>
          <cell r="AU68">
            <v>90</v>
          </cell>
          <cell r="AV68">
            <v>69</v>
          </cell>
          <cell r="AW68">
            <v>90</v>
          </cell>
          <cell r="AX68">
            <v>53</v>
          </cell>
          <cell r="AY68">
            <v>93</v>
          </cell>
          <cell r="AZ68">
            <v>74</v>
          </cell>
          <cell r="BE68">
            <v>36957</v>
          </cell>
          <cell r="BF68">
            <v>69</v>
          </cell>
          <cell r="BG68">
            <v>48</v>
          </cell>
          <cell r="BH68">
            <v>77</v>
          </cell>
          <cell r="BI68">
            <v>57</v>
          </cell>
          <cell r="BJ68">
            <v>65</v>
          </cell>
          <cell r="BK68">
            <v>43</v>
          </cell>
          <cell r="BL68">
            <v>69</v>
          </cell>
          <cell r="BM68">
            <v>47</v>
          </cell>
          <cell r="BN68">
            <v>66</v>
          </cell>
          <cell r="BO68">
            <v>40</v>
          </cell>
          <cell r="BP68">
            <v>71</v>
          </cell>
          <cell r="BQ68">
            <v>47</v>
          </cell>
        </row>
        <row r="69">
          <cell r="AN69">
            <v>36805</v>
          </cell>
          <cell r="AO69">
            <v>79</v>
          </cell>
          <cell r="AP69">
            <v>60</v>
          </cell>
          <cell r="AQ69">
            <v>91</v>
          </cell>
          <cell r="AR69">
            <v>78</v>
          </cell>
          <cell r="AS69">
            <v>69</v>
          </cell>
          <cell r="AT69">
            <v>55</v>
          </cell>
          <cell r="AU69">
            <v>88</v>
          </cell>
          <cell r="AV69">
            <v>65</v>
          </cell>
          <cell r="AW69">
            <v>53</v>
          </cell>
          <cell r="AX69">
            <v>42</v>
          </cell>
          <cell r="AY69">
            <v>80</v>
          </cell>
          <cell r="AZ69">
            <v>60</v>
          </cell>
          <cell r="BE69">
            <v>36958</v>
          </cell>
          <cell r="BF69">
            <v>70</v>
          </cell>
          <cell r="BG69">
            <v>49</v>
          </cell>
          <cell r="BH69">
            <v>77</v>
          </cell>
          <cell r="BI69">
            <v>57</v>
          </cell>
          <cell r="BJ69">
            <v>65</v>
          </cell>
          <cell r="BK69">
            <v>43</v>
          </cell>
          <cell r="BL69">
            <v>69</v>
          </cell>
          <cell r="BM69">
            <v>48</v>
          </cell>
          <cell r="BN69">
            <v>66</v>
          </cell>
          <cell r="BO69">
            <v>41</v>
          </cell>
          <cell r="BP69">
            <v>71</v>
          </cell>
          <cell r="BQ69">
            <v>47</v>
          </cell>
        </row>
        <row r="70">
          <cell r="AN70">
            <v>36806</v>
          </cell>
          <cell r="AO70">
            <v>61</v>
          </cell>
          <cell r="AP70">
            <v>48</v>
          </cell>
          <cell r="AQ70">
            <v>79</v>
          </cell>
          <cell r="AR70">
            <v>55</v>
          </cell>
          <cell r="AS70">
            <v>55</v>
          </cell>
          <cell r="AT70">
            <v>44</v>
          </cell>
          <cell r="AU70">
            <v>65</v>
          </cell>
          <cell r="AV70">
            <v>48</v>
          </cell>
          <cell r="AW70">
            <v>43</v>
          </cell>
          <cell r="AX70">
            <v>35</v>
          </cell>
          <cell r="AY70">
            <v>60</v>
          </cell>
          <cell r="AZ70">
            <v>46</v>
          </cell>
          <cell r="BE70">
            <v>36959</v>
          </cell>
          <cell r="BF70">
            <v>70</v>
          </cell>
          <cell r="BG70">
            <v>49</v>
          </cell>
          <cell r="BH70">
            <v>77</v>
          </cell>
          <cell r="BI70">
            <v>57</v>
          </cell>
          <cell r="BJ70">
            <v>66</v>
          </cell>
          <cell r="BK70">
            <v>44</v>
          </cell>
          <cell r="BL70">
            <v>69</v>
          </cell>
          <cell r="BM70">
            <v>48</v>
          </cell>
          <cell r="BN70">
            <v>67</v>
          </cell>
          <cell r="BO70">
            <v>41</v>
          </cell>
          <cell r="BP70">
            <v>72</v>
          </cell>
          <cell r="BQ70">
            <v>48</v>
          </cell>
        </row>
        <row r="71">
          <cell r="AN71">
            <v>36807</v>
          </cell>
          <cell r="AO71">
            <v>50</v>
          </cell>
          <cell r="AP71">
            <v>44</v>
          </cell>
          <cell r="AQ71">
            <v>55</v>
          </cell>
          <cell r="AR71">
            <v>45</v>
          </cell>
          <cell r="AS71">
            <v>53</v>
          </cell>
          <cell r="AT71">
            <v>44</v>
          </cell>
          <cell r="AU71">
            <v>50</v>
          </cell>
          <cell r="AV71">
            <v>44</v>
          </cell>
          <cell r="AW71">
            <v>46</v>
          </cell>
          <cell r="AX71">
            <v>36</v>
          </cell>
          <cell r="AY71">
            <v>46</v>
          </cell>
          <cell r="AZ71">
            <v>42</v>
          </cell>
          <cell r="BE71">
            <v>36960</v>
          </cell>
          <cell r="BF71">
            <v>70</v>
          </cell>
          <cell r="BG71">
            <v>49</v>
          </cell>
          <cell r="BH71">
            <v>77</v>
          </cell>
          <cell r="BI71">
            <v>58</v>
          </cell>
          <cell r="BJ71">
            <v>66</v>
          </cell>
          <cell r="BK71">
            <v>44</v>
          </cell>
          <cell r="BL71">
            <v>70</v>
          </cell>
          <cell r="BM71">
            <v>48</v>
          </cell>
          <cell r="BN71">
            <v>67</v>
          </cell>
          <cell r="BO71">
            <v>41</v>
          </cell>
          <cell r="BP71">
            <v>72</v>
          </cell>
          <cell r="BQ71">
            <v>48</v>
          </cell>
        </row>
        <row r="72">
          <cell r="AN72">
            <v>36808</v>
          </cell>
          <cell r="AO72">
            <v>51</v>
          </cell>
          <cell r="AP72">
            <v>44</v>
          </cell>
          <cell r="AQ72">
            <v>50</v>
          </cell>
          <cell r="AR72">
            <v>44</v>
          </cell>
          <cell r="AS72">
            <v>58</v>
          </cell>
          <cell r="AT72">
            <v>40</v>
          </cell>
          <cell r="AU72">
            <v>53</v>
          </cell>
          <cell r="AV72">
            <v>45</v>
          </cell>
          <cell r="AW72">
            <v>49</v>
          </cell>
          <cell r="AX72">
            <v>37</v>
          </cell>
          <cell r="AY72">
            <v>46</v>
          </cell>
          <cell r="AZ72">
            <v>40</v>
          </cell>
          <cell r="BE72">
            <v>36961</v>
          </cell>
          <cell r="BF72">
            <v>71</v>
          </cell>
          <cell r="BG72">
            <v>50</v>
          </cell>
          <cell r="BH72">
            <v>77</v>
          </cell>
          <cell r="BI72">
            <v>58</v>
          </cell>
          <cell r="BJ72">
            <v>66</v>
          </cell>
          <cell r="BK72">
            <v>44</v>
          </cell>
          <cell r="BL72">
            <v>70</v>
          </cell>
          <cell r="BM72">
            <v>49</v>
          </cell>
          <cell r="BN72">
            <v>67</v>
          </cell>
          <cell r="BO72">
            <v>42</v>
          </cell>
          <cell r="BP72">
            <v>72</v>
          </cell>
          <cell r="BQ72">
            <v>48</v>
          </cell>
        </row>
        <row r="73">
          <cell r="AN73">
            <v>36809</v>
          </cell>
          <cell r="AO73">
            <v>58</v>
          </cell>
          <cell r="AP73">
            <v>47</v>
          </cell>
          <cell r="AQ73">
            <v>52</v>
          </cell>
          <cell r="AR73">
            <v>44</v>
          </cell>
          <cell r="AS73">
            <v>63</v>
          </cell>
          <cell r="AT73">
            <v>40</v>
          </cell>
          <cell r="AU73">
            <v>64</v>
          </cell>
          <cell r="AV73">
            <v>48</v>
          </cell>
          <cell r="AW73">
            <v>61</v>
          </cell>
          <cell r="AX73">
            <v>40</v>
          </cell>
          <cell r="AY73">
            <v>57</v>
          </cell>
          <cell r="AZ73">
            <v>43</v>
          </cell>
          <cell r="BE73">
            <v>36962</v>
          </cell>
          <cell r="BF73">
            <v>71</v>
          </cell>
          <cell r="BG73">
            <v>50</v>
          </cell>
          <cell r="BH73">
            <v>78</v>
          </cell>
          <cell r="BI73">
            <v>58</v>
          </cell>
          <cell r="BJ73">
            <v>67</v>
          </cell>
          <cell r="BK73">
            <v>44</v>
          </cell>
          <cell r="BL73">
            <v>70</v>
          </cell>
          <cell r="BM73">
            <v>49</v>
          </cell>
          <cell r="BN73">
            <v>68</v>
          </cell>
          <cell r="BO73">
            <v>42</v>
          </cell>
          <cell r="BP73">
            <v>72</v>
          </cell>
          <cell r="BQ73">
            <v>49</v>
          </cell>
        </row>
        <row r="74">
          <cell r="AN74">
            <v>36810</v>
          </cell>
          <cell r="AO74">
            <v>66</v>
          </cell>
          <cell r="AP74">
            <v>54</v>
          </cell>
          <cell r="AQ74">
            <v>69</v>
          </cell>
          <cell r="AR74">
            <v>52</v>
          </cell>
          <cell r="AS74">
            <v>72</v>
          </cell>
          <cell r="AT74">
            <v>56</v>
          </cell>
          <cell r="AU74">
            <v>77</v>
          </cell>
          <cell r="AV74">
            <v>53</v>
          </cell>
          <cell r="AW74">
            <v>73</v>
          </cell>
          <cell r="AX74">
            <v>39</v>
          </cell>
          <cell r="AY74">
            <v>65</v>
          </cell>
          <cell r="AZ74">
            <v>53</v>
          </cell>
          <cell r="BE74">
            <v>36963</v>
          </cell>
          <cell r="BF74">
            <v>71</v>
          </cell>
          <cell r="BG74">
            <v>50</v>
          </cell>
          <cell r="BH74">
            <v>78</v>
          </cell>
          <cell r="BI74">
            <v>58</v>
          </cell>
          <cell r="BJ74">
            <v>67</v>
          </cell>
          <cell r="BK74">
            <v>45</v>
          </cell>
          <cell r="BL74">
            <v>70</v>
          </cell>
          <cell r="BM74">
            <v>49</v>
          </cell>
          <cell r="BN74">
            <v>68</v>
          </cell>
          <cell r="BO74">
            <v>42</v>
          </cell>
          <cell r="BP74">
            <v>73</v>
          </cell>
          <cell r="BQ74">
            <v>49</v>
          </cell>
        </row>
        <row r="75">
          <cell r="AN75">
            <v>36811</v>
          </cell>
          <cell r="AO75">
            <v>82</v>
          </cell>
          <cell r="AP75">
            <v>61</v>
          </cell>
          <cell r="AQ75">
            <v>85</v>
          </cell>
          <cell r="AR75">
            <v>61</v>
          </cell>
          <cell r="AS75">
            <v>83</v>
          </cell>
          <cell r="AT75">
            <v>60</v>
          </cell>
          <cell r="AU75">
            <v>81</v>
          </cell>
          <cell r="AV75">
            <v>53</v>
          </cell>
          <cell r="AW75">
            <v>79</v>
          </cell>
          <cell r="AX75">
            <v>56</v>
          </cell>
          <cell r="AY75">
            <v>77</v>
          </cell>
          <cell r="AZ75">
            <v>60</v>
          </cell>
          <cell r="BE75">
            <v>36964</v>
          </cell>
          <cell r="BF75">
            <v>71</v>
          </cell>
          <cell r="BG75">
            <v>51</v>
          </cell>
          <cell r="BH75">
            <v>78</v>
          </cell>
          <cell r="BI75">
            <v>58</v>
          </cell>
          <cell r="BJ75">
            <v>67</v>
          </cell>
          <cell r="BK75">
            <v>45</v>
          </cell>
          <cell r="BL75">
            <v>71</v>
          </cell>
          <cell r="BM75">
            <v>49</v>
          </cell>
          <cell r="BN75">
            <v>68</v>
          </cell>
          <cell r="BO75">
            <v>43</v>
          </cell>
          <cell r="BP75">
            <v>73</v>
          </cell>
          <cell r="BQ75">
            <v>49</v>
          </cell>
        </row>
        <row r="76">
          <cell r="AN76">
            <v>36812</v>
          </cell>
          <cell r="AO76">
            <v>85</v>
          </cell>
          <cell r="AP76">
            <v>59</v>
          </cell>
          <cell r="AQ76">
            <v>86</v>
          </cell>
          <cell r="AR76">
            <v>63</v>
          </cell>
          <cell r="AS76">
            <v>82</v>
          </cell>
          <cell r="AT76">
            <v>58</v>
          </cell>
          <cell r="AU76">
            <v>82</v>
          </cell>
          <cell r="AV76">
            <v>54</v>
          </cell>
          <cell r="AW76">
            <v>84</v>
          </cell>
          <cell r="AX76">
            <v>63</v>
          </cell>
          <cell r="AY76">
            <v>82</v>
          </cell>
          <cell r="AZ76">
            <v>59</v>
          </cell>
          <cell r="BE76">
            <v>36965</v>
          </cell>
          <cell r="BF76">
            <v>72</v>
          </cell>
          <cell r="BG76">
            <v>51</v>
          </cell>
          <cell r="BH76">
            <v>78</v>
          </cell>
          <cell r="BI76">
            <v>59</v>
          </cell>
          <cell r="BJ76">
            <v>68</v>
          </cell>
          <cell r="BK76">
            <v>45</v>
          </cell>
          <cell r="BL76">
            <v>71</v>
          </cell>
          <cell r="BM76">
            <v>50</v>
          </cell>
          <cell r="BN76">
            <v>69</v>
          </cell>
          <cell r="BO76">
            <v>43</v>
          </cell>
          <cell r="BP76">
            <v>73</v>
          </cell>
          <cell r="BQ76">
            <v>49</v>
          </cell>
        </row>
        <row r="77">
          <cell r="AN77">
            <v>36813</v>
          </cell>
          <cell r="AO77">
            <v>83</v>
          </cell>
          <cell r="AP77">
            <v>56</v>
          </cell>
          <cell r="AQ77">
            <v>85</v>
          </cell>
          <cell r="AR77">
            <v>72</v>
          </cell>
          <cell r="AS77">
            <v>83</v>
          </cell>
          <cell r="AT77">
            <v>65</v>
          </cell>
          <cell r="AU77">
            <v>85</v>
          </cell>
          <cell r="AV77">
            <v>61</v>
          </cell>
          <cell r="AW77">
            <v>84</v>
          </cell>
          <cell r="AX77">
            <v>61</v>
          </cell>
          <cell r="AY77">
            <v>81</v>
          </cell>
          <cell r="AZ77">
            <v>61</v>
          </cell>
          <cell r="BE77">
            <v>36966</v>
          </cell>
          <cell r="BF77">
            <v>72</v>
          </cell>
          <cell r="BG77">
            <v>51</v>
          </cell>
          <cell r="BH77">
            <v>78</v>
          </cell>
          <cell r="BI77">
            <v>59</v>
          </cell>
          <cell r="BJ77">
            <v>68</v>
          </cell>
          <cell r="BK77">
            <v>46</v>
          </cell>
          <cell r="BL77">
            <v>71</v>
          </cell>
          <cell r="BM77">
            <v>50</v>
          </cell>
          <cell r="BN77">
            <v>69</v>
          </cell>
          <cell r="BO77">
            <v>43</v>
          </cell>
          <cell r="BP77">
            <v>74</v>
          </cell>
          <cell r="BQ77">
            <v>50</v>
          </cell>
        </row>
        <row r="78">
          <cell r="AN78">
            <v>36814</v>
          </cell>
          <cell r="AO78">
            <v>83</v>
          </cell>
          <cell r="AP78">
            <v>66</v>
          </cell>
          <cell r="AQ78">
            <v>88</v>
          </cell>
          <cell r="AR78">
            <v>70</v>
          </cell>
          <cell r="AS78">
            <v>85</v>
          </cell>
          <cell r="AT78">
            <v>65</v>
          </cell>
          <cell r="AU78">
            <v>84</v>
          </cell>
          <cell r="AV78">
            <v>67</v>
          </cell>
          <cell r="AW78">
            <v>72</v>
          </cell>
          <cell r="AX78">
            <v>52</v>
          </cell>
          <cell r="AY78">
            <v>85</v>
          </cell>
          <cell r="AZ78">
            <v>69</v>
          </cell>
          <cell r="BE78">
            <v>36967</v>
          </cell>
          <cell r="BF78">
            <v>72</v>
          </cell>
          <cell r="BG78">
            <v>51</v>
          </cell>
          <cell r="BH78">
            <v>79</v>
          </cell>
          <cell r="BI78">
            <v>59</v>
          </cell>
          <cell r="BJ78">
            <v>68</v>
          </cell>
          <cell r="BK78">
            <v>46</v>
          </cell>
          <cell r="BL78">
            <v>71</v>
          </cell>
          <cell r="BM78">
            <v>50</v>
          </cell>
          <cell r="BN78">
            <v>69</v>
          </cell>
          <cell r="BO78">
            <v>44</v>
          </cell>
          <cell r="BP78">
            <v>74</v>
          </cell>
          <cell r="BQ78">
            <v>50</v>
          </cell>
        </row>
        <row r="79">
          <cell r="AN79">
            <v>36815</v>
          </cell>
          <cell r="AO79">
            <v>87</v>
          </cell>
          <cell r="AP79">
            <v>66</v>
          </cell>
          <cell r="AQ79">
            <v>89</v>
          </cell>
          <cell r="AR79">
            <v>69</v>
          </cell>
          <cell r="AS79">
            <v>79</v>
          </cell>
          <cell r="AT79">
            <v>65</v>
          </cell>
          <cell r="AU79">
            <v>87</v>
          </cell>
          <cell r="AV79">
            <v>67</v>
          </cell>
          <cell r="AW79">
            <v>78</v>
          </cell>
          <cell r="AX79">
            <v>59</v>
          </cell>
          <cell r="AY79">
            <v>86</v>
          </cell>
          <cell r="AZ79">
            <v>71</v>
          </cell>
          <cell r="BE79">
            <v>36968</v>
          </cell>
          <cell r="BF79">
            <v>73</v>
          </cell>
          <cell r="BG79">
            <v>52</v>
          </cell>
          <cell r="BH79">
            <v>79</v>
          </cell>
          <cell r="BI79">
            <v>60</v>
          </cell>
          <cell r="BJ79">
            <v>68</v>
          </cell>
          <cell r="BK79">
            <v>46</v>
          </cell>
          <cell r="BL79">
            <v>71</v>
          </cell>
          <cell r="BM79">
            <v>51</v>
          </cell>
          <cell r="BN79">
            <v>70</v>
          </cell>
          <cell r="BO79">
            <v>44</v>
          </cell>
          <cell r="BP79">
            <v>74</v>
          </cell>
          <cell r="BQ79">
            <v>50</v>
          </cell>
        </row>
        <row r="80">
          <cell r="AN80">
            <v>36816</v>
          </cell>
          <cell r="AO80">
            <v>78</v>
          </cell>
          <cell r="AP80">
            <v>62</v>
          </cell>
          <cell r="AQ80">
            <v>87</v>
          </cell>
          <cell r="AR80">
            <v>70</v>
          </cell>
          <cell r="AS80">
            <v>74</v>
          </cell>
          <cell r="AT80">
            <v>60</v>
          </cell>
          <cell r="AU80">
            <v>85</v>
          </cell>
          <cell r="AV80">
            <v>63</v>
          </cell>
          <cell r="AW80">
            <v>65</v>
          </cell>
          <cell r="AX80">
            <v>59</v>
          </cell>
          <cell r="AY80">
            <v>78</v>
          </cell>
          <cell r="AZ80">
            <v>64</v>
          </cell>
          <cell r="BE80">
            <v>36969</v>
          </cell>
          <cell r="BF80">
            <v>73</v>
          </cell>
          <cell r="BG80">
            <v>52</v>
          </cell>
          <cell r="BH80">
            <v>79</v>
          </cell>
          <cell r="BI80">
            <v>60</v>
          </cell>
          <cell r="BJ80">
            <v>69</v>
          </cell>
          <cell r="BK80">
            <v>47</v>
          </cell>
          <cell r="BL80">
            <v>72</v>
          </cell>
          <cell r="BM80">
            <v>51</v>
          </cell>
          <cell r="BN80">
            <v>70</v>
          </cell>
          <cell r="BO80">
            <v>44</v>
          </cell>
          <cell r="BP80">
            <v>74</v>
          </cell>
          <cell r="BQ80">
            <v>51</v>
          </cell>
        </row>
        <row r="81">
          <cell r="AN81">
            <v>36817</v>
          </cell>
          <cell r="AO81">
            <v>79</v>
          </cell>
          <cell r="AP81">
            <v>61</v>
          </cell>
          <cell r="AQ81">
            <v>86</v>
          </cell>
          <cell r="AR81">
            <v>68</v>
          </cell>
          <cell r="AS81">
            <v>80</v>
          </cell>
          <cell r="AT81">
            <v>61</v>
          </cell>
          <cell r="AU81">
            <v>80</v>
          </cell>
          <cell r="AV81">
            <v>58</v>
          </cell>
          <cell r="AW81">
            <v>67</v>
          </cell>
          <cell r="AX81">
            <v>56</v>
          </cell>
          <cell r="AY81">
            <v>79</v>
          </cell>
          <cell r="AZ81">
            <v>63</v>
          </cell>
          <cell r="BE81">
            <v>36970</v>
          </cell>
          <cell r="BF81">
            <v>73</v>
          </cell>
          <cell r="BG81">
            <v>52</v>
          </cell>
          <cell r="BH81">
            <v>79</v>
          </cell>
          <cell r="BI81">
            <v>60</v>
          </cell>
          <cell r="BJ81">
            <v>69</v>
          </cell>
          <cell r="BK81">
            <v>47</v>
          </cell>
          <cell r="BL81">
            <v>72</v>
          </cell>
          <cell r="BM81">
            <v>51</v>
          </cell>
          <cell r="BN81">
            <v>70</v>
          </cell>
          <cell r="BO81">
            <v>45</v>
          </cell>
          <cell r="BP81">
            <v>75</v>
          </cell>
          <cell r="BQ81">
            <v>51</v>
          </cell>
        </row>
        <row r="82">
          <cell r="AN82">
            <v>36818</v>
          </cell>
          <cell r="AO82">
            <v>81</v>
          </cell>
          <cell r="AP82">
            <v>59</v>
          </cell>
          <cell r="AQ82">
            <v>86</v>
          </cell>
          <cell r="AR82">
            <v>66</v>
          </cell>
          <cell r="AS82">
            <v>80</v>
          </cell>
          <cell r="AT82">
            <v>56</v>
          </cell>
          <cell r="AU82">
            <v>82</v>
          </cell>
          <cell r="AV82">
            <v>55</v>
          </cell>
          <cell r="AW82">
            <v>75</v>
          </cell>
          <cell r="AX82">
            <v>52</v>
          </cell>
          <cell r="AY82">
            <v>80</v>
          </cell>
          <cell r="AZ82">
            <v>64</v>
          </cell>
          <cell r="BE82">
            <v>36971</v>
          </cell>
          <cell r="BF82">
            <v>73</v>
          </cell>
          <cell r="BG82">
            <v>53</v>
          </cell>
          <cell r="BH82">
            <v>80</v>
          </cell>
          <cell r="BI82">
            <v>60</v>
          </cell>
          <cell r="BJ82">
            <v>69</v>
          </cell>
          <cell r="BK82">
            <v>47</v>
          </cell>
          <cell r="BL82">
            <v>72</v>
          </cell>
          <cell r="BM82">
            <v>51</v>
          </cell>
          <cell r="BN82">
            <v>71</v>
          </cell>
          <cell r="BO82">
            <v>45</v>
          </cell>
          <cell r="BP82">
            <v>75</v>
          </cell>
          <cell r="BQ82">
            <v>51</v>
          </cell>
        </row>
        <row r="83">
          <cell r="AN83">
            <v>36819</v>
          </cell>
          <cell r="AO83">
            <v>80</v>
          </cell>
          <cell r="AP83">
            <v>58</v>
          </cell>
          <cell r="AQ83">
            <v>86</v>
          </cell>
          <cell r="AR83">
            <v>64</v>
          </cell>
          <cell r="AS83">
            <v>72</v>
          </cell>
          <cell r="AT83">
            <v>61</v>
          </cell>
          <cell r="AU83">
            <v>82</v>
          </cell>
          <cell r="AV83">
            <v>55</v>
          </cell>
          <cell r="AW83">
            <v>76</v>
          </cell>
          <cell r="AX83">
            <v>62</v>
          </cell>
          <cell r="AY83">
            <v>79</v>
          </cell>
          <cell r="AZ83">
            <v>66</v>
          </cell>
          <cell r="BE83">
            <v>36972</v>
          </cell>
          <cell r="BF83">
            <v>74</v>
          </cell>
          <cell r="BG83">
            <v>53</v>
          </cell>
          <cell r="BH83">
            <v>80</v>
          </cell>
          <cell r="BI83">
            <v>61</v>
          </cell>
          <cell r="BJ83">
            <v>70</v>
          </cell>
          <cell r="BK83">
            <v>48</v>
          </cell>
          <cell r="BL83">
            <v>72</v>
          </cell>
          <cell r="BM83">
            <v>52</v>
          </cell>
          <cell r="BN83">
            <v>71</v>
          </cell>
          <cell r="BO83">
            <v>45</v>
          </cell>
          <cell r="BP83">
            <v>75</v>
          </cell>
          <cell r="BQ83">
            <v>52</v>
          </cell>
        </row>
        <row r="84">
          <cell r="AN84">
            <v>36820</v>
          </cell>
          <cell r="AO84">
            <v>78</v>
          </cell>
          <cell r="AP84">
            <v>65</v>
          </cell>
          <cell r="AQ84">
            <v>86</v>
          </cell>
          <cell r="AR84">
            <v>69</v>
          </cell>
          <cell r="AS84">
            <v>72</v>
          </cell>
          <cell r="AT84">
            <v>61</v>
          </cell>
          <cell r="AU84">
            <v>81</v>
          </cell>
          <cell r="AV84">
            <v>66</v>
          </cell>
          <cell r="AW84">
            <v>69</v>
          </cell>
          <cell r="AX84">
            <v>63</v>
          </cell>
          <cell r="AY84">
            <v>80</v>
          </cell>
          <cell r="AZ84">
            <v>68</v>
          </cell>
          <cell r="BE84">
            <v>36973</v>
          </cell>
          <cell r="BF84">
            <v>74</v>
          </cell>
          <cell r="BG84">
            <v>53</v>
          </cell>
          <cell r="BH84">
            <v>80</v>
          </cell>
          <cell r="BI84">
            <v>61</v>
          </cell>
          <cell r="BJ84">
            <v>70</v>
          </cell>
          <cell r="BK84">
            <v>48</v>
          </cell>
          <cell r="BL84">
            <v>73</v>
          </cell>
          <cell r="BM84">
            <v>52</v>
          </cell>
          <cell r="BN84">
            <v>71</v>
          </cell>
          <cell r="BO84">
            <v>45</v>
          </cell>
          <cell r="BP84">
            <v>75</v>
          </cell>
          <cell r="BQ84">
            <v>52</v>
          </cell>
        </row>
        <row r="85">
          <cell r="AN85">
            <v>36821</v>
          </cell>
          <cell r="AO85">
            <v>81</v>
          </cell>
          <cell r="AP85">
            <v>68</v>
          </cell>
          <cell r="AQ85">
            <v>86</v>
          </cell>
          <cell r="AR85">
            <v>73</v>
          </cell>
          <cell r="AS85">
            <v>78</v>
          </cell>
          <cell r="AT85">
            <v>65</v>
          </cell>
          <cell r="AU85">
            <v>82</v>
          </cell>
          <cell r="AV85">
            <v>67</v>
          </cell>
          <cell r="AW85">
            <v>79</v>
          </cell>
          <cell r="AX85">
            <v>63</v>
          </cell>
          <cell r="AY85">
            <v>84</v>
          </cell>
          <cell r="AZ85">
            <v>70</v>
          </cell>
          <cell r="BE85">
            <v>36974</v>
          </cell>
          <cell r="BF85">
            <v>74</v>
          </cell>
          <cell r="BG85">
            <v>54</v>
          </cell>
          <cell r="BH85">
            <v>80</v>
          </cell>
          <cell r="BI85">
            <v>61</v>
          </cell>
          <cell r="BJ85">
            <v>70</v>
          </cell>
          <cell r="BK85">
            <v>48</v>
          </cell>
          <cell r="BL85">
            <v>73</v>
          </cell>
          <cell r="BM85">
            <v>52</v>
          </cell>
          <cell r="BN85">
            <v>71</v>
          </cell>
          <cell r="BO85">
            <v>46</v>
          </cell>
          <cell r="BP85">
            <v>76</v>
          </cell>
          <cell r="BQ85">
            <v>52</v>
          </cell>
        </row>
        <row r="86">
          <cell r="AN86">
            <v>36822</v>
          </cell>
          <cell r="AO86">
            <v>77</v>
          </cell>
          <cell r="AP86">
            <v>70</v>
          </cell>
          <cell r="AQ86">
            <v>88</v>
          </cell>
          <cell r="AR86">
            <v>73</v>
          </cell>
          <cell r="AS86">
            <v>80</v>
          </cell>
          <cell r="AT86">
            <v>69</v>
          </cell>
          <cell r="AU86">
            <v>84</v>
          </cell>
          <cell r="AV86">
            <v>69</v>
          </cell>
          <cell r="AW86">
            <v>76</v>
          </cell>
          <cell r="AX86">
            <v>66</v>
          </cell>
          <cell r="AY86">
            <v>81</v>
          </cell>
          <cell r="AZ86">
            <v>72</v>
          </cell>
          <cell r="BE86">
            <v>36975</v>
          </cell>
          <cell r="BF86">
            <v>74</v>
          </cell>
          <cell r="BG86">
            <v>54</v>
          </cell>
          <cell r="BH86">
            <v>80</v>
          </cell>
          <cell r="BI86">
            <v>61</v>
          </cell>
          <cell r="BJ86">
            <v>71</v>
          </cell>
          <cell r="BK86">
            <v>48</v>
          </cell>
          <cell r="BL86">
            <v>73</v>
          </cell>
          <cell r="BM86">
            <v>53</v>
          </cell>
          <cell r="BN86">
            <v>72</v>
          </cell>
          <cell r="BO86">
            <v>46</v>
          </cell>
          <cell r="BP86">
            <v>76</v>
          </cell>
          <cell r="BQ86">
            <v>52</v>
          </cell>
        </row>
        <row r="87">
          <cell r="AN87">
            <v>36823</v>
          </cell>
          <cell r="AO87">
            <v>81</v>
          </cell>
          <cell r="AP87">
            <v>69</v>
          </cell>
          <cell r="AQ87">
            <v>83</v>
          </cell>
          <cell r="AR87">
            <v>69</v>
          </cell>
          <cell r="AS87">
            <v>80</v>
          </cell>
          <cell r="AT87">
            <v>68</v>
          </cell>
          <cell r="AU87">
            <v>83</v>
          </cell>
          <cell r="AV87">
            <v>64</v>
          </cell>
          <cell r="AW87">
            <v>75</v>
          </cell>
          <cell r="AX87">
            <v>61</v>
          </cell>
          <cell r="AY87">
            <v>80</v>
          </cell>
          <cell r="AZ87">
            <v>71</v>
          </cell>
          <cell r="BE87">
            <v>36976</v>
          </cell>
          <cell r="BF87">
            <v>75</v>
          </cell>
          <cell r="BG87">
            <v>54</v>
          </cell>
          <cell r="BH87">
            <v>80</v>
          </cell>
          <cell r="BI87">
            <v>62</v>
          </cell>
          <cell r="BJ87">
            <v>71</v>
          </cell>
          <cell r="BK87">
            <v>49</v>
          </cell>
          <cell r="BL87">
            <v>73</v>
          </cell>
          <cell r="BM87">
            <v>53</v>
          </cell>
          <cell r="BN87">
            <v>72</v>
          </cell>
          <cell r="BO87">
            <v>46</v>
          </cell>
          <cell r="BP87">
            <v>76</v>
          </cell>
          <cell r="BQ87">
            <v>53</v>
          </cell>
        </row>
        <row r="88">
          <cell r="AN88">
            <v>36824</v>
          </cell>
          <cell r="AO88">
            <v>82</v>
          </cell>
          <cell r="AP88">
            <v>69</v>
          </cell>
          <cell r="AQ88">
            <v>86</v>
          </cell>
          <cell r="AR88">
            <v>70</v>
          </cell>
          <cell r="AS88">
            <v>81</v>
          </cell>
          <cell r="AT88">
            <v>66</v>
          </cell>
          <cell r="AU88">
            <v>83</v>
          </cell>
          <cell r="AV88">
            <v>64</v>
          </cell>
          <cell r="AW88">
            <v>76</v>
          </cell>
          <cell r="AX88">
            <v>66</v>
          </cell>
          <cell r="AY88">
            <v>81</v>
          </cell>
          <cell r="AZ88">
            <v>69</v>
          </cell>
          <cell r="BE88">
            <v>36977</v>
          </cell>
          <cell r="BF88">
            <v>75</v>
          </cell>
          <cell r="BG88">
            <v>55</v>
          </cell>
          <cell r="BH88">
            <v>81</v>
          </cell>
          <cell r="BI88">
            <v>62</v>
          </cell>
          <cell r="BJ88">
            <v>71</v>
          </cell>
          <cell r="BK88">
            <v>49</v>
          </cell>
          <cell r="BL88">
            <v>74</v>
          </cell>
          <cell r="BM88">
            <v>53</v>
          </cell>
          <cell r="BN88">
            <v>72</v>
          </cell>
          <cell r="BO88">
            <v>47</v>
          </cell>
          <cell r="BP88">
            <v>76</v>
          </cell>
          <cell r="BQ88">
            <v>53</v>
          </cell>
        </row>
        <row r="89">
          <cell r="AN89">
            <v>36825</v>
          </cell>
          <cell r="AO89">
            <v>83</v>
          </cell>
          <cell r="AP89">
            <v>66</v>
          </cell>
          <cell r="AQ89">
            <v>87</v>
          </cell>
          <cell r="AR89">
            <v>68</v>
          </cell>
          <cell r="AS89">
            <v>82</v>
          </cell>
          <cell r="AT89">
            <v>67</v>
          </cell>
          <cell r="AU89">
            <v>84</v>
          </cell>
          <cell r="AV89">
            <v>70</v>
          </cell>
          <cell r="AW89">
            <v>76</v>
          </cell>
          <cell r="AX89">
            <v>66</v>
          </cell>
          <cell r="AY89">
            <v>82</v>
          </cell>
          <cell r="AZ89">
            <v>69</v>
          </cell>
          <cell r="BE89">
            <v>36978</v>
          </cell>
          <cell r="BF89">
            <v>75</v>
          </cell>
          <cell r="BG89">
            <v>55</v>
          </cell>
          <cell r="BH89">
            <v>81</v>
          </cell>
          <cell r="BI89">
            <v>62</v>
          </cell>
          <cell r="BJ89">
            <v>71</v>
          </cell>
          <cell r="BK89">
            <v>49</v>
          </cell>
          <cell r="BL89">
            <v>74</v>
          </cell>
          <cell r="BM89">
            <v>53</v>
          </cell>
          <cell r="BN89">
            <v>73</v>
          </cell>
          <cell r="BO89">
            <v>47</v>
          </cell>
          <cell r="BP89">
            <v>77</v>
          </cell>
          <cell r="BQ89">
            <v>53</v>
          </cell>
        </row>
        <row r="90">
          <cell r="AN90">
            <v>36826</v>
          </cell>
          <cell r="AO90">
            <v>84</v>
          </cell>
          <cell r="AP90">
            <v>63</v>
          </cell>
          <cell r="AQ90">
            <v>88</v>
          </cell>
          <cell r="AR90">
            <v>71</v>
          </cell>
          <cell r="AS90">
            <v>80</v>
          </cell>
          <cell r="AT90">
            <v>65</v>
          </cell>
          <cell r="AU90">
            <v>84</v>
          </cell>
          <cell r="AV90">
            <v>67</v>
          </cell>
          <cell r="AW90">
            <v>77</v>
          </cell>
          <cell r="AX90">
            <v>63</v>
          </cell>
          <cell r="AY90">
            <v>83</v>
          </cell>
          <cell r="AZ90">
            <v>68</v>
          </cell>
          <cell r="BE90">
            <v>36979</v>
          </cell>
          <cell r="BF90">
            <v>76</v>
          </cell>
          <cell r="BG90">
            <v>55</v>
          </cell>
          <cell r="BH90">
            <v>81</v>
          </cell>
          <cell r="BI90">
            <v>62</v>
          </cell>
          <cell r="BJ90">
            <v>72</v>
          </cell>
          <cell r="BK90">
            <v>50</v>
          </cell>
          <cell r="BL90">
            <v>74</v>
          </cell>
          <cell r="BM90">
            <v>54</v>
          </cell>
          <cell r="BN90">
            <v>73</v>
          </cell>
          <cell r="BO90">
            <v>47</v>
          </cell>
          <cell r="BP90">
            <v>77</v>
          </cell>
          <cell r="BQ90">
            <v>54</v>
          </cell>
        </row>
        <row r="91">
          <cell r="AN91">
            <v>36827</v>
          </cell>
          <cell r="AO91">
            <v>80</v>
          </cell>
          <cell r="AP91">
            <v>69</v>
          </cell>
          <cell r="AQ91">
            <v>87</v>
          </cell>
          <cell r="AR91">
            <v>71</v>
          </cell>
          <cell r="AS91">
            <v>81</v>
          </cell>
          <cell r="AT91">
            <v>65</v>
          </cell>
          <cell r="AU91">
            <v>84</v>
          </cell>
          <cell r="AV91">
            <v>65</v>
          </cell>
          <cell r="AW91">
            <v>75</v>
          </cell>
          <cell r="AX91">
            <v>57</v>
          </cell>
          <cell r="AY91">
            <v>83</v>
          </cell>
          <cell r="AZ91">
            <v>71</v>
          </cell>
          <cell r="BE91">
            <v>36980</v>
          </cell>
          <cell r="BF91">
            <v>76</v>
          </cell>
          <cell r="BG91">
            <v>55</v>
          </cell>
          <cell r="BH91">
            <v>81</v>
          </cell>
          <cell r="BI91">
            <v>63</v>
          </cell>
          <cell r="BJ91">
            <v>72</v>
          </cell>
          <cell r="BK91">
            <v>50</v>
          </cell>
          <cell r="BL91">
            <v>74</v>
          </cell>
          <cell r="BM91">
            <v>54</v>
          </cell>
          <cell r="BN91">
            <v>73</v>
          </cell>
          <cell r="BO91">
            <v>48</v>
          </cell>
          <cell r="BP91">
            <v>77</v>
          </cell>
          <cell r="BQ91">
            <v>54</v>
          </cell>
        </row>
        <row r="92">
          <cell r="AN92">
            <v>36828</v>
          </cell>
          <cell r="AO92">
            <v>83</v>
          </cell>
          <cell r="AP92">
            <v>69</v>
          </cell>
          <cell r="AQ92">
            <v>88</v>
          </cell>
          <cell r="AR92">
            <v>73</v>
          </cell>
          <cell r="AS92">
            <v>76</v>
          </cell>
          <cell r="AT92">
            <v>62</v>
          </cell>
          <cell r="AU92">
            <v>82</v>
          </cell>
          <cell r="AV92">
            <v>66</v>
          </cell>
          <cell r="AW92">
            <v>76</v>
          </cell>
          <cell r="AX92">
            <v>55</v>
          </cell>
          <cell r="AY92">
            <v>80</v>
          </cell>
          <cell r="AZ92">
            <v>70</v>
          </cell>
          <cell r="BE92">
            <v>36981</v>
          </cell>
          <cell r="BF92">
            <v>76</v>
          </cell>
          <cell r="BG92">
            <v>56</v>
          </cell>
          <cell r="BH92">
            <v>81</v>
          </cell>
          <cell r="BI92">
            <v>63</v>
          </cell>
          <cell r="BJ92">
            <v>72</v>
          </cell>
          <cell r="BK92">
            <v>50</v>
          </cell>
          <cell r="BL92">
            <v>75</v>
          </cell>
          <cell r="BM92">
            <v>54</v>
          </cell>
          <cell r="BN92">
            <v>74</v>
          </cell>
          <cell r="BO92">
            <v>48</v>
          </cell>
          <cell r="BP92">
            <v>77</v>
          </cell>
          <cell r="BQ92">
            <v>54</v>
          </cell>
        </row>
        <row r="93">
          <cell r="AN93">
            <v>36829</v>
          </cell>
          <cell r="AO93">
            <v>83</v>
          </cell>
          <cell r="AP93">
            <v>69</v>
          </cell>
          <cell r="AQ93">
            <v>87</v>
          </cell>
          <cell r="AR93">
            <v>69</v>
          </cell>
          <cell r="AS93">
            <v>82</v>
          </cell>
          <cell r="AT93">
            <v>69</v>
          </cell>
          <cell r="AU93">
            <v>83</v>
          </cell>
          <cell r="AV93">
            <v>67</v>
          </cell>
          <cell r="AW93">
            <v>79</v>
          </cell>
          <cell r="AX93">
            <v>58</v>
          </cell>
          <cell r="AY93">
            <v>83</v>
          </cell>
          <cell r="AZ93">
            <v>71</v>
          </cell>
          <cell r="BE93">
            <v>36982</v>
          </cell>
          <cell r="BF93">
            <v>76</v>
          </cell>
          <cell r="BG93">
            <v>56</v>
          </cell>
          <cell r="BH93">
            <v>82</v>
          </cell>
          <cell r="BI93">
            <v>63</v>
          </cell>
          <cell r="BJ93">
            <v>73</v>
          </cell>
          <cell r="BK93">
            <v>51</v>
          </cell>
          <cell r="BL93">
            <v>75</v>
          </cell>
          <cell r="BM93">
            <v>55</v>
          </cell>
          <cell r="BN93">
            <v>74</v>
          </cell>
          <cell r="BO93">
            <v>48</v>
          </cell>
          <cell r="BP93">
            <v>77</v>
          </cell>
          <cell r="BQ93">
            <v>55</v>
          </cell>
        </row>
        <row r="94">
          <cell r="AN94">
            <v>36830</v>
          </cell>
          <cell r="AO94">
            <v>83</v>
          </cell>
          <cell r="AP94">
            <v>70</v>
          </cell>
          <cell r="AQ94">
            <v>87</v>
          </cell>
          <cell r="AR94">
            <v>70</v>
          </cell>
          <cell r="AS94">
            <v>80</v>
          </cell>
          <cell r="AT94">
            <v>68</v>
          </cell>
          <cell r="AU94">
            <v>84</v>
          </cell>
          <cell r="AV94">
            <v>65</v>
          </cell>
          <cell r="AW94">
            <v>76</v>
          </cell>
          <cell r="AX94">
            <v>65</v>
          </cell>
          <cell r="AY94">
            <v>82</v>
          </cell>
          <cell r="AZ94">
            <v>70</v>
          </cell>
          <cell r="BE94">
            <v>36983</v>
          </cell>
          <cell r="BF94">
            <v>77</v>
          </cell>
          <cell r="BG94">
            <v>56</v>
          </cell>
          <cell r="BH94">
            <v>82</v>
          </cell>
          <cell r="BI94">
            <v>63</v>
          </cell>
          <cell r="BJ94">
            <v>73</v>
          </cell>
          <cell r="BK94">
            <v>51</v>
          </cell>
          <cell r="BL94">
            <v>75</v>
          </cell>
          <cell r="BM94">
            <v>55</v>
          </cell>
          <cell r="BN94">
            <v>74</v>
          </cell>
          <cell r="BO94">
            <v>49</v>
          </cell>
          <cell r="BP94">
            <v>78</v>
          </cell>
          <cell r="BQ94">
            <v>55</v>
          </cell>
        </row>
        <row r="95">
          <cell r="AN95">
            <v>36831</v>
          </cell>
          <cell r="AO95">
            <v>81</v>
          </cell>
          <cell r="AP95">
            <v>69</v>
          </cell>
          <cell r="AQ95">
            <v>86</v>
          </cell>
          <cell r="AR95">
            <v>74</v>
          </cell>
          <cell r="AS95">
            <v>80</v>
          </cell>
          <cell r="AT95">
            <v>62</v>
          </cell>
          <cell r="AU95">
            <v>82</v>
          </cell>
          <cell r="AV95">
            <v>68</v>
          </cell>
          <cell r="AW95">
            <v>73</v>
          </cell>
          <cell r="AX95">
            <v>49</v>
          </cell>
          <cell r="AY95">
            <v>78</v>
          </cell>
          <cell r="AZ95">
            <v>68</v>
          </cell>
          <cell r="BE95">
            <v>36984</v>
          </cell>
          <cell r="BF95">
            <v>77</v>
          </cell>
          <cell r="BG95">
            <v>57</v>
          </cell>
          <cell r="BH95">
            <v>82</v>
          </cell>
          <cell r="BI95">
            <v>64</v>
          </cell>
          <cell r="BJ95">
            <v>73</v>
          </cell>
          <cell r="BK95">
            <v>51</v>
          </cell>
          <cell r="BL95">
            <v>75</v>
          </cell>
          <cell r="BM95">
            <v>55</v>
          </cell>
          <cell r="BN95">
            <v>75</v>
          </cell>
          <cell r="BO95">
            <v>49</v>
          </cell>
          <cell r="BP95">
            <v>78</v>
          </cell>
          <cell r="BQ95">
            <v>55</v>
          </cell>
        </row>
        <row r="96">
          <cell r="AN96">
            <v>36832</v>
          </cell>
          <cell r="AO96">
            <v>83</v>
          </cell>
          <cell r="AP96">
            <v>66</v>
          </cell>
          <cell r="AQ96">
            <v>87</v>
          </cell>
          <cell r="AR96">
            <v>74</v>
          </cell>
          <cell r="AS96">
            <v>79</v>
          </cell>
          <cell r="AT96">
            <v>53</v>
          </cell>
          <cell r="AU96">
            <v>85</v>
          </cell>
          <cell r="AV96">
            <v>70</v>
          </cell>
          <cell r="AW96">
            <v>73</v>
          </cell>
          <cell r="AX96">
            <v>44</v>
          </cell>
          <cell r="AY96">
            <v>82</v>
          </cell>
          <cell r="AZ96">
            <v>65</v>
          </cell>
          <cell r="BE96">
            <v>36985</v>
          </cell>
          <cell r="BF96">
            <v>77</v>
          </cell>
          <cell r="BG96">
            <v>57</v>
          </cell>
          <cell r="BH96">
            <v>82</v>
          </cell>
          <cell r="BI96">
            <v>64</v>
          </cell>
          <cell r="BJ96">
            <v>74</v>
          </cell>
          <cell r="BK96">
            <v>52</v>
          </cell>
          <cell r="BL96">
            <v>76</v>
          </cell>
          <cell r="BM96">
            <v>55</v>
          </cell>
          <cell r="BN96">
            <v>75</v>
          </cell>
          <cell r="BO96">
            <v>49</v>
          </cell>
          <cell r="BP96">
            <v>78</v>
          </cell>
          <cell r="BQ96">
            <v>55</v>
          </cell>
        </row>
        <row r="97">
          <cell r="AN97">
            <v>36833</v>
          </cell>
          <cell r="AO97">
            <v>74</v>
          </cell>
          <cell r="AP97">
            <v>65</v>
          </cell>
          <cell r="AQ97">
            <v>87</v>
          </cell>
          <cell r="AR97">
            <v>73</v>
          </cell>
          <cell r="AS97">
            <v>66</v>
          </cell>
          <cell r="AT97">
            <v>61</v>
          </cell>
          <cell r="AU97">
            <v>77</v>
          </cell>
          <cell r="AV97">
            <v>71</v>
          </cell>
          <cell r="AW97">
            <v>65</v>
          </cell>
          <cell r="AX97">
            <v>57</v>
          </cell>
          <cell r="AY97">
            <v>74</v>
          </cell>
          <cell r="AZ97">
            <v>64</v>
          </cell>
          <cell r="BE97">
            <v>36986</v>
          </cell>
          <cell r="BF97">
            <v>77</v>
          </cell>
          <cell r="BG97">
            <v>57</v>
          </cell>
          <cell r="BH97">
            <v>82</v>
          </cell>
          <cell r="BI97">
            <v>64</v>
          </cell>
          <cell r="BJ97">
            <v>74</v>
          </cell>
          <cell r="BK97">
            <v>52</v>
          </cell>
          <cell r="BL97">
            <v>76</v>
          </cell>
          <cell r="BM97">
            <v>56</v>
          </cell>
          <cell r="BN97">
            <v>75</v>
          </cell>
          <cell r="BO97">
            <v>50</v>
          </cell>
          <cell r="BP97">
            <v>78</v>
          </cell>
          <cell r="BQ97">
            <v>56</v>
          </cell>
        </row>
        <row r="98">
          <cell r="AN98">
            <v>36834</v>
          </cell>
          <cell r="AO98">
            <v>71</v>
          </cell>
          <cell r="AP98">
            <v>65</v>
          </cell>
          <cell r="AQ98">
            <v>84</v>
          </cell>
          <cell r="AR98">
            <v>72</v>
          </cell>
          <cell r="AS98">
            <v>65</v>
          </cell>
          <cell r="AT98">
            <v>60</v>
          </cell>
          <cell r="AU98">
            <v>76</v>
          </cell>
          <cell r="AV98">
            <v>69</v>
          </cell>
          <cell r="AW98">
            <v>60</v>
          </cell>
          <cell r="AX98">
            <v>55</v>
          </cell>
          <cell r="AY98">
            <v>70</v>
          </cell>
          <cell r="AZ98">
            <v>65</v>
          </cell>
          <cell r="BE98">
            <v>36987</v>
          </cell>
          <cell r="BF98">
            <v>78</v>
          </cell>
          <cell r="BG98">
            <v>57</v>
          </cell>
          <cell r="BH98">
            <v>83</v>
          </cell>
          <cell r="BI98">
            <v>64</v>
          </cell>
          <cell r="BJ98">
            <v>74</v>
          </cell>
          <cell r="BK98">
            <v>52</v>
          </cell>
          <cell r="BL98">
            <v>76</v>
          </cell>
          <cell r="BM98">
            <v>56</v>
          </cell>
          <cell r="BN98">
            <v>75</v>
          </cell>
          <cell r="BO98">
            <v>50</v>
          </cell>
          <cell r="BP98">
            <v>79</v>
          </cell>
          <cell r="BQ98">
            <v>56</v>
          </cell>
        </row>
        <row r="99">
          <cell r="AN99">
            <v>36835</v>
          </cell>
          <cell r="AO99">
            <v>79</v>
          </cell>
          <cell r="AP99">
            <v>60</v>
          </cell>
          <cell r="AQ99">
            <v>86</v>
          </cell>
          <cell r="AR99">
            <v>68</v>
          </cell>
          <cell r="AS99">
            <v>64</v>
          </cell>
          <cell r="AT99">
            <v>60</v>
          </cell>
          <cell r="AU99">
            <v>80</v>
          </cell>
          <cell r="AV99">
            <v>64</v>
          </cell>
          <cell r="AW99">
            <v>64</v>
          </cell>
          <cell r="AX99">
            <v>58</v>
          </cell>
          <cell r="AY99">
            <v>77</v>
          </cell>
          <cell r="AZ99">
            <v>60</v>
          </cell>
          <cell r="BE99">
            <v>36988</v>
          </cell>
          <cell r="BF99">
            <v>78</v>
          </cell>
          <cell r="BG99">
            <v>57</v>
          </cell>
          <cell r="BH99">
            <v>83</v>
          </cell>
          <cell r="BI99">
            <v>65</v>
          </cell>
          <cell r="BJ99">
            <v>74</v>
          </cell>
          <cell r="BK99">
            <v>52</v>
          </cell>
          <cell r="BL99">
            <v>76</v>
          </cell>
          <cell r="BM99">
            <v>56</v>
          </cell>
          <cell r="BN99">
            <v>76</v>
          </cell>
          <cell r="BO99">
            <v>50</v>
          </cell>
          <cell r="BP99">
            <v>79</v>
          </cell>
          <cell r="BQ99">
            <v>56</v>
          </cell>
        </row>
        <row r="100">
          <cell r="AN100">
            <v>36836</v>
          </cell>
          <cell r="AO100">
            <v>75</v>
          </cell>
          <cell r="AP100">
            <v>56</v>
          </cell>
          <cell r="AQ100">
            <v>86</v>
          </cell>
          <cell r="AR100">
            <v>65</v>
          </cell>
          <cell r="AS100">
            <v>62</v>
          </cell>
          <cell r="AT100">
            <v>47</v>
          </cell>
          <cell r="AU100">
            <v>77</v>
          </cell>
          <cell r="AV100">
            <v>58</v>
          </cell>
          <cell r="AW100">
            <v>58</v>
          </cell>
          <cell r="AX100">
            <v>49</v>
          </cell>
          <cell r="AY100">
            <v>75</v>
          </cell>
          <cell r="AZ100">
            <v>57</v>
          </cell>
          <cell r="BE100">
            <v>36989</v>
          </cell>
          <cell r="BF100">
            <v>78</v>
          </cell>
          <cell r="BG100">
            <v>58</v>
          </cell>
          <cell r="BH100">
            <v>83</v>
          </cell>
          <cell r="BI100">
            <v>65</v>
          </cell>
          <cell r="BJ100">
            <v>75</v>
          </cell>
          <cell r="BK100">
            <v>53</v>
          </cell>
          <cell r="BL100">
            <v>77</v>
          </cell>
          <cell r="BM100">
            <v>56</v>
          </cell>
          <cell r="BN100">
            <v>76</v>
          </cell>
          <cell r="BO100">
            <v>51</v>
          </cell>
          <cell r="BP100">
            <v>79</v>
          </cell>
          <cell r="BQ100">
            <v>56</v>
          </cell>
        </row>
        <row r="101">
          <cell r="AN101">
            <v>36837</v>
          </cell>
          <cell r="AO101">
            <v>56</v>
          </cell>
          <cell r="AP101">
            <v>47</v>
          </cell>
          <cell r="AQ101">
            <v>88</v>
          </cell>
          <cell r="AR101">
            <v>64</v>
          </cell>
          <cell r="AS101">
            <v>50</v>
          </cell>
          <cell r="AT101">
            <v>43</v>
          </cell>
          <cell r="AU101">
            <v>67</v>
          </cell>
          <cell r="AV101">
            <v>51</v>
          </cell>
          <cell r="AW101">
            <v>50</v>
          </cell>
          <cell r="AX101">
            <v>35</v>
          </cell>
          <cell r="AY101">
            <v>57</v>
          </cell>
          <cell r="AZ101">
            <v>47</v>
          </cell>
          <cell r="BE101">
            <v>36990</v>
          </cell>
          <cell r="BF101">
            <v>78</v>
          </cell>
          <cell r="BG101">
            <v>58</v>
          </cell>
          <cell r="BH101">
            <v>83</v>
          </cell>
          <cell r="BI101">
            <v>65</v>
          </cell>
          <cell r="BJ101">
            <v>75</v>
          </cell>
          <cell r="BK101">
            <v>53</v>
          </cell>
          <cell r="BL101">
            <v>77</v>
          </cell>
          <cell r="BM101">
            <v>57</v>
          </cell>
          <cell r="BN101">
            <v>76</v>
          </cell>
          <cell r="BO101">
            <v>51</v>
          </cell>
          <cell r="BP101">
            <v>79</v>
          </cell>
          <cell r="BQ101">
            <v>57</v>
          </cell>
        </row>
        <row r="102">
          <cell r="AN102">
            <v>36838</v>
          </cell>
          <cell r="AO102">
            <v>49</v>
          </cell>
          <cell r="AP102">
            <v>39</v>
          </cell>
          <cell r="AQ102">
            <v>79</v>
          </cell>
          <cell r="AR102">
            <v>49</v>
          </cell>
          <cell r="AS102">
            <v>42</v>
          </cell>
          <cell r="AT102">
            <v>35</v>
          </cell>
          <cell r="AU102">
            <v>59</v>
          </cell>
          <cell r="AV102">
            <v>45</v>
          </cell>
          <cell r="AW102">
            <v>35</v>
          </cell>
          <cell r="AX102">
            <v>30</v>
          </cell>
          <cell r="AY102">
            <v>52</v>
          </cell>
          <cell r="AZ102">
            <v>37</v>
          </cell>
          <cell r="BE102">
            <v>36991</v>
          </cell>
          <cell r="BF102">
            <v>78</v>
          </cell>
          <cell r="BG102">
            <v>59</v>
          </cell>
          <cell r="BH102">
            <v>83</v>
          </cell>
          <cell r="BI102">
            <v>65</v>
          </cell>
          <cell r="BJ102">
            <v>75</v>
          </cell>
          <cell r="BK102">
            <v>53</v>
          </cell>
          <cell r="BL102">
            <v>77</v>
          </cell>
          <cell r="BM102">
            <v>57</v>
          </cell>
          <cell r="BN102">
            <v>77</v>
          </cell>
          <cell r="BO102">
            <v>51</v>
          </cell>
          <cell r="BP102">
            <v>79</v>
          </cell>
          <cell r="BQ102">
            <v>57</v>
          </cell>
        </row>
        <row r="103">
          <cell r="AN103">
            <v>36839</v>
          </cell>
          <cell r="AO103">
            <v>63</v>
          </cell>
          <cell r="AP103">
            <v>32</v>
          </cell>
          <cell r="AQ103">
            <v>69</v>
          </cell>
          <cell r="AR103">
            <v>44</v>
          </cell>
          <cell r="AS103">
            <v>53</v>
          </cell>
          <cell r="AT103">
            <v>33</v>
          </cell>
          <cell r="AU103">
            <v>62</v>
          </cell>
          <cell r="AV103">
            <v>38</v>
          </cell>
          <cell r="AW103">
            <v>55</v>
          </cell>
          <cell r="AX103">
            <v>29</v>
          </cell>
          <cell r="AY103">
            <v>64</v>
          </cell>
          <cell r="AZ103">
            <v>34</v>
          </cell>
          <cell r="BE103">
            <v>36992</v>
          </cell>
          <cell r="BF103">
            <v>79</v>
          </cell>
          <cell r="BG103">
            <v>59</v>
          </cell>
          <cell r="BH103">
            <v>83</v>
          </cell>
          <cell r="BI103">
            <v>66</v>
          </cell>
          <cell r="BJ103">
            <v>75</v>
          </cell>
          <cell r="BK103">
            <v>54</v>
          </cell>
          <cell r="BL103">
            <v>77</v>
          </cell>
          <cell r="BM103">
            <v>57</v>
          </cell>
          <cell r="BN103">
            <v>77</v>
          </cell>
          <cell r="BO103">
            <v>52</v>
          </cell>
          <cell r="BP103">
            <v>80</v>
          </cell>
          <cell r="BQ103">
            <v>57</v>
          </cell>
        </row>
        <row r="104">
          <cell r="AN104">
            <v>36840</v>
          </cell>
          <cell r="AO104">
            <v>66</v>
          </cell>
          <cell r="AP104">
            <v>33</v>
          </cell>
          <cell r="AQ104">
            <v>75</v>
          </cell>
          <cell r="AR104">
            <v>48</v>
          </cell>
          <cell r="AS104">
            <v>58</v>
          </cell>
          <cell r="AT104">
            <v>34</v>
          </cell>
          <cell r="AU104">
            <v>65</v>
          </cell>
          <cell r="AV104">
            <v>37</v>
          </cell>
          <cell r="AW104">
            <v>63</v>
          </cell>
          <cell r="AX104">
            <v>39</v>
          </cell>
          <cell r="AY104">
            <v>66</v>
          </cell>
          <cell r="AZ104">
            <v>37</v>
          </cell>
          <cell r="BE104">
            <v>36993</v>
          </cell>
          <cell r="BF104">
            <v>79</v>
          </cell>
          <cell r="BG104">
            <v>59</v>
          </cell>
          <cell r="BH104">
            <v>84</v>
          </cell>
          <cell r="BI104">
            <v>66</v>
          </cell>
          <cell r="BJ104">
            <v>76</v>
          </cell>
          <cell r="BK104">
            <v>54</v>
          </cell>
          <cell r="BL104">
            <v>78</v>
          </cell>
          <cell r="BM104">
            <v>57</v>
          </cell>
          <cell r="BN104">
            <v>77</v>
          </cell>
          <cell r="BO104">
            <v>52</v>
          </cell>
          <cell r="BP104">
            <v>80</v>
          </cell>
          <cell r="BQ104">
            <v>58</v>
          </cell>
        </row>
        <row r="105">
          <cell r="AN105">
            <v>36841</v>
          </cell>
          <cell r="AO105">
            <v>65</v>
          </cell>
          <cell r="AP105">
            <v>52</v>
          </cell>
          <cell r="AQ105">
            <v>82</v>
          </cell>
          <cell r="AR105">
            <v>71</v>
          </cell>
          <cell r="AS105">
            <v>51</v>
          </cell>
          <cell r="AT105">
            <v>40</v>
          </cell>
          <cell r="AU105">
            <v>62</v>
          </cell>
          <cell r="AV105">
            <v>42</v>
          </cell>
          <cell r="AW105">
            <v>66</v>
          </cell>
          <cell r="AX105">
            <v>48</v>
          </cell>
          <cell r="AY105">
            <v>69</v>
          </cell>
          <cell r="AZ105">
            <v>56</v>
          </cell>
          <cell r="BE105">
            <v>36994</v>
          </cell>
          <cell r="BF105">
            <v>79</v>
          </cell>
          <cell r="BG105">
            <v>59</v>
          </cell>
          <cell r="BH105">
            <v>84</v>
          </cell>
          <cell r="BI105">
            <v>66</v>
          </cell>
          <cell r="BJ105">
            <v>76</v>
          </cell>
          <cell r="BK105">
            <v>54</v>
          </cell>
          <cell r="BL105">
            <v>78</v>
          </cell>
          <cell r="BM105">
            <v>58</v>
          </cell>
          <cell r="BN105">
            <v>77</v>
          </cell>
          <cell r="BO105">
            <v>52</v>
          </cell>
          <cell r="BP105">
            <v>80</v>
          </cell>
          <cell r="BQ105">
            <v>58</v>
          </cell>
        </row>
        <row r="106">
          <cell r="AN106">
            <v>36842</v>
          </cell>
          <cell r="AO106">
            <v>73</v>
          </cell>
          <cell r="AP106">
            <v>45</v>
          </cell>
          <cell r="AQ106">
            <v>87</v>
          </cell>
          <cell r="AR106">
            <v>74</v>
          </cell>
          <cell r="AS106">
            <v>52</v>
          </cell>
          <cell r="AT106">
            <v>35</v>
          </cell>
          <cell r="AU106">
            <v>78</v>
          </cell>
          <cell r="AV106">
            <v>52</v>
          </cell>
          <cell r="AW106">
            <v>54</v>
          </cell>
          <cell r="AX106">
            <v>32</v>
          </cell>
          <cell r="AY106">
            <v>80</v>
          </cell>
          <cell r="AZ106">
            <v>48</v>
          </cell>
          <cell r="BE106">
            <v>36995</v>
          </cell>
          <cell r="BF106">
            <v>79</v>
          </cell>
          <cell r="BG106">
            <v>60</v>
          </cell>
          <cell r="BH106">
            <v>84</v>
          </cell>
          <cell r="BI106">
            <v>66</v>
          </cell>
          <cell r="BJ106">
            <v>76</v>
          </cell>
          <cell r="BK106">
            <v>54</v>
          </cell>
          <cell r="BL106">
            <v>78</v>
          </cell>
          <cell r="BM106">
            <v>58</v>
          </cell>
          <cell r="BN106">
            <v>78</v>
          </cell>
          <cell r="BO106">
            <v>53</v>
          </cell>
          <cell r="BP106">
            <v>80</v>
          </cell>
          <cell r="BQ106">
            <v>58</v>
          </cell>
        </row>
        <row r="107">
          <cell r="AN107">
            <v>36843</v>
          </cell>
          <cell r="AO107">
            <v>55</v>
          </cell>
          <cell r="AP107">
            <v>35</v>
          </cell>
          <cell r="AQ107">
            <v>74</v>
          </cell>
          <cell r="AR107">
            <v>53</v>
          </cell>
          <cell r="AS107">
            <v>48</v>
          </cell>
          <cell r="AT107">
            <v>32</v>
          </cell>
          <cell r="AU107">
            <v>56</v>
          </cell>
          <cell r="AV107">
            <v>40</v>
          </cell>
          <cell r="AW107">
            <v>45</v>
          </cell>
          <cell r="AX107">
            <v>27</v>
          </cell>
          <cell r="AY107">
            <v>58</v>
          </cell>
          <cell r="AZ107">
            <v>41</v>
          </cell>
          <cell r="BE107">
            <v>36996</v>
          </cell>
          <cell r="BF107">
            <v>79</v>
          </cell>
          <cell r="BG107">
            <v>60</v>
          </cell>
          <cell r="BH107">
            <v>84</v>
          </cell>
          <cell r="BI107">
            <v>66</v>
          </cell>
          <cell r="BJ107">
            <v>76</v>
          </cell>
          <cell r="BK107">
            <v>55</v>
          </cell>
          <cell r="BL107">
            <v>78</v>
          </cell>
          <cell r="BM107">
            <v>58</v>
          </cell>
          <cell r="BN107">
            <v>78</v>
          </cell>
          <cell r="BO107">
            <v>53</v>
          </cell>
          <cell r="BP107">
            <v>80</v>
          </cell>
          <cell r="BQ107">
            <v>58</v>
          </cell>
        </row>
        <row r="108">
          <cell r="AN108">
            <v>36844</v>
          </cell>
          <cell r="AO108">
            <v>57</v>
          </cell>
          <cell r="AP108">
            <v>28</v>
          </cell>
          <cell r="AQ108">
            <v>67</v>
          </cell>
          <cell r="AR108">
            <v>51</v>
          </cell>
          <cell r="AS108">
            <v>53</v>
          </cell>
          <cell r="AT108">
            <v>29</v>
          </cell>
          <cell r="AU108">
            <v>60</v>
          </cell>
          <cell r="AV108">
            <v>34</v>
          </cell>
          <cell r="AW108">
            <v>53</v>
          </cell>
          <cell r="AX108">
            <v>26</v>
          </cell>
          <cell r="AY108">
            <v>57</v>
          </cell>
          <cell r="AZ108">
            <v>33</v>
          </cell>
          <cell r="BE108">
            <v>36997</v>
          </cell>
          <cell r="BF108">
            <v>80</v>
          </cell>
          <cell r="BG108">
            <v>60</v>
          </cell>
          <cell r="BH108">
            <v>84</v>
          </cell>
          <cell r="BI108">
            <v>67</v>
          </cell>
          <cell r="BJ108">
            <v>77</v>
          </cell>
          <cell r="BK108">
            <v>55</v>
          </cell>
          <cell r="BL108">
            <v>79</v>
          </cell>
          <cell r="BM108">
            <v>58</v>
          </cell>
          <cell r="BN108">
            <v>78</v>
          </cell>
          <cell r="BO108">
            <v>53</v>
          </cell>
          <cell r="BP108">
            <v>81</v>
          </cell>
          <cell r="BQ108">
            <v>59</v>
          </cell>
        </row>
        <row r="109">
          <cell r="AN109">
            <v>36845</v>
          </cell>
          <cell r="AO109">
            <v>55</v>
          </cell>
          <cell r="AP109">
            <v>34</v>
          </cell>
          <cell r="AQ109">
            <v>79</v>
          </cell>
          <cell r="AR109">
            <v>58</v>
          </cell>
          <cell r="AS109">
            <v>52</v>
          </cell>
          <cell r="AT109">
            <v>34</v>
          </cell>
          <cell r="AU109">
            <v>61</v>
          </cell>
          <cell r="AV109">
            <v>36</v>
          </cell>
          <cell r="AW109">
            <v>55</v>
          </cell>
          <cell r="AX109">
            <v>41</v>
          </cell>
          <cell r="AY109">
            <v>56</v>
          </cell>
          <cell r="AZ109">
            <v>39</v>
          </cell>
          <cell r="BE109">
            <v>36998</v>
          </cell>
          <cell r="BF109">
            <v>80</v>
          </cell>
          <cell r="BG109">
            <v>60</v>
          </cell>
          <cell r="BH109">
            <v>84</v>
          </cell>
          <cell r="BI109">
            <v>67</v>
          </cell>
          <cell r="BJ109">
            <v>77</v>
          </cell>
          <cell r="BK109">
            <v>55</v>
          </cell>
          <cell r="BL109">
            <v>79</v>
          </cell>
          <cell r="BM109">
            <v>59</v>
          </cell>
          <cell r="BN109">
            <v>78</v>
          </cell>
          <cell r="BO109">
            <v>54</v>
          </cell>
          <cell r="BP109">
            <v>81</v>
          </cell>
          <cell r="BQ109">
            <v>59</v>
          </cell>
        </row>
        <row r="110">
          <cell r="AN110">
            <v>36846</v>
          </cell>
          <cell r="AO110">
            <v>68</v>
          </cell>
          <cell r="AP110">
            <v>51</v>
          </cell>
          <cell r="AQ110">
            <v>86</v>
          </cell>
          <cell r="AR110">
            <v>71</v>
          </cell>
          <cell r="AS110">
            <v>56</v>
          </cell>
          <cell r="AT110">
            <v>44</v>
          </cell>
          <cell r="AU110">
            <v>67</v>
          </cell>
          <cell r="AV110">
            <v>53</v>
          </cell>
          <cell r="AW110">
            <v>52</v>
          </cell>
          <cell r="AX110">
            <v>39</v>
          </cell>
          <cell r="AY110">
            <v>78</v>
          </cell>
          <cell r="AZ110">
            <v>50</v>
          </cell>
          <cell r="BE110">
            <v>36999</v>
          </cell>
          <cell r="BF110">
            <v>80</v>
          </cell>
          <cell r="BG110">
            <v>61</v>
          </cell>
          <cell r="BH110">
            <v>84</v>
          </cell>
          <cell r="BI110">
            <v>67</v>
          </cell>
          <cell r="BJ110">
            <v>77</v>
          </cell>
          <cell r="BK110">
            <v>56</v>
          </cell>
          <cell r="BL110">
            <v>79</v>
          </cell>
          <cell r="BM110">
            <v>59</v>
          </cell>
          <cell r="BN110">
            <v>79</v>
          </cell>
          <cell r="BO110">
            <v>54</v>
          </cell>
          <cell r="BP110">
            <v>81</v>
          </cell>
          <cell r="BQ110">
            <v>59</v>
          </cell>
        </row>
        <row r="111">
          <cell r="AN111">
            <v>36847</v>
          </cell>
          <cell r="AO111">
            <v>51</v>
          </cell>
          <cell r="AP111">
            <v>41</v>
          </cell>
          <cell r="AQ111">
            <v>67</v>
          </cell>
          <cell r="AR111">
            <v>52</v>
          </cell>
          <cell r="AS111">
            <v>45</v>
          </cell>
          <cell r="AT111">
            <v>34</v>
          </cell>
          <cell r="AU111">
            <v>53</v>
          </cell>
          <cell r="AV111">
            <v>46</v>
          </cell>
          <cell r="AW111">
            <v>48</v>
          </cell>
          <cell r="AX111">
            <v>35</v>
          </cell>
          <cell r="AY111">
            <v>49</v>
          </cell>
          <cell r="AZ111">
            <v>43</v>
          </cell>
          <cell r="BE111">
            <v>37000</v>
          </cell>
          <cell r="BF111">
            <v>80</v>
          </cell>
          <cell r="BG111">
            <v>61</v>
          </cell>
          <cell r="BH111">
            <v>85</v>
          </cell>
          <cell r="BI111">
            <v>67</v>
          </cell>
          <cell r="BJ111">
            <v>77</v>
          </cell>
          <cell r="BK111">
            <v>56</v>
          </cell>
          <cell r="BL111">
            <v>79</v>
          </cell>
          <cell r="BM111">
            <v>59</v>
          </cell>
          <cell r="BN111">
            <v>79</v>
          </cell>
          <cell r="BO111">
            <v>54</v>
          </cell>
          <cell r="BP111">
            <v>81</v>
          </cell>
          <cell r="BQ111">
            <v>59</v>
          </cell>
        </row>
        <row r="112">
          <cell r="AN112">
            <v>36848</v>
          </cell>
          <cell r="AO112">
            <v>46</v>
          </cell>
          <cell r="AP112">
            <v>40</v>
          </cell>
          <cell r="AQ112">
            <v>52</v>
          </cell>
          <cell r="AR112">
            <v>48</v>
          </cell>
          <cell r="AS112">
            <v>47</v>
          </cell>
          <cell r="AT112">
            <v>39</v>
          </cell>
          <cell r="AU112">
            <v>47</v>
          </cell>
          <cell r="AV112">
            <v>41</v>
          </cell>
          <cell r="AW112">
            <v>44</v>
          </cell>
          <cell r="AX112">
            <v>34</v>
          </cell>
          <cell r="AY112">
            <v>44</v>
          </cell>
          <cell r="AZ112">
            <v>41</v>
          </cell>
          <cell r="BE112">
            <v>37001</v>
          </cell>
          <cell r="BF112">
            <v>80</v>
          </cell>
          <cell r="BG112">
            <v>61</v>
          </cell>
          <cell r="BH112">
            <v>85</v>
          </cell>
          <cell r="BI112">
            <v>68</v>
          </cell>
          <cell r="BJ112">
            <v>77</v>
          </cell>
          <cell r="BK112">
            <v>56</v>
          </cell>
          <cell r="BL112">
            <v>80</v>
          </cell>
          <cell r="BM112">
            <v>59</v>
          </cell>
          <cell r="BN112">
            <v>79</v>
          </cell>
          <cell r="BO112">
            <v>54</v>
          </cell>
          <cell r="BP112">
            <v>81</v>
          </cell>
          <cell r="BQ112">
            <v>60</v>
          </cell>
        </row>
        <row r="113">
          <cell r="AN113">
            <v>36849</v>
          </cell>
          <cell r="AO113">
            <v>59</v>
          </cell>
          <cell r="AP113">
            <v>34</v>
          </cell>
          <cell r="AQ113">
            <v>60</v>
          </cell>
          <cell r="AR113">
            <v>47</v>
          </cell>
          <cell r="AS113">
            <v>56</v>
          </cell>
          <cell r="AT113">
            <v>38</v>
          </cell>
          <cell r="AU113">
            <v>57</v>
          </cell>
          <cell r="AV113">
            <v>39</v>
          </cell>
          <cell r="AW113">
            <v>55</v>
          </cell>
          <cell r="AX113">
            <v>30</v>
          </cell>
          <cell r="AY113">
            <v>59</v>
          </cell>
          <cell r="AZ113">
            <v>37</v>
          </cell>
          <cell r="BE113">
            <v>37002</v>
          </cell>
          <cell r="BF113">
            <v>81</v>
          </cell>
          <cell r="BG113">
            <v>61</v>
          </cell>
          <cell r="BH113">
            <v>85</v>
          </cell>
          <cell r="BI113">
            <v>68</v>
          </cell>
          <cell r="BJ113">
            <v>78</v>
          </cell>
          <cell r="BK113">
            <v>56</v>
          </cell>
          <cell r="BL113">
            <v>80</v>
          </cell>
          <cell r="BM113">
            <v>59</v>
          </cell>
          <cell r="BN113">
            <v>79</v>
          </cell>
          <cell r="BO113">
            <v>55</v>
          </cell>
          <cell r="BP113">
            <v>81</v>
          </cell>
          <cell r="BQ113">
            <v>60</v>
          </cell>
        </row>
        <row r="114">
          <cell r="AN114">
            <v>36850</v>
          </cell>
          <cell r="AO114">
            <v>62</v>
          </cell>
          <cell r="AP114">
            <v>30</v>
          </cell>
          <cell r="AQ114">
            <v>69</v>
          </cell>
          <cell r="AR114">
            <v>45</v>
          </cell>
          <cell r="AS114">
            <v>53</v>
          </cell>
          <cell r="AT114">
            <v>33</v>
          </cell>
          <cell r="AU114">
            <v>62</v>
          </cell>
          <cell r="AV114">
            <v>34</v>
          </cell>
          <cell r="AW114">
            <v>59</v>
          </cell>
          <cell r="AX114">
            <v>30</v>
          </cell>
          <cell r="AY114">
            <v>63</v>
          </cell>
          <cell r="AZ114">
            <v>35</v>
          </cell>
          <cell r="BE114">
            <v>37003</v>
          </cell>
          <cell r="BF114">
            <v>81</v>
          </cell>
          <cell r="BG114">
            <v>61</v>
          </cell>
          <cell r="BH114">
            <v>85</v>
          </cell>
          <cell r="BI114">
            <v>68</v>
          </cell>
          <cell r="BJ114">
            <v>78</v>
          </cell>
          <cell r="BK114">
            <v>57</v>
          </cell>
          <cell r="BL114">
            <v>80</v>
          </cell>
          <cell r="BM114">
            <v>60</v>
          </cell>
          <cell r="BN114">
            <v>79</v>
          </cell>
          <cell r="BO114">
            <v>55</v>
          </cell>
          <cell r="BP114">
            <v>82</v>
          </cell>
          <cell r="BQ114">
            <v>60</v>
          </cell>
        </row>
        <row r="115">
          <cell r="AN115">
            <v>36851</v>
          </cell>
          <cell r="AO115">
            <v>61</v>
          </cell>
          <cell r="AP115">
            <v>30</v>
          </cell>
          <cell r="AQ115">
            <v>74</v>
          </cell>
          <cell r="AR115">
            <v>49</v>
          </cell>
          <cell r="AS115">
            <v>58</v>
          </cell>
          <cell r="AT115">
            <v>28</v>
          </cell>
          <cell r="AU115">
            <v>60</v>
          </cell>
          <cell r="AV115">
            <v>34</v>
          </cell>
          <cell r="AW115">
            <v>58</v>
          </cell>
          <cell r="AX115">
            <v>29</v>
          </cell>
          <cell r="AY115">
            <v>60</v>
          </cell>
          <cell r="AZ115">
            <v>38</v>
          </cell>
          <cell r="BE115">
            <v>37004</v>
          </cell>
          <cell r="BF115">
            <v>81</v>
          </cell>
          <cell r="BG115">
            <v>62</v>
          </cell>
          <cell r="BH115">
            <v>85</v>
          </cell>
          <cell r="BI115">
            <v>68</v>
          </cell>
          <cell r="BJ115">
            <v>78</v>
          </cell>
          <cell r="BK115">
            <v>57</v>
          </cell>
          <cell r="BL115">
            <v>80</v>
          </cell>
          <cell r="BM115">
            <v>60</v>
          </cell>
          <cell r="BN115">
            <v>80</v>
          </cell>
          <cell r="BO115">
            <v>55</v>
          </cell>
          <cell r="BP115">
            <v>82</v>
          </cell>
          <cell r="BQ115">
            <v>60</v>
          </cell>
        </row>
        <row r="116">
          <cell r="AN116">
            <v>36852</v>
          </cell>
          <cell r="AO116">
            <v>63</v>
          </cell>
          <cell r="AP116">
            <v>37</v>
          </cell>
          <cell r="AQ116">
            <v>78</v>
          </cell>
          <cell r="AR116">
            <v>64</v>
          </cell>
          <cell r="AS116">
            <v>58</v>
          </cell>
          <cell r="AT116">
            <v>37</v>
          </cell>
          <cell r="AU116">
            <v>66</v>
          </cell>
          <cell r="AV116">
            <v>37</v>
          </cell>
          <cell r="AW116">
            <v>53</v>
          </cell>
          <cell r="AX116">
            <v>42</v>
          </cell>
          <cell r="AY116">
            <v>60</v>
          </cell>
          <cell r="AZ116">
            <v>50</v>
          </cell>
          <cell r="BE116">
            <v>37005</v>
          </cell>
          <cell r="BF116">
            <v>81</v>
          </cell>
          <cell r="BG116">
            <v>62</v>
          </cell>
          <cell r="BH116">
            <v>85</v>
          </cell>
          <cell r="BI116">
            <v>68</v>
          </cell>
          <cell r="BJ116">
            <v>78</v>
          </cell>
          <cell r="BK116">
            <v>57</v>
          </cell>
          <cell r="BL116">
            <v>80</v>
          </cell>
          <cell r="BM116">
            <v>60</v>
          </cell>
          <cell r="BN116">
            <v>80</v>
          </cell>
          <cell r="BO116">
            <v>55</v>
          </cell>
          <cell r="BP116">
            <v>82</v>
          </cell>
          <cell r="BQ116">
            <v>61</v>
          </cell>
        </row>
        <row r="117">
          <cell r="AN117">
            <v>36853</v>
          </cell>
          <cell r="AO117">
            <v>73</v>
          </cell>
          <cell r="AP117">
            <v>57</v>
          </cell>
          <cell r="AQ117">
            <v>81</v>
          </cell>
          <cell r="AR117">
            <v>67</v>
          </cell>
          <cell r="AS117">
            <v>56</v>
          </cell>
          <cell r="AT117">
            <v>51</v>
          </cell>
          <cell r="AU117">
            <v>73</v>
          </cell>
          <cell r="AV117">
            <v>58</v>
          </cell>
          <cell r="AW117">
            <v>59</v>
          </cell>
          <cell r="AX117">
            <v>47</v>
          </cell>
          <cell r="AY117">
            <v>72</v>
          </cell>
          <cell r="AZ117">
            <v>58</v>
          </cell>
          <cell r="BE117">
            <v>37006</v>
          </cell>
          <cell r="BF117">
            <v>81</v>
          </cell>
          <cell r="BG117">
            <v>62</v>
          </cell>
          <cell r="BH117">
            <v>85</v>
          </cell>
          <cell r="BI117">
            <v>69</v>
          </cell>
          <cell r="BJ117">
            <v>78</v>
          </cell>
          <cell r="BK117">
            <v>57</v>
          </cell>
          <cell r="BL117">
            <v>81</v>
          </cell>
          <cell r="BM117">
            <v>60</v>
          </cell>
          <cell r="BN117">
            <v>80</v>
          </cell>
          <cell r="BO117">
            <v>56</v>
          </cell>
          <cell r="BP117">
            <v>82</v>
          </cell>
          <cell r="BQ117">
            <v>61</v>
          </cell>
        </row>
        <row r="118">
          <cell r="AN118">
            <v>36854</v>
          </cell>
          <cell r="AO118">
            <v>59</v>
          </cell>
          <cell r="AP118">
            <v>47</v>
          </cell>
          <cell r="AQ118">
            <v>77</v>
          </cell>
          <cell r="AR118">
            <v>51</v>
          </cell>
          <cell r="AS118">
            <v>55</v>
          </cell>
          <cell r="AT118">
            <v>47</v>
          </cell>
          <cell r="AU118">
            <v>70</v>
          </cell>
          <cell r="AV118">
            <v>52</v>
          </cell>
          <cell r="AW118">
            <v>50</v>
          </cell>
          <cell r="AX118">
            <v>41</v>
          </cell>
          <cell r="AY118">
            <v>63</v>
          </cell>
          <cell r="AZ118">
            <v>48</v>
          </cell>
          <cell r="BE118">
            <v>37007</v>
          </cell>
          <cell r="BF118">
            <v>81</v>
          </cell>
          <cell r="BG118">
            <v>62</v>
          </cell>
          <cell r="BH118">
            <v>85</v>
          </cell>
          <cell r="BI118">
            <v>69</v>
          </cell>
          <cell r="BJ118">
            <v>79</v>
          </cell>
          <cell r="BK118">
            <v>58</v>
          </cell>
          <cell r="BL118">
            <v>81</v>
          </cell>
          <cell r="BM118">
            <v>60</v>
          </cell>
          <cell r="BN118">
            <v>80</v>
          </cell>
          <cell r="BO118">
            <v>56</v>
          </cell>
          <cell r="BP118">
            <v>82</v>
          </cell>
          <cell r="BQ118">
            <v>61</v>
          </cell>
        </row>
        <row r="119">
          <cell r="AN119">
            <v>36855</v>
          </cell>
          <cell r="AO119">
            <v>62</v>
          </cell>
          <cell r="AP119">
            <v>38</v>
          </cell>
          <cell r="AQ119">
            <v>72</v>
          </cell>
          <cell r="AR119">
            <v>47</v>
          </cell>
          <cell r="AS119">
            <v>61</v>
          </cell>
          <cell r="AT119">
            <v>44</v>
          </cell>
          <cell r="AU119">
            <v>65</v>
          </cell>
          <cell r="AV119">
            <v>47</v>
          </cell>
          <cell r="AW119">
            <v>57</v>
          </cell>
          <cell r="AX119">
            <v>40</v>
          </cell>
          <cell r="AY119">
            <v>62</v>
          </cell>
          <cell r="AZ119">
            <v>40</v>
          </cell>
          <cell r="BE119">
            <v>37008</v>
          </cell>
          <cell r="BF119">
            <v>81</v>
          </cell>
          <cell r="BG119">
            <v>63</v>
          </cell>
          <cell r="BH119">
            <v>86</v>
          </cell>
          <cell r="BI119">
            <v>69</v>
          </cell>
          <cell r="BJ119">
            <v>79</v>
          </cell>
          <cell r="BK119">
            <v>58</v>
          </cell>
          <cell r="BL119">
            <v>81</v>
          </cell>
          <cell r="BM119">
            <v>61</v>
          </cell>
          <cell r="BN119">
            <v>80</v>
          </cell>
          <cell r="BO119">
            <v>56</v>
          </cell>
          <cell r="BP119">
            <v>82</v>
          </cell>
          <cell r="BQ119">
            <v>61</v>
          </cell>
        </row>
        <row r="120">
          <cell r="AN120">
            <v>36856</v>
          </cell>
          <cell r="AO120">
            <v>66</v>
          </cell>
          <cell r="AP120">
            <v>40</v>
          </cell>
          <cell r="AQ120">
            <v>76</v>
          </cell>
          <cell r="AR120">
            <v>48</v>
          </cell>
          <cell r="AS120">
            <v>61</v>
          </cell>
          <cell r="AT120">
            <v>37</v>
          </cell>
          <cell r="AU120">
            <v>67</v>
          </cell>
          <cell r="AV120">
            <v>42</v>
          </cell>
          <cell r="AW120">
            <v>60</v>
          </cell>
          <cell r="AX120">
            <v>32</v>
          </cell>
          <cell r="AY120">
            <v>68</v>
          </cell>
          <cell r="AZ120">
            <v>43</v>
          </cell>
          <cell r="BE120">
            <v>37009</v>
          </cell>
          <cell r="BF120">
            <v>82</v>
          </cell>
          <cell r="BG120">
            <v>63</v>
          </cell>
          <cell r="BH120">
            <v>86</v>
          </cell>
          <cell r="BI120">
            <v>69</v>
          </cell>
          <cell r="BJ120">
            <v>79</v>
          </cell>
          <cell r="BK120">
            <v>58</v>
          </cell>
          <cell r="BL120">
            <v>81</v>
          </cell>
          <cell r="BM120">
            <v>61</v>
          </cell>
          <cell r="BN120">
            <v>81</v>
          </cell>
          <cell r="BO120">
            <v>56</v>
          </cell>
          <cell r="BP120">
            <v>82</v>
          </cell>
          <cell r="BQ120">
            <v>61</v>
          </cell>
        </row>
        <row r="121">
          <cell r="AN121">
            <v>36857</v>
          </cell>
          <cell r="AO121">
            <v>72</v>
          </cell>
          <cell r="AP121">
            <v>36</v>
          </cell>
          <cell r="AQ121">
            <v>76</v>
          </cell>
          <cell r="AR121">
            <v>54</v>
          </cell>
          <cell r="AS121">
            <v>64</v>
          </cell>
          <cell r="AT121">
            <v>39</v>
          </cell>
          <cell r="AU121">
            <v>73</v>
          </cell>
          <cell r="AV121">
            <v>40</v>
          </cell>
          <cell r="AW121">
            <v>62</v>
          </cell>
          <cell r="AX121">
            <v>36</v>
          </cell>
          <cell r="AY121">
            <v>70</v>
          </cell>
          <cell r="AZ121">
            <v>40</v>
          </cell>
          <cell r="BE121">
            <v>37010</v>
          </cell>
          <cell r="BF121">
            <v>82</v>
          </cell>
          <cell r="BG121">
            <v>63</v>
          </cell>
          <cell r="BH121">
            <v>86</v>
          </cell>
          <cell r="BI121">
            <v>69</v>
          </cell>
          <cell r="BJ121">
            <v>79</v>
          </cell>
          <cell r="BK121">
            <v>58</v>
          </cell>
          <cell r="BL121">
            <v>81</v>
          </cell>
          <cell r="BM121">
            <v>61</v>
          </cell>
          <cell r="BN121">
            <v>81</v>
          </cell>
          <cell r="BO121">
            <v>57</v>
          </cell>
          <cell r="BP121">
            <v>82</v>
          </cell>
          <cell r="BQ121">
            <v>62</v>
          </cell>
        </row>
        <row r="122">
          <cell r="AN122">
            <v>36858</v>
          </cell>
          <cell r="AO122">
            <v>77</v>
          </cell>
          <cell r="AP122">
            <v>51</v>
          </cell>
          <cell r="AQ122">
            <v>81</v>
          </cell>
          <cell r="AR122">
            <v>67</v>
          </cell>
          <cell r="AS122">
            <v>69</v>
          </cell>
          <cell r="AT122">
            <v>41</v>
          </cell>
          <cell r="AU122">
            <v>75</v>
          </cell>
          <cell r="AV122">
            <v>52</v>
          </cell>
          <cell r="AW122">
            <v>69</v>
          </cell>
          <cell r="AX122">
            <v>40</v>
          </cell>
          <cell r="AY122">
            <v>77</v>
          </cell>
          <cell r="AZ122">
            <v>60</v>
          </cell>
          <cell r="BE122">
            <v>37011</v>
          </cell>
          <cell r="BF122">
            <v>82</v>
          </cell>
          <cell r="BG122">
            <v>63</v>
          </cell>
          <cell r="BH122">
            <v>86</v>
          </cell>
          <cell r="BI122">
            <v>70</v>
          </cell>
          <cell r="BJ122">
            <v>79</v>
          </cell>
          <cell r="BK122">
            <v>59</v>
          </cell>
          <cell r="BL122">
            <v>82</v>
          </cell>
          <cell r="BM122">
            <v>61</v>
          </cell>
          <cell r="BN122">
            <v>81</v>
          </cell>
          <cell r="BO122">
            <v>57</v>
          </cell>
          <cell r="BP122">
            <v>83</v>
          </cell>
          <cell r="BQ122">
            <v>62</v>
          </cell>
        </row>
        <row r="123">
          <cell r="AN123">
            <v>36859</v>
          </cell>
          <cell r="AO123">
            <v>67</v>
          </cell>
          <cell r="AP123">
            <v>47</v>
          </cell>
          <cell r="AQ123">
            <v>82</v>
          </cell>
          <cell r="AR123">
            <v>65</v>
          </cell>
          <cell r="AS123">
            <v>59</v>
          </cell>
          <cell r="AT123">
            <v>42</v>
          </cell>
          <cell r="AU123">
            <v>70</v>
          </cell>
          <cell r="AV123">
            <v>50</v>
          </cell>
          <cell r="AW123">
            <v>56</v>
          </cell>
          <cell r="AX123">
            <v>38</v>
          </cell>
          <cell r="AY123">
            <v>70</v>
          </cell>
          <cell r="AZ123">
            <v>54</v>
          </cell>
          <cell r="BE123">
            <v>37012</v>
          </cell>
          <cell r="BF123">
            <v>82</v>
          </cell>
          <cell r="BG123">
            <v>63</v>
          </cell>
          <cell r="BH123">
            <v>86</v>
          </cell>
          <cell r="BI123">
            <v>70</v>
          </cell>
          <cell r="BJ123">
            <v>80</v>
          </cell>
          <cell r="BK123">
            <v>59</v>
          </cell>
          <cell r="BL123">
            <v>82</v>
          </cell>
          <cell r="BM123">
            <v>61</v>
          </cell>
          <cell r="BN123">
            <v>81</v>
          </cell>
          <cell r="BO123">
            <v>57</v>
          </cell>
          <cell r="BP123">
            <v>83</v>
          </cell>
          <cell r="BQ123">
            <v>62</v>
          </cell>
        </row>
        <row r="124">
          <cell r="AN124">
            <v>36860</v>
          </cell>
          <cell r="AO124">
            <v>67</v>
          </cell>
          <cell r="AP124">
            <v>43</v>
          </cell>
          <cell r="AQ124">
            <v>79</v>
          </cell>
          <cell r="AR124">
            <v>65</v>
          </cell>
          <cell r="AS124">
            <v>63</v>
          </cell>
          <cell r="AT124">
            <v>36</v>
          </cell>
          <cell r="AU124">
            <v>64</v>
          </cell>
          <cell r="AV124">
            <v>44</v>
          </cell>
          <cell r="AW124">
            <v>63</v>
          </cell>
          <cell r="AX124">
            <v>35</v>
          </cell>
          <cell r="AY124">
            <v>66</v>
          </cell>
          <cell r="AZ124">
            <v>50</v>
          </cell>
          <cell r="BE124">
            <v>37013</v>
          </cell>
          <cell r="BF124">
            <v>82</v>
          </cell>
          <cell r="BG124">
            <v>64</v>
          </cell>
          <cell r="BH124">
            <v>86</v>
          </cell>
          <cell r="BI124">
            <v>70</v>
          </cell>
          <cell r="BJ124">
            <v>80</v>
          </cell>
          <cell r="BK124">
            <v>59</v>
          </cell>
          <cell r="BL124">
            <v>82</v>
          </cell>
          <cell r="BM124">
            <v>62</v>
          </cell>
          <cell r="BN124">
            <v>81</v>
          </cell>
          <cell r="BO124">
            <v>57</v>
          </cell>
          <cell r="BP124">
            <v>83</v>
          </cell>
          <cell r="BQ124">
            <v>62</v>
          </cell>
        </row>
        <row r="125">
          <cell r="AN125">
            <v>36861</v>
          </cell>
          <cell r="AO125">
            <v>67</v>
          </cell>
          <cell r="AP125">
            <v>48</v>
          </cell>
          <cell r="AQ125">
            <v>82</v>
          </cell>
          <cell r="AR125">
            <v>62</v>
          </cell>
          <cell r="AS125">
            <v>59</v>
          </cell>
          <cell r="AT125">
            <v>37</v>
          </cell>
          <cell r="AU125">
            <v>70</v>
          </cell>
          <cell r="AV125">
            <v>55</v>
          </cell>
          <cell r="AW125">
            <v>56</v>
          </cell>
          <cell r="AX125">
            <v>34</v>
          </cell>
          <cell r="AY125">
            <v>71</v>
          </cell>
          <cell r="AZ125">
            <v>53</v>
          </cell>
          <cell r="BE125">
            <v>37014</v>
          </cell>
          <cell r="BF125">
            <v>82</v>
          </cell>
          <cell r="BG125">
            <v>64</v>
          </cell>
          <cell r="BH125">
            <v>86</v>
          </cell>
          <cell r="BI125">
            <v>70</v>
          </cell>
          <cell r="BJ125">
            <v>80</v>
          </cell>
          <cell r="BK125">
            <v>59</v>
          </cell>
          <cell r="BL125">
            <v>82</v>
          </cell>
          <cell r="BM125">
            <v>62</v>
          </cell>
          <cell r="BN125">
            <v>82</v>
          </cell>
          <cell r="BO125">
            <v>58</v>
          </cell>
          <cell r="BP125">
            <v>83</v>
          </cell>
          <cell r="BQ125">
            <v>63</v>
          </cell>
        </row>
        <row r="126">
          <cell r="AN126">
            <v>36862</v>
          </cell>
          <cell r="AO126">
            <v>49</v>
          </cell>
          <cell r="AP126">
            <v>39</v>
          </cell>
          <cell r="AQ126">
            <v>69</v>
          </cell>
          <cell r="AR126">
            <v>52</v>
          </cell>
          <cell r="AS126">
            <v>44</v>
          </cell>
          <cell r="AT126">
            <v>34</v>
          </cell>
          <cell r="AU126">
            <v>55</v>
          </cell>
          <cell r="AV126">
            <v>40</v>
          </cell>
          <cell r="AW126">
            <v>37</v>
          </cell>
          <cell r="AX126">
            <v>29</v>
          </cell>
          <cell r="AY126">
            <v>53</v>
          </cell>
          <cell r="AZ126">
            <v>42</v>
          </cell>
          <cell r="BE126">
            <v>37015</v>
          </cell>
          <cell r="BF126">
            <v>83</v>
          </cell>
          <cell r="BG126">
            <v>64</v>
          </cell>
          <cell r="BH126">
            <v>86</v>
          </cell>
          <cell r="BI126">
            <v>70</v>
          </cell>
          <cell r="BJ126">
            <v>80</v>
          </cell>
          <cell r="BK126">
            <v>60</v>
          </cell>
          <cell r="BL126">
            <v>82</v>
          </cell>
          <cell r="BM126">
            <v>62</v>
          </cell>
          <cell r="BN126">
            <v>82</v>
          </cell>
          <cell r="BO126">
            <v>58</v>
          </cell>
          <cell r="BP126">
            <v>83</v>
          </cell>
          <cell r="BQ126">
            <v>63</v>
          </cell>
        </row>
        <row r="127">
          <cell r="AN127">
            <v>36863</v>
          </cell>
          <cell r="AO127">
            <v>41</v>
          </cell>
          <cell r="AP127">
            <v>38</v>
          </cell>
          <cell r="AQ127">
            <v>52</v>
          </cell>
          <cell r="AR127">
            <v>44</v>
          </cell>
          <cell r="AS127">
            <v>45</v>
          </cell>
          <cell r="AT127">
            <v>32</v>
          </cell>
          <cell r="AU127">
            <v>50</v>
          </cell>
          <cell r="AV127">
            <v>37</v>
          </cell>
          <cell r="AW127">
            <v>37</v>
          </cell>
          <cell r="AX127">
            <v>34</v>
          </cell>
          <cell r="AY127">
            <v>42</v>
          </cell>
          <cell r="AZ127">
            <v>38</v>
          </cell>
          <cell r="BE127">
            <v>37016</v>
          </cell>
          <cell r="BF127">
            <v>83</v>
          </cell>
          <cell r="BG127">
            <v>64</v>
          </cell>
          <cell r="BH127">
            <v>87</v>
          </cell>
          <cell r="BI127">
            <v>70</v>
          </cell>
          <cell r="BJ127">
            <v>80</v>
          </cell>
          <cell r="BK127">
            <v>60</v>
          </cell>
          <cell r="BL127">
            <v>82</v>
          </cell>
          <cell r="BM127">
            <v>62</v>
          </cell>
          <cell r="BN127">
            <v>82</v>
          </cell>
          <cell r="BO127">
            <v>58</v>
          </cell>
          <cell r="BP127">
            <v>83</v>
          </cell>
          <cell r="BQ127">
            <v>63</v>
          </cell>
        </row>
        <row r="128">
          <cell r="AN128">
            <v>36864</v>
          </cell>
          <cell r="AO128">
            <v>50</v>
          </cell>
          <cell r="AP128">
            <v>39</v>
          </cell>
          <cell r="AQ128">
            <v>49</v>
          </cell>
          <cell r="AR128">
            <v>45</v>
          </cell>
          <cell r="AS128">
            <v>50</v>
          </cell>
          <cell r="AT128">
            <v>38</v>
          </cell>
          <cell r="AU128">
            <v>54</v>
          </cell>
          <cell r="AV128">
            <v>38</v>
          </cell>
          <cell r="AW128">
            <v>43</v>
          </cell>
          <cell r="AX128">
            <v>33</v>
          </cell>
          <cell r="AY128">
            <v>51</v>
          </cell>
          <cell r="AZ128">
            <v>38</v>
          </cell>
          <cell r="BE128">
            <v>37017</v>
          </cell>
          <cell r="BF128">
            <v>83</v>
          </cell>
          <cell r="BG128">
            <v>65</v>
          </cell>
          <cell r="BH128">
            <v>87</v>
          </cell>
          <cell r="BI128">
            <v>71</v>
          </cell>
          <cell r="BJ128">
            <v>81</v>
          </cell>
          <cell r="BK128">
            <v>60</v>
          </cell>
          <cell r="BL128">
            <v>83</v>
          </cell>
          <cell r="BM128">
            <v>62</v>
          </cell>
          <cell r="BN128">
            <v>82</v>
          </cell>
          <cell r="BO128">
            <v>58</v>
          </cell>
          <cell r="BP128">
            <v>83</v>
          </cell>
          <cell r="BQ128">
            <v>63</v>
          </cell>
        </row>
        <row r="129">
          <cell r="AN129">
            <v>36865</v>
          </cell>
          <cell r="AO129">
            <v>54</v>
          </cell>
          <cell r="AP129">
            <v>47</v>
          </cell>
          <cell r="AQ129">
            <v>58</v>
          </cell>
          <cell r="AR129">
            <v>49</v>
          </cell>
          <cell r="AS129">
            <v>52</v>
          </cell>
          <cell r="AT129">
            <v>41</v>
          </cell>
          <cell r="AU129">
            <v>59</v>
          </cell>
          <cell r="AV129">
            <v>35</v>
          </cell>
          <cell r="AW129">
            <v>45</v>
          </cell>
          <cell r="AX129">
            <v>40</v>
          </cell>
          <cell r="AY129">
            <v>52</v>
          </cell>
          <cell r="AZ129">
            <v>46</v>
          </cell>
          <cell r="BE129">
            <v>37018</v>
          </cell>
          <cell r="BF129">
            <v>83</v>
          </cell>
          <cell r="BG129">
            <v>65</v>
          </cell>
          <cell r="BH129">
            <v>87</v>
          </cell>
          <cell r="BI129">
            <v>71</v>
          </cell>
          <cell r="BJ129">
            <v>81</v>
          </cell>
          <cell r="BK129">
            <v>60</v>
          </cell>
          <cell r="BL129">
            <v>83</v>
          </cell>
          <cell r="BM129">
            <v>62</v>
          </cell>
          <cell r="BN129">
            <v>82</v>
          </cell>
          <cell r="BO129">
            <v>59</v>
          </cell>
          <cell r="BP129">
            <v>84</v>
          </cell>
          <cell r="BQ129">
            <v>64</v>
          </cell>
        </row>
        <row r="130">
          <cell r="AN130">
            <v>36866</v>
          </cell>
          <cell r="AO130">
            <v>59</v>
          </cell>
          <cell r="AP130">
            <v>33</v>
          </cell>
          <cell r="AQ130">
            <v>63</v>
          </cell>
          <cell r="AR130">
            <v>50</v>
          </cell>
          <cell r="AS130">
            <v>49</v>
          </cell>
          <cell r="AT130">
            <v>34</v>
          </cell>
          <cell r="AU130">
            <v>53</v>
          </cell>
          <cell r="AV130">
            <v>46</v>
          </cell>
          <cell r="AW130">
            <v>51</v>
          </cell>
          <cell r="AX130">
            <v>31</v>
          </cell>
          <cell r="AY130">
            <v>59</v>
          </cell>
          <cell r="AZ130">
            <v>37</v>
          </cell>
          <cell r="BE130">
            <v>37019</v>
          </cell>
          <cell r="BF130">
            <v>83</v>
          </cell>
          <cell r="BG130">
            <v>65</v>
          </cell>
          <cell r="BH130">
            <v>87</v>
          </cell>
          <cell r="BI130">
            <v>71</v>
          </cell>
          <cell r="BJ130">
            <v>81</v>
          </cell>
          <cell r="BK130">
            <v>61</v>
          </cell>
          <cell r="BL130">
            <v>83</v>
          </cell>
          <cell r="BM130">
            <v>63</v>
          </cell>
          <cell r="BN130">
            <v>83</v>
          </cell>
          <cell r="BO130">
            <v>59</v>
          </cell>
          <cell r="BP130">
            <v>84</v>
          </cell>
          <cell r="BQ130">
            <v>64</v>
          </cell>
        </row>
        <row r="131">
          <cell r="AN131">
            <v>36867</v>
          </cell>
          <cell r="AO131">
            <v>60</v>
          </cell>
          <cell r="AP131">
            <v>26</v>
          </cell>
          <cell r="AQ131">
            <v>64</v>
          </cell>
          <cell r="AR131">
            <v>42</v>
          </cell>
          <cell r="AS131">
            <v>61</v>
          </cell>
          <cell r="AT131">
            <v>28</v>
          </cell>
          <cell r="AU131">
            <v>59</v>
          </cell>
          <cell r="AV131">
            <v>34</v>
          </cell>
          <cell r="AW131">
            <v>63</v>
          </cell>
          <cell r="AX131">
            <v>31</v>
          </cell>
          <cell r="AY131">
            <v>59</v>
          </cell>
          <cell r="AZ131">
            <v>30</v>
          </cell>
          <cell r="BE131">
            <v>37020</v>
          </cell>
          <cell r="BF131">
            <v>83</v>
          </cell>
          <cell r="BG131">
            <v>65</v>
          </cell>
          <cell r="BH131">
            <v>87</v>
          </cell>
          <cell r="BI131">
            <v>71</v>
          </cell>
          <cell r="BJ131">
            <v>81</v>
          </cell>
          <cell r="BK131">
            <v>61</v>
          </cell>
          <cell r="BL131">
            <v>83</v>
          </cell>
          <cell r="BM131">
            <v>63</v>
          </cell>
          <cell r="BN131">
            <v>83</v>
          </cell>
          <cell r="BO131">
            <v>59</v>
          </cell>
          <cell r="BP131">
            <v>84</v>
          </cell>
          <cell r="BQ131">
            <v>64</v>
          </cell>
        </row>
        <row r="132">
          <cell r="AN132">
            <v>36868</v>
          </cell>
          <cell r="AO132">
            <v>67</v>
          </cell>
          <cell r="AP132">
            <v>32</v>
          </cell>
          <cell r="AQ132">
            <v>76</v>
          </cell>
          <cell r="AR132">
            <v>41</v>
          </cell>
          <cell r="AS132">
            <v>58</v>
          </cell>
          <cell r="AT132">
            <v>37</v>
          </cell>
          <cell r="AU132">
            <v>68</v>
          </cell>
          <cell r="AV132">
            <v>34</v>
          </cell>
          <cell r="AW132">
            <v>53</v>
          </cell>
          <cell r="AX132">
            <v>38</v>
          </cell>
          <cell r="AY132">
            <v>71</v>
          </cell>
          <cell r="AZ132">
            <v>33</v>
          </cell>
          <cell r="BE132">
            <v>37021</v>
          </cell>
          <cell r="BF132">
            <v>83</v>
          </cell>
          <cell r="BG132">
            <v>65</v>
          </cell>
          <cell r="BH132">
            <v>87</v>
          </cell>
          <cell r="BI132">
            <v>71</v>
          </cell>
          <cell r="BJ132">
            <v>81</v>
          </cell>
          <cell r="BK132">
            <v>61</v>
          </cell>
          <cell r="BL132">
            <v>83</v>
          </cell>
          <cell r="BM132">
            <v>63</v>
          </cell>
          <cell r="BN132">
            <v>83</v>
          </cell>
          <cell r="BO132">
            <v>59</v>
          </cell>
          <cell r="BP132">
            <v>84</v>
          </cell>
          <cell r="BQ132">
            <v>64</v>
          </cell>
        </row>
        <row r="133">
          <cell r="AN133">
            <v>36869</v>
          </cell>
          <cell r="AO133">
            <v>65</v>
          </cell>
          <cell r="AP133">
            <v>35</v>
          </cell>
          <cell r="AQ133">
            <v>80</v>
          </cell>
          <cell r="AR133">
            <v>52</v>
          </cell>
          <cell r="AS133">
            <v>62</v>
          </cell>
          <cell r="AT133">
            <v>40</v>
          </cell>
          <cell r="AU133">
            <v>69</v>
          </cell>
          <cell r="AV133">
            <v>45</v>
          </cell>
          <cell r="AW133">
            <v>66</v>
          </cell>
          <cell r="AX133">
            <v>37</v>
          </cell>
          <cell r="AY133">
            <v>64</v>
          </cell>
          <cell r="AZ133">
            <v>42</v>
          </cell>
          <cell r="BE133">
            <v>37022</v>
          </cell>
          <cell r="BF133">
            <v>84</v>
          </cell>
          <cell r="BG133">
            <v>66</v>
          </cell>
          <cell r="BH133">
            <v>87</v>
          </cell>
          <cell r="BI133">
            <v>71</v>
          </cell>
          <cell r="BJ133">
            <v>82</v>
          </cell>
          <cell r="BK133">
            <v>61</v>
          </cell>
          <cell r="BL133">
            <v>84</v>
          </cell>
          <cell r="BM133">
            <v>63</v>
          </cell>
          <cell r="BN133">
            <v>83</v>
          </cell>
          <cell r="BO133">
            <v>60</v>
          </cell>
          <cell r="BP133">
            <v>84</v>
          </cell>
          <cell r="BQ133">
            <v>64</v>
          </cell>
        </row>
        <row r="134">
          <cell r="AN134">
            <v>36870</v>
          </cell>
          <cell r="AO134">
            <v>71</v>
          </cell>
          <cell r="AP134">
            <v>42</v>
          </cell>
          <cell r="AQ134">
            <v>80</v>
          </cell>
          <cell r="AR134">
            <v>60</v>
          </cell>
          <cell r="AS134">
            <v>69</v>
          </cell>
          <cell r="AT134">
            <v>44</v>
          </cell>
          <cell r="AU134">
            <v>77</v>
          </cell>
          <cell r="AV134">
            <v>49</v>
          </cell>
          <cell r="AW134">
            <v>71</v>
          </cell>
          <cell r="AX134">
            <v>43</v>
          </cell>
          <cell r="AY134">
            <v>66</v>
          </cell>
          <cell r="AZ134">
            <v>47</v>
          </cell>
          <cell r="BE134">
            <v>37023</v>
          </cell>
          <cell r="BF134">
            <v>84</v>
          </cell>
          <cell r="BG134">
            <v>66</v>
          </cell>
          <cell r="BH134">
            <v>87</v>
          </cell>
          <cell r="BI134">
            <v>72</v>
          </cell>
          <cell r="BJ134">
            <v>82</v>
          </cell>
          <cell r="BK134">
            <v>62</v>
          </cell>
          <cell r="BL134">
            <v>84</v>
          </cell>
          <cell r="BM134">
            <v>63</v>
          </cell>
          <cell r="BN134">
            <v>83</v>
          </cell>
          <cell r="BO134">
            <v>60</v>
          </cell>
          <cell r="BP134">
            <v>84</v>
          </cell>
          <cell r="BQ134">
            <v>65</v>
          </cell>
        </row>
        <row r="135">
          <cell r="AN135">
            <v>36871</v>
          </cell>
          <cell r="AO135">
            <v>73</v>
          </cell>
          <cell r="AP135">
            <v>31</v>
          </cell>
          <cell r="AQ135">
            <v>83</v>
          </cell>
          <cell r="AR135">
            <v>63</v>
          </cell>
          <cell r="AS135">
            <v>44</v>
          </cell>
          <cell r="AT135">
            <v>22</v>
          </cell>
          <cell r="AU135">
            <v>78</v>
          </cell>
          <cell r="AV135">
            <v>38</v>
          </cell>
          <cell r="AW135">
            <v>42</v>
          </cell>
          <cell r="AX135">
            <v>22</v>
          </cell>
          <cell r="AY135">
            <v>72</v>
          </cell>
          <cell r="AZ135">
            <v>34</v>
          </cell>
          <cell r="BE135">
            <v>37024</v>
          </cell>
          <cell r="BF135">
            <v>84</v>
          </cell>
          <cell r="BG135">
            <v>66</v>
          </cell>
          <cell r="BH135">
            <v>88</v>
          </cell>
          <cell r="BI135">
            <v>72</v>
          </cell>
          <cell r="BJ135">
            <v>82</v>
          </cell>
          <cell r="BK135">
            <v>62</v>
          </cell>
          <cell r="BL135">
            <v>84</v>
          </cell>
          <cell r="BM135">
            <v>64</v>
          </cell>
          <cell r="BN135">
            <v>84</v>
          </cell>
          <cell r="BO135">
            <v>60</v>
          </cell>
          <cell r="BP135">
            <v>84</v>
          </cell>
          <cell r="BQ135">
            <v>65</v>
          </cell>
        </row>
        <row r="136">
          <cell r="AN136">
            <v>36872</v>
          </cell>
          <cell r="AO136">
            <v>29</v>
          </cell>
          <cell r="AP136">
            <v>27</v>
          </cell>
          <cell r="AQ136">
            <v>52</v>
          </cell>
          <cell r="AR136">
            <v>37</v>
          </cell>
          <cell r="AS136">
            <v>27</v>
          </cell>
          <cell r="AT136">
            <v>20</v>
          </cell>
          <cell r="AU136">
            <v>39</v>
          </cell>
          <cell r="AV136">
            <v>32</v>
          </cell>
          <cell r="AW136">
            <v>23</v>
          </cell>
          <cell r="AX136">
            <v>19</v>
          </cell>
          <cell r="AY136">
            <v>31</v>
          </cell>
          <cell r="AZ136">
            <v>28</v>
          </cell>
          <cell r="BE136">
            <v>37025</v>
          </cell>
          <cell r="BF136">
            <v>84</v>
          </cell>
          <cell r="BG136">
            <v>66</v>
          </cell>
          <cell r="BH136">
            <v>88</v>
          </cell>
          <cell r="BI136">
            <v>72</v>
          </cell>
          <cell r="BJ136">
            <v>82</v>
          </cell>
          <cell r="BK136">
            <v>62</v>
          </cell>
          <cell r="BL136">
            <v>84</v>
          </cell>
          <cell r="BM136">
            <v>64</v>
          </cell>
          <cell r="BN136">
            <v>84</v>
          </cell>
          <cell r="BO136">
            <v>61</v>
          </cell>
          <cell r="BP136">
            <v>85</v>
          </cell>
          <cell r="BQ136">
            <v>65</v>
          </cell>
        </row>
        <row r="137">
          <cell r="AN137">
            <v>36873</v>
          </cell>
          <cell r="AO137">
            <v>51</v>
          </cell>
          <cell r="AP137">
            <v>28</v>
          </cell>
          <cell r="AQ137">
            <v>50</v>
          </cell>
          <cell r="AR137">
            <v>35</v>
          </cell>
          <cell r="AS137">
            <v>35</v>
          </cell>
          <cell r="AT137">
            <v>27</v>
          </cell>
          <cell r="AU137">
            <v>47</v>
          </cell>
          <cell r="AV137">
            <v>34</v>
          </cell>
          <cell r="AW137">
            <v>48</v>
          </cell>
          <cell r="AX137">
            <v>23</v>
          </cell>
          <cell r="AY137">
            <v>51</v>
          </cell>
          <cell r="AZ137">
            <v>29</v>
          </cell>
          <cell r="BE137">
            <v>37026</v>
          </cell>
          <cell r="BF137">
            <v>84</v>
          </cell>
          <cell r="BG137">
            <v>66</v>
          </cell>
          <cell r="BH137">
            <v>88</v>
          </cell>
          <cell r="BI137">
            <v>72</v>
          </cell>
          <cell r="BJ137">
            <v>83</v>
          </cell>
          <cell r="BK137">
            <v>62</v>
          </cell>
          <cell r="BL137">
            <v>84</v>
          </cell>
          <cell r="BM137">
            <v>64</v>
          </cell>
          <cell r="BN137">
            <v>84</v>
          </cell>
          <cell r="BO137">
            <v>61</v>
          </cell>
          <cell r="BP137">
            <v>85</v>
          </cell>
          <cell r="BQ137">
            <v>65</v>
          </cell>
        </row>
        <row r="138">
          <cell r="AN138">
            <v>36874</v>
          </cell>
          <cell r="AO138">
            <v>53</v>
          </cell>
          <cell r="AP138">
            <v>32</v>
          </cell>
          <cell r="AQ138">
            <v>53</v>
          </cell>
          <cell r="AR138">
            <v>46</v>
          </cell>
          <cell r="AS138">
            <v>46</v>
          </cell>
          <cell r="AT138">
            <v>24</v>
          </cell>
          <cell r="AU138">
            <v>55</v>
          </cell>
          <cell r="AV138">
            <v>39</v>
          </cell>
          <cell r="AW138">
            <v>55</v>
          </cell>
          <cell r="AX138">
            <v>27</v>
          </cell>
          <cell r="AY138">
            <v>57</v>
          </cell>
          <cell r="AZ138">
            <v>39</v>
          </cell>
          <cell r="BE138">
            <v>37027</v>
          </cell>
          <cell r="BF138">
            <v>85</v>
          </cell>
          <cell r="BG138">
            <v>67</v>
          </cell>
          <cell r="BH138">
            <v>88</v>
          </cell>
          <cell r="BI138">
            <v>72</v>
          </cell>
          <cell r="BJ138">
            <v>83</v>
          </cell>
          <cell r="BK138">
            <v>63</v>
          </cell>
          <cell r="BL138">
            <v>85</v>
          </cell>
          <cell r="BM138">
            <v>64</v>
          </cell>
          <cell r="BN138">
            <v>84</v>
          </cell>
          <cell r="BO138">
            <v>61</v>
          </cell>
          <cell r="BP138">
            <v>85</v>
          </cell>
          <cell r="BQ138">
            <v>66</v>
          </cell>
        </row>
        <row r="139">
          <cell r="AN139">
            <v>36875</v>
          </cell>
          <cell r="AO139">
            <v>54</v>
          </cell>
          <cell r="AP139">
            <v>45</v>
          </cell>
          <cell r="AQ139">
            <v>60</v>
          </cell>
          <cell r="AR139">
            <v>51</v>
          </cell>
          <cell r="AS139">
            <v>50</v>
          </cell>
          <cell r="AT139">
            <v>37</v>
          </cell>
          <cell r="AU139">
            <v>61</v>
          </cell>
          <cell r="AV139">
            <v>41</v>
          </cell>
          <cell r="AW139">
            <v>68</v>
          </cell>
          <cell r="AX139">
            <v>47</v>
          </cell>
          <cell r="AY139">
            <v>55</v>
          </cell>
          <cell r="AZ139">
            <v>48</v>
          </cell>
          <cell r="BE139">
            <v>37028</v>
          </cell>
          <cell r="BF139">
            <v>85</v>
          </cell>
          <cell r="BG139">
            <v>67</v>
          </cell>
          <cell r="BH139">
            <v>88</v>
          </cell>
          <cell r="BI139">
            <v>72</v>
          </cell>
          <cell r="BJ139">
            <v>83</v>
          </cell>
          <cell r="BK139">
            <v>63</v>
          </cell>
          <cell r="BL139">
            <v>85</v>
          </cell>
          <cell r="BM139">
            <v>64</v>
          </cell>
          <cell r="BN139">
            <v>85</v>
          </cell>
          <cell r="BO139">
            <v>61</v>
          </cell>
          <cell r="BP139">
            <v>85</v>
          </cell>
          <cell r="BQ139">
            <v>66</v>
          </cell>
        </row>
        <row r="140">
          <cell r="AN140">
            <v>36876</v>
          </cell>
          <cell r="AO140">
            <v>64</v>
          </cell>
          <cell r="AP140">
            <v>29</v>
          </cell>
          <cell r="AQ140">
            <v>72</v>
          </cell>
          <cell r="AR140">
            <v>51</v>
          </cell>
          <cell r="AS140">
            <v>52</v>
          </cell>
          <cell r="AT140">
            <v>26</v>
          </cell>
          <cell r="AU140">
            <v>68</v>
          </cell>
          <cell r="AV140">
            <v>41</v>
          </cell>
          <cell r="AW140">
            <v>55</v>
          </cell>
          <cell r="AX140">
            <v>29</v>
          </cell>
          <cell r="AY140">
            <v>66</v>
          </cell>
          <cell r="AZ140">
            <v>41</v>
          </cell>
          <cell r="BE140">
            <v>37029</v>
          </cell>
          <cell r="BF140">
            <v>85</v>
          </cell>
          <cell r="BG140">
            <v>67</v>
          </cell>
          <cell r="BH140">
            <v>88</v>
          </cell>
          <cell r="BI140">
            <v>72</v>
          </cell>
          <cell r="BJ140">
            <v>83</v>
          </cell>
          <cell r="BK140">
            <v>63</v>
          </cell>
          <cell r="BL140">
            <v>85</v>
          </cell>
          <cell r="BM140">
            <v>65</v>
          </cell>
          <cell r="BN140">
            <v>85</v>
          </cell>
          <cell r="BO140">
            <v>62</v>
          </cell>
          <cell r="BP140">
            <v>85</v>
          </cell>
          <cell r="BQ140">
            <v>66</v>
          </cell>
        </row>
        <row r="141">
          <cell r="AN141">
            <v>36877</v>
          </cell>
          <cell r="AO141">
            <v>52</v>
          </cell>
          <cell r="AP141">
            <v>22</v>
          </cell>
          <cell r="AQ141">
            <v>69</v>
          </cell>
          <cell r="AR141">
            <v>42</v>
          </cell>
          <cell r="AS141">
            <v>44</v>
          </cell>
          <cell r="AT141">
            <v>22</v>
          </cell>
          <cell r="AU141">
            <v>52</v>
          </cell>
          <cell r="AV141">
            <v>27</v>
          </cell>
          <cell r="AW141">
            <v>59</v>
          </cell>
          <cell r="AX141">
            <v>26</v>
          </cell>
          <cell r="AY141">
            <v>54</v>
          </cell>
          <cell r="AZ141">
            <v>29</v>
          </cell>
          <cell r="BE141">
            <v>37030</v>
          </cell>
          <cell r="BF141">
            <v>85</v>
          </cell>
          <cell r="BG141">
            <v>67</v>
          </cell>
          <cell r="BH141">
            <v>88</v>
          </cell>
          <cell r="BI141">
            <v>72</v>
          </cell>
          <cell r="BJ141">
            <v>84</v>
          </cell>
          <cell r="BK141">
            <v>63</v>
          </cell>
          <cell r="BL141">
            <v>85</v>
          </cell>
          <cell r="BM141">
            <v>65</v>
          </cell>
          <cell r="BN141">
            <v>85</v>
          </cell>
          <cell r="BO141">
            <v>62</v>
          </cell>
          <cell r="BP141">
            <v>86</v>
          </cell>
          <cell r="BQ141">
            <v>66</v>
          </cell>
        </row>
        <row r="142">
          <cell r="AN142">
            <v>36878</v>
          </cell>
          <cell r="AO142">
            <v>60</v>
          </cell>
          <cell r="AP142">
            <v>33</v>
          </cell>
          <cell r="AQ142">
            <v>79</v>
          </cell>
          <cell r="AR142">
            <v>53</v>
          </cell>
          <cell r="AS142">
            <v>53</v>
          </cell>
          <cell r="AT142">
            <v>38</v>
          </cell>
          <cell r="AU142">
            <v>63</v>
          </cell>
          <cell r="AV142">
            <v>36</v>
          </cell>
          <cell r="AW142">
            <v>52</v>
          </cell>
          <cell r="AX142">
            <v>34</v>
          </cell>
          <cell r="AY142">
            <v>61</v>
          </cell>
          <cell r="AZ142">
            <v>37</v>
          </cell>
          <cell r="BE142">
            <v>37031</v>
          </cell>
          <cell r="BF142">
            <v>85</v>
          </cell>
          <cell r="BG142">
            <v>67</v>
          </cell>
          <cell r="BH142">
            <v>88</v>
          </cell>
          <cell r="BI142">
            <v>73</v>
          </cell>
          <cell r="BJ142">
            <v>84</v>
          </cell>
          <cell r="BK142">
            <v>64</v>
          </cell>
          <cell r="BL142">
            <v>85</v>
          </cell>
          <cell r="BM142">
            <v>65</v>
          </cell>
          <cell r="BN142">
            <v>85</v>
          </cell>
          <cell r="BO142">
            <v>62</v>
          </cell>
          <cell r="BP142">
            <v>86</v>
          </cell>
          <cell r="BQ142">
            <v>67</v>
          </cell>
        </row>
        <row r="143">
          <cell r="AN143">
            <v>36879</v>
          </cell>
          <cell r="AO143">
            <v>56</v>
          </cell>
          <cell r="AP143">
            <v>29</v>
          </cell>
          <cell r="AQ143">
            <v>67</v>
          </cell>
          <cell r="AR143">
            <v>38</v>
          </cell>
          <cell r="AS143">
            <v>45</v>
          </cell>
          <cell r="AT143">
            <v>28</v>
          </cell>
          <cell r="AU143">
            <v>54</v>
          </cell>
          <cell r="AV143">
            <v>31</v>
          </cell>
          <cell r="AW143">
            <v>53</v>
          </cell>
          <cell r="AX143">
            <v>23</v>
          </cell>
          <cell r="AY143">
            <v>58</v>
          </cell>
          <cell r="AZ143">
            <v>29</v>
          </cell>
          <cell r="BE143">
            <v>37032</v>
          </cell>
          <cell r="BF143">
            <v>86</v>
          </cell>
          <cell r="BG143">
            <v>67</v>
          </cell>
          <cell r="BH143">
            <v>88</v>
          </cell>
          <cell r="BI143">
            <v>73</v>
          </cell>
          <cell r="BJ143">
            <v>84</v>
          </cell>
          <cell r="BK143">
            <v>64</v>
          </cell>
          <cell r="BL143">
            <v>86</v>
          </cell>
          <cell r="BM143">
            <v>65</v>
          </cell>
          <cell r="BN143">
            <v>85</v>
          </cell>
          <cell r="BO143">
            <v>62</v>
          </cell>
          <cell r="BP143">
            <v>86</v>
          </cell>
          <cell r="BQ143">
            <v>67</v>
          </cell>
        </row>
        <row r="144">
          <cell r="AN144">
            <v>36880</v>
          </cell>
          <cell r="AO144">
            <v>67</v>
          </cell>
          <cell r="AP144">
            <v>24</v>
          </cell>
          <cell r="AQ144">
            <v>74</v>
          </cell>
          <cell r="AR144">
            <v>40</v>
          </cell>
          <cell r="AS144">
            <v>66</v>
          </cell>
          <cell r="AT144">
            <v>31</v>
          </cell>
          <cell r="AU144">
            <v>66</v>
          </cell>
          <cell r="AV144">
            <v>32</v>
          </cell>
          <cell r="AW144">
            <v>65</v>
          </cell>
          <cell r="AX144">
            <v>33</v>
          </cell>
          <cell r="AY144">
            <v>66</v>
          </cell>
          <cell r="AZ144">
            <v>35</v>
          </cell>
          <cell r="BE144">
            <v>37033</v>
          </cell>
          <cell r="BF144">
            <v>86</v>
          </cell>
          <cell r="BG144">
            <v>68</v>
          </cell>
          <cell r="BH144">
            <v>89</v>
          </cell>
          <cell r="BI144">
            <v>73</v>
          </cell>
          <cell r="BJ144">
            <v>85</v>
          </cell>
          <cell r="BK144">
            <v>64</v>
          </cell>
          <cell r="BL144">
            <v>86</v>
          </cell>
          <cell r="BM144">
            <v>66</v>
          </cell>
          <cell r="BN144">
            <v>86</v>
          </cell>
          <cell r="BO144">
            <v>63</v>
          </cell>
          <cell r="BP144">
            <v>86</v>
          </cell>
          <cell r="BQ144">
            <v>67</v>
          </cell>
        </row>
        <row r="145">
          <cell r="AN145">
            <v>36881</v>
          </cell>
          <cell r="AO145">
            <v>52</v>
          </cell>
          <cell r="AP145">
            <v>31</v>
          </cell>
          <cell r="AQ145">
            <v>63</v>
          </cell>
          <cell r="AR145">
            <v>49</v>
          </cell>
          <cell r="AS145">
            <v>48</v>
          </cell>
          <cell r="AT145">
            <v>28</v>
          </cell>
          <cell r="AU145">
            <v>56</v>
          </cell>
          <cell r="AV145">
            <v>36</v>
          </cell>
          <cell r="AW145">
            <v>46</v>
          </cell>
          <cell r="AX145">
            <v>24</v>
          </cell>
          <cell r="AY145">
            <v>54</v>
          </cell>
          <cell r="AZ145">
            <v>35</v>
          </cell>
          <cell r="BE145">
            <v>37034</v>
          </cell>
          <cell r="BF145">
            <v>86</v>
          </cell>
          <cell r="BG145">
            <v>68</v>
          </cell>
          <cell r="BH145">
            <v>89</v>
          </cell>
          <cell r="BI145">
            <v>73</v>
          </cell>
          <cell r="BJ145">
            <v>85</v>
          </cell>
          <cell r="BK145">
            <v>64</v>
          </cell>
          <cell r="BL145">
            <v>86</v>
          </cell>
          <cell r="BM145">
            <v>66</v>
          </cell>
          <cell r="BN145">
            <v>86</v>
          </cell>
          <cell r="BO145">
            <v>63</v>
          </cell>
          <cell r="BP145">
            <v>87</v>
          </cell>
          <cell r="BQ145">
            <v>67</v>
          </cell>
        </row>
        <row r="146">
          <cell r="AN146">
            <v>36882</v>
          </cell>
          <cell r="AO146">
            <v>52</v>
          </cell>
          <cell r="AP146">
            <v>31</v>
          </cell>
          <cell r="AQ146">
            <v>55</v>
          </cell>
          <cell r="AR146">
            <v>50</v>
          </cell>
          <cell r="AS146">
            <v>47</v>
          </cell>
          <cell r="AT146">
            <v>25</v>
          </cell>
          <cell r="AU146">
            <v>52</v>
          </cell>
          <cell r="AV146">
            <v>29</v>
          </cell>
          <cell r="AW146">
            <v>52</v>
          </cell>
          <cell r="AX146">
            <v>27</v>
          </cell>
          <cell r="AY146">
            <v>50</v>
          </cell>
          <cell r="AZ146">
            <v>31</v>
          </cell>
          <cell r="BE146">
            <v>37035</v>
          </cell>
          <cell r="BF146">
            <v>86</v>
          </cell>
          <cell r="BG146">
            <v>68</v>
          </cell>
          <cell r="BH146">
            <v>89</v>
          </cell>
          <cell r="BI146">
            <v>73</v>
          </cell>
          <cell r="BJ146">
            <v>85</v>
          </cell>
          <cell r="BK146">
            <v>65</v>
          </cell>
          <cell r="BL146">
            <v>86</v>
          </cell>
          <cell r="BM146">
            <v>66</v>
          </cell>
          <cell r="BN146">
            <v>86</v>
          </cell>
          <cell r="BO146">
            <v>63</v>
          </cell>
          <cell r="BP146">
            <v>87</v>
          </cell>
          <cell r="BQ146">
            <v>68</v>
          </cell>
        </row>
        <row r="147">
          <cell r="AN147">
            <v>36883</v>
          </cell>
          <cell r="AO147">
            <v>51</v>
          </cell>
          <cell r="AP147">
            <v>23</v>
          </cell>
          <cell r="AQ147">
            <v>71</v>
          </cell>
          <cell r="AR147">
            <v>50</v>
          </cell>
          <cell r="AS147">
            <v>48</v>
          </cell>
          <cell r="AT147">
            <v>33</v>
          </cell>
          <cell r="AU147">
            <v>57</v>
          </cell>
          <cell r="AV147">
            <v>43</v>
          </cell>
          <cell r="AW147">
            <v>56</v>
          </cell>
          <cell r="AX147">
            <v>38</v>
          </cell>
          <cell r="AY147">
            <v>53</v>
          </cell>
          <cell r="AZ147">
            <v>44</v>
          </cell>
          <cell r="BE147">
            <v>37036</v>
          </cell>
          <cell r="BF147">
            <v>86</v>
          </cell>
          <cell r="BG147">
            <v>68</v>
          </cell>
          <cell r="BH147">
            <v>89</v>
          </cell>
          <cell r="BI147">
            <v>73</v>
          </cell>
          <cell r="BJ147">
            <v>86</v>
          </cell>
          <cell r="BK147">
            <v>65</v>
          </cell>
          <cell r="BL147">
            <v>86</v>
          </cell>
          <cell r="BM147">
            <v>66</v>
          </cell>
          <cell r="BN147">
            <v>86</v>
          </cell>
          <cell r="BO147">
            <v>64</v>
          </cell>
          <cell r="BP147">
            <v>87</v>
          </cell>
          <cell r="BQ147">
            <v>68</v>
          </cell>
        </row>
        <row r="148">
          <cell r="AN148">
            <v>36884</v>
          </cell>
          <cell r="AO148">
            <v>55</v>
          </cell>
          <cell r="AP148">
            <v>45</v>
          </cell>
          <cell r="AQ148">
            <v>71</v>
          </cell>
          <cell r="AR148">
            <v>55</v>
          </cell>
          <cell r="AS148">
            <v>41</v>
          </cell>
          <cell r="AT148">
            <v>30</v>
          </cell>
          <cell r="AU148">
            <v>53</v>
          </cell>
          <cell r="AV148">
            <v>46</v>
          </cell>
          <cell r="AW148">
            <v>42</v>
          </cell>
          <cell r="AX148">
            <v>34</v>
          </cell>
          <cell r="AY148">
            <v>53</v>
          </cell>
          <cell r="AZ148">
            <v>43</v>
          </cell>
          <cell r="BE148">
            <v>37037</v>
          </cell>
          <cell r="BF148">
            <v>87</v>
          </cell>
          <cell r="BG148">
            <v>68</v>
          </cell>
          <cell r="BH148">
            <v>89</v>
          </cell>
          <cell r="BI148">
            <v>73</v>
          </cell>
          <cell r="BJ148">
            <v>86</v>
          </cell>
          <cell r="BK148">
            <v>65</v>
          </cell>
          <cell r="BL148">
            <v>87</v>
          </cell>
          <cell r="BM148">
            <v>67</v>
          </cell>
          <cell r="BN148">
            <v>87</v>
          </cell>
          <cell r="BO148">
            <v>64</v>
          </cell>
          <cell r="BP148">
            <v>87</v>
          </cell>
          <cell r="BQ148">
            <v>68</v>
          </cell>
        </row>
        <row r="149">
          <cell r="AN149">
            <v>36885</v>
          </cell>
          <cell r="AO149">
            <v>51</v>
          </cell>
          <cell r="AP149">
            <v>40</v>
          </cell>
          <cell r="AQ149">
            <v>75</v>
          </cell>
          <cell r="AR149">
            <v>64</v>
          </cell>
          <cell r="AS149">
            <v>38</v>
          </cell>
          <cell r="AT149">
            <v>32</v>
          </cell>
          <cell r="AU149">
            <v>57</v>
          </cell>
          <cell r="AV149">
            <v>48</v>
          </cell>
          <cell r="AW149">
            <v>39</v>
          </cell>
          <cell r="AX149">
            <v>31</v>
          </cell>
          <cell r="AY149">
            <v>50</v>
          </cell>
          <cell r="AZ149">
            <v>42</v>
          </cell>
          <cell r="BE149">
            <v>37038</v>
          </cell>
          <cell r="BF149">
            <v>87</v>
          </cell>
          <cell r="BG149">
            <v>69</v>
          </cell>
          <cell r="BH149">
            <v>89</v>
          </cell>
          <cell r="BI149">
            <v>73</v>
          </cell>
          <cell r="BJ149">
            <v>86</v>
          </cell>
          <cell r="BK149">
            <v>65</v>
          </cell>
          <cell r="BL149">
            <v>87</v>
          </cell>
          <cell r="BM149">
            <v>67</v>
          </cell>
          <cell r="BN149">
            <v>87</v>
          </cell>
          <cell r="BO149">
            <v>64</v>
          </cell>
          <cell r="BP149">
            <v>88</v>
          </cell>
          <cell r="BQ149">
            <v>68</v>
          </cell>
        </row>
        <row r="150">
          <cell r="AN150">
            <v>36886</v>
          </cell>
          <cell r="AO150">
            <v>50</v>
          </cell>
          <cell r="AP150">
            <v>39</v>
          </cell>
          <cell r="AQ150">
            <v>78</v>
          </cell>
          <cell r="AR150">
            <v>45</v>
          </cell>
          <cell r="AS150">
            <v>35</v>
          </cell>
          <cell r="AT150">
            <v>31</v>
          </cell>
          <cell r="AU150">
            <v>61</v>
          </cell>
          <cell r="AV150">
            <v>41</v>
          </cell>
          <cell r="AW150">
            <v>31</v>
          </cell>
          <cell r="AX150">
            <v>23</v>
          </cell>
          <cell r="AY150">
            <v>50</v>
          </cell>
          <cell r="AZ150">
            <v>35</v>
          </cell>
          <cell r="BE150">
            <v>37039</v>
          </cell>
          <cell r="BF150">
            <v>87</v>
          </cell>
          <cell r="BG150">
            <v>69</v>
          </cell>
          <cell r="BH150">
            <v>89</v>
          </cell>
          <cell r="BI150">
            <v>74</v>
          </cell>
          <cell r="BJ150">
            <v>87</v>
          </cell>
          <cell r="BK150">
            <v>66</v>
          </cell>
          <cell r="BL150">
            <v>87</v>
          </cell>
          <cell r="BM150">
            <v>67</v>
          </cell>
          <cell r="BN150">
            <v>87</v>
          </cell>
          <cell r="BO150">
            <v>64</v>
          </cell>
          <cell r="BP150">
            <v>88</v>
          </cell>
          <cell r="BQ150">
            <v>69</v>
          </cell>
        </row>
        <row r="151">
          <cell r="AN151">
            <v>36887</v>
          </cell>
          <cell r="AO151">
            <v>43</v>
          </cell>
          <cell r="AP151">
            <v>34</v>
          </cell>
          <cell r="AQ151">
            <v>51</v>
          </cell>
          <cell r="AR151">
            <v>41</v>
          </cell>
          <cell r="AS151">
            <v>32</v>
          </cell>
          <cell r="AT151">
            <v>30</v>
          </cell>
          <cell r="AU151">
            <v>41</v>
          </cell>
          <cell r="AV151">
            <v>36</v>
          </cell>
          <cell r="AW151">
            <v>30</v>
          </cell>
          <cell r="AX151">
            <v>24</v>
          </cell>
          <cell r="AY151">
            <v>47</v>
          </cell>
          <cell r="AZ151">
            <v>33</v>
          </cell>
          <cell r="BE151">
            <v>37040</v>
          </cell>
          <cell r="BF151">
            <v>87</v>
          </cell>
          <cell r="BG151">
            <v>69</v>
          </cell>
          <cell r="BH151">
            <v>89</v>
          </cell>
          <cell r="BI151">
            <v>74</v>
          </cell>
          <cell r="BJ151">
            <v>87</v>
          </cell>
          <cell r="BK151">
            <v>66</v>
          </cell>
          <cell r="BL151">
            <v>87</v>
          </cell>
          <cell r="BM151">
            <v>67</v>
          </cell>
          <cell r="BN151">
            <v>87</v>
          </cell>
          <cell r="BO151">
            <v>65</v>
          </cell>
          <cell r="BP151">
            <v>88</v>
          </cell>
          <cell r="BQ151">
            <v>69</v>
          </cell>
        </row>
        <row r="152">
          <cell r="AN152">
            <v>36888</v>
          </cell>
          <cell r="AO152">
            <v>53</v>
          </cell>
          <cell r="AP152">
            <v>26</v>
          </cell>
          <cell r="AQ152">
            <v>63</v>
          </cell>
          <cell r="AR152">
            <v>39</v>
          </cell>
          <cell r="AS152">
            <v>48</v>
          </cell>
          <cell r="AT152">
            <v>32</v>
          </cell>
          <cell r="AU152">
            <v>54</v>
          </cell>
          <cell r="AV152">
            <v>36</v>
          </cell>
          <cell r="AW152">
            <v>50</v>
          </cell>
          <cell r="AX152">
            <v>20</v>
          </cell>
          <cell r="AY152">
            <v>60</v>
          </cell>
          <cell r="AZ152">
            <v>29</v>
          </cell>
          <cell r="BE152">
            <v>37041</v>
          </cell>
          <cell r="BF152">
            <v>88</v>
          </cell>
          <cell r="BG152">
            <v>69</v>
          </cell>
          <cell r="BH152">
            <v>89</v>
          </cell>
          <cell r="BI152">
            <v>74</v>
          </cell>
          <cell r="BJ152">
            <v>87</v>
          </cell>
          <cell r="BK152">
            <v>66</v>
          </cell>
          <cell r="BL152">
            <v>87</v>
          </cell>
          <cell r="BM152">
            <v>68</v>
          </cell>
          <cell r="BN152">
            <v>88</v>
          </cell>
          <cell r="BO152">
            <v>65</v>
          </cell>
          <cell r="BP152">
            <v>88</v>
          </cell>
          <cell r="BQ152">
            <v>69</v>
          </cell>
        </row>
        <row r="153">
          <cell r="AN153">
            <v>36889</v>
          </cell>
          <cell r="AO153">
            <v>53</v>
          </cell>
          <cell r="AP153">
            <v>28</v>
          </cell>
          <cell r="AQ153">
            <v>63</v>
          </cell>
          <cell r="AR153">
            <v>41</v>
          </cell>
          <cell r="AS153">
            <v>45</v>
          </cell>
          <cell r="AT153">
            <v>30</v>
          </cell>
          <cell r="AU153">
            <v>54</v>
          </cell>
          <cell r="AV153">
            <v>36</v>
          </cell>
          <cell r="AW153">
            <v>44</v>
          </cell>
          <cell r="AX153">
            <v>26</v>
          </cell>
          <cell r="AY153">
            <v>56</v>
          </cell>
          <cell r="AZ153">
            <v>32</v>
          </cell>
          <cell r="BE153">
            <v>37042</v>
          </cell>
          <cell r="BF153">
            <v>88</v>
          </cell>
          <cell r="BG153">
            <v>69</v>
          </cell>
          <cell r="BH153">
            <v>89</v>
          </cell>
          <cell r="BI153">
            <v>74</v>
          </cell>
          <cell r="BJ153">
            <v>87</v>
          </cell>
          <cell r="BK153">
            <v>66</v>
          </cell>
          <cell r="BL153">
            <v>88</v>
          </cell>
          <cell r="BM153">
            <v>68</v>
          </cell>
          <cell r="BN153">
            <v>88</v>
          </cell>
          <cell r="BO153">
            <v>65</v>
          </cell>
          <cell r="BP153">
            <v>89</v>
          </cell>
          <cell r="BQ153">
            <v>70</v>
          </cell>
        </row>
        <row r="154">
          <cell r="AN154">
            <v>36890</v>
          </cell>
          <cell r="AO154">
            <v>51</v>
          </cell>
          <cell r="AP154">
            <v>22</v>
          </cell>
          <cell r="AQ154">
            <v>63</v>
          </cell>
          <cell r="AR154">
            <v>41</v>
          </cell>
          <cell r="AS154">
            <v>39</v>
          </cell>
          <cell r="AT154">
            <v>24</v>
          </cell>
          <cell r="AU154">
            <v>53</v>
          </cell>
          <cell r="AV154">
            <v>26</v>
          </cell>
          <cell r="AW154">
            <v>49</v>
          </cell>
          <cell r="AX154">
            <v>24</v>
          </cell>
          <cell r="AY154">
            <v>51</v>
          </cell>
          <cell r="AZ154">
            <v>28</v>
          </cell>
          <cell r="BE154">
            <v>37043</v>
          </cell>
          <cell r="BF154">
            <v>88</v>
          </cell>
          <cell r="BG154">
            <v>69</v>
          </cell>
          <cell r="BH154">
            <v>90</v>
          </cell>
          <cell r="BI154">
            <v>74</v>
          </cell>
          <cell r="BJ154">
            <v>88</v>
          </cell>
          <cell r="BK154">
            <v>67</v>
          </cell>
          <cell r="BL154">
            <v>88</v>
          </cell>
          <cell r="BM154">
            <v>68</v>
          </cell>
          <cell r="BN154">
            <v>88</v>
          </cell>
          <cell r="BO154">
            <v>66</v>
          </cell>
          <cell r="BP154">
            <v>89</v>
          </cell>
          <cell r="BQ154">
            <v>70</v>
          </cell>
        </row>
        <row r="155">
          <cell r="AN155">
            <v>36891</v>
          </cell>
          <cell r="AO155">
            <v>44</v>
          </cell>
          <cell r="AP155">
            <v>28</v>
          </cell>
          <cell r="AQ155">
            <v>63</v>
          </cell>
          <cell r="AR155">
            <v>54</v>
          </cell>
          <cell r="AS155">
            <v>32</v>
          </cell>
          <cell r="AT155">
            <v>25</v>
          </cell>
          <cell r="AU155">
            <v>44</v>
          </cell>
          <cell r="AV155">
            <v>29</v>
          </cell>
          <cell r="AW155">
            <v>39</v>
          </cell>
          <cell r="AX155">
            <v>27</v>
          </cell>
          <cell r="AY155">
            <v>45</v>
          </cell>
          <cell r="AZ155">
            <v>37</v>
          </cell>
          <cell r="BE155">
            <v>37044</v>
          </cell>
          <cell r="BF155">
            <v>88</v>
          </cell>
          <cell r="BG155">
            <v>70</v>
          </cell>
          <cell r="BH155">
            <v>90</v>
          </cell>
          <cell r="BI155">
            <v>74</v>
          </cell>
          <cell r="BJ155">
            <v>88</v>
          </cell>
          <cell r="BK155">
            <v>67</v>
          </cell>
          <cell r="BL155">
            <v>88</v>
          </cell>
          <cell r="BM155">
            <v>68</v>
          </cell>
          <cell r="BN155">
            <v>89</v>
          </cell>
          <cell r="BO155">
            <v>66</v>
          </cell>
          <cell r="BP155">
            <v>89</v>
          </cell>
          <cell r="BQ155">
            <v>70</v>
          </cell>
        </row>
        <row r="156">
          <cell r="AN156">
            <v>36892</v>
          </cell>
          <cell r="AO156">
            <v>36</v>
          </cell>
          <cell r="AP156">
            <v>32</v>
          </cell>
          <cell r="AQ156">
            <v>61</v>
          </cell>
          <cell r="AR156">
            <v>45</v>
          </cell>
          <cell r="AS156">
            <v>30</v>
          </cell>
          <cell r="AT156">
            <v>26</v>
          </cell>
          <cell r="AU156">
            <v>36</v>
          </cell>
          <cell r="AV156">
            <v>32</v>
          </cell>
          <cell r="AW156">
            <v>31</v>
          </cell>
          <cell r="AX156">
            <v>26</v>
          </cell>
          <cell r="AY156">
            <v>40</v>
          </cell>
          <cell r="AZ156">
            <v>31</v>
          </cell>
          <cell r="BE156">
            <v>37045</v>
          </cell>
          <cell r="BF156">
            <v>89</v>
          </cell>
          <cell r="BG156">
            <v>70</v>
          </cell>
          <cell r="BH156">
            <v>90</v>
          </cell>
          <cell r="BI156">
            <v>74</v>
          </cell>
          <cell r="BJ156">
            <v>88</v>
          </cell>
          <cell r="BK156">
            <v>67</v>
          </cell>
          <cell r="BL156">
            <v>88</v>
          </cell>
          <cell r="BM156">
            <v>69</v>
          </cell>
          <cell r="BN156">
            <v>89</v>
          </cell>
          <cell r="BO156">
            <v>66</v>
          </cell>
          <cell r="BP156">
            <v>89</v>
          </cell>
          <cell r="BQ156">
            <v>70</v>
          </cell>
        </row>
        <row r="157">
          <cell r="AN157">
            <v>36893</v>
          </cell>
          <cell r="AO157">
            <v>38</v>
          </cell>
          <cell r="AP157">
            <v>30</v>
          </cell>
          <cell r="AQ157">
            <v>54</v>
          </cell>
          <cell r="AR157">
            <v>37</v>
          </cell>
          <cell r="AS157">
            <v>31</v>
          </cell>
          <cell r="AT157">
            <v>23</v>
          </cell>
          <cell r="AU157">
            <v>40</v>
          </cell>
          <cell r="AV157">
            <v>29</v>
          </cell>
          <cell r="AW157">
            <v>28</v>
          </cell>
          <cell r="AX157">
            <v>23</v>
          </cell>
          <cell r="AY157">
            <v>38</v>
          </cell>
          <cell r="AZ157">
            <v>30</v>
          </cell>
          <cell r="BE157">
            <v>37046</v>
          </cell>
          <cell r="BF157">
            <v>89</v>
          </cell>
          <cell r="BG157">
            <v>70</v>
          </cell>
          <cell r="BH157">
            <v>90</v>
          </cell>
          <cell r="BI157">
            <v>74</v>
          </cell>
          <cell r="BJ157">
            <v>89</v>
          </cell>
          <cell r="BK157">
            <v>68</v>
          </cell>
          <cell r="BL157">
            <v>88</v>
          </cell>
          <cell r="BM157">
            <v>69</v>
          </cell>
          <cell r="BN157">
            <v>89</v>
          </cell>
          <cell r="BO157">
            <v>66</v>
          </cell>
          <cell r="BP157">
            <v>90</v>
          </cell>
          <cell r="BQ157">
            <v>71</v>
          </cell>
        </row>
        <row r="158">
          <cell r="AN158">
            <v>36894</v>
          </cell>
          <cell r="AO158">
            <v>51</v>
          </cell>
          <cell r="AP158">
            <v>31</v>
          </cell>
          <cell r="AQ158">
            <v>44</v>
          </cell>
          <cell r="AR158">
            <v>37</v>
          </cell>
          <cell r="AS158">
            <v>51</v>
          </cell>
          <cell r="AT158">
            <v>19</v>
          </cell>
          <cell r="AU158">
            <v>44</v>
          </cell>
          <cell r="AV158">
            <v>26</v>
          </cell>
          <cell r="AW158">
            <v>57</v>
          </cell>
          <cell r="AX158">
            <v>23</v>
          </cell>
          <cell r="AY158">
            <v>51</v>
          </cell>
          <cell r="AZ158">
            <v>33</v>
          </cell>
          <cell r="BE158">
            <v>37047</v>
          </cell>
          <cell r="BF158">
            <v>89</v>
          </cell>
          <cell r="BG158">
            <v>70</v>
          </cell>
          <cell r="BH158">
            <v>90</v>
          </cell>
          <cell r="BI158">
            <v>74</v>
          </cell>
          <cell r="BJ158">
            <v>89</v>
          </cell>
          <cell r="BK158">
            <v>68</v>
          </cell>
          <cell r="BL158">
            <v>89</v>
          </cell>
          <cell r="BM158">
            <v>69</v>
          </cell>
          <cell r="BN158">
            <v>89</v>
          </cell>
          <cell r="BO158">
            <v>67</v>
          </cell>
          <cell r="BP158">
            <v>90</v>
          </cell>
          <cell r="BQ158">
            <v>71</v>
          </cell>
        </row>
        <row r="159">
          <cell r="AN159">
            <v>36895</v>
          </cell>
          <cell r="AO159">
            <v>67</v>
          </cell>
          <cell r="AP159">
            <v>25</v>
          </cell>
          <cell r="AQ159">
            <v>65</v>
          </cell>
          <cell r="AR159">
            <v>32</v>
          </cell>
          <cell r="AS159">
            <v>65</v>
          </cell>
          <cell r="AT159">
            <v>30</v>
          </cell>
          <cell r="AU159">
            <v>66</v>
          </cell>
          <cell r="AV159">
            <v>32</v>
          </cell>
          <cell r="AW159">
            <v>69</v>
          </cell>
          <cell r="AX159">
            <v>29</v>
          </cell>
          <cell r="AY159">
            <v>69</v>
          </cell>
          <cell r="AZ159">
            <v>28</v>
          </cell>
          <cell r="BE159">
            <v>37048</v>
          </cell>
          <cell r="BF159">
            <v>89</v>
          </cell>
          <cell r="BG159">
            <v>70</v>
          </cell>
          <cell r="BH159">
            <v>90</v>
          </cell>
          <cell r="BI159">
            <v>74</v>
          </cell>
          <cell r="BJ159">
            <v>89</v>
          </cell>
          <cell r="BK159">
            <v>68</v>
          </cell>
          <cell r="BL159">
            <v>89</v>
          </cell>
          <cell r="BM159">
            <v>69</v>
          </cell>
          <cell r="BN159">
            <v>90</v>
          </cell>
          <cell r="BO159">
            <v>67</v>
          </cell>
          <cell r="BP159">
            <v>90</v>
          </cell>
          <cell r="BQ159">
            <v>71</v>
          </cell>
        </row>
        <row r="160">
          <cell r="AN160">
            <v>36896</v>
          </cell>
          <cell r="AO160">
            <v>69</v>
          </cell>
          <cell r="AP160">
            <v>27</v>
          </cell>
          <cell r="AQ160">
            <v>74</v>
          </cell>
          <cell r="AR160">
            <v>40</v>
          </cell>
          <cell r="AS160">
            <v>65</v>
          </cell>
          <cell r="AT160">
            <v>33</v>
          </cell>
          <cell r="AU160">
            <v>72</v>
          </cell>
          <cell r="AV160">
            <v>33</v>
          </cell>
          <cell r="AW160">
            <v>62</v>
          </cell>
          <cell r="AX160">
            <v>35</v>
          </cell>
          <cell r="AY160">
            <v>73</v>
          </cell>
          <cell r="AZ160">
            <v>33</v>
          </cell>
          <cell r="BE160">
            <v>37049</v>
          </cell>
          <cell r="BF160">
            <v>90</v>
          </cell>
          <cell r="BG160">
            <v>70</v>
          </cell>
          <cell r="BH160">
            <v>90</v>
          </cell>
          <cell r="BI160">
            <v>74</v>
          </cell>
          <cell r="BJ160">
            <v>90</v>
          </cell>
          <cell r="BK160">
            <v>68</v>
          </cell>
          <cell r="BL160">
            <v>89</v>
          </cell>
          <cell r="BM160">
            <v>69</v>
          </cell>
          <cell r="BN160">
            <v>90</v>
          </cell>
          <cell r="BO160">
            <v>67</v>
          </cell>
          <cell r="BP160">
            <v>90</v>
          </cell>
          <cell r="BQ160">
            <v>71</v>
          </cell>
        </row>
        <row r="161">
          <cell r="AN161">
            <v>36897</v>
          </cell>
          <cell r="AO161">
            <v>72</v>
          </cell>
          <cell r="AP161">
            <v>30</v>
          </cell>
          <cell r="AQ161">
            <v>78</v>
          </cell>
          <cell r="AR161">
            <v>49</v>
          </cell>
          <cell r="AS161">
            <v>68</v>
          </cell>
          <cell r="AT161">
            <v>31</v>
          </cell>
          <cell r="AU161">
            <v>70</v>
          </cell>
          <cell r="AV161">
            <v>32</v>
          </cell>
          <cell r="AW161">
            <v>73</v>
          </cell>
          <cell r="AX161">
            <v>32</v>
          </cell>
          <cell r="AY161">
            <v>72</v>
          </cell>
          <cell r="AZ161">
            <v>38</v>
          </cell>
          <cell r="BE161">
            <v>37050</v>
          </cell>
          <cell r="BF161">
            <v>90</v>
          </cell>
          <cell r="BG161">
            <v>71</v>
          </cell>
          <cell r="BH161">
            <v>90</v>
          </cell>
          <cell r="BI161">
            <v>75</v>
          </cell>
          <cell r="BJ161">
            <v>90</v>
          </cell>
          <cell r="BK161">
            <v>68</v>
          </cell>
          <cell r="BL161">
            <v>89</v>
          </cell>
          <cell r="BM161">
            <v>70</v>
          </cell>
          <cell r="BN161">
            <v>90</v>
          </cell>
          <cell r="BO161">
            <v>67</v>
          </cell>
          <cell r="BP161">
            <v>91</v>
          </cell>
          <cell r="BQ161">
            <v>72</v>
          </cell>
        </row>
        <row r="162">
          <cell r="AN162">
            <v>36898</v>
          </cell>
          <cell r="AO162">
            <v>62</v>
          </cell>
          <cell r="AP162">
            <v>48</v>
          </cell>
          <cell r="AQ162">
            <v>78</v>
          </cell>
          <cell r="AR162">
            <v>61</v>
          </cell>
          <cell r="AS162">
            <v>59</v>
          </cell>
          <cell r="AT162">
            <v>38</v>
          </cell>
          <cell r="AU162">
            <v>67</v>
          </cell>
          <cell r="AV162">
            <v>50</v>
          </cell>
          <cell r="AW162">
            <v>55</v>
          </cell>
          <cell r="AX162">
            <v>34</v>
          </cell>
          <cell r="AY162">
            <v>66</v>
          </cell>
          <cell r="AZ162">
            <v>49</v>
          </cell>
          <cell r="BE162">
            <v>37051</v>
          </cell>
          <cell r="BF162">
            <v>90</v>
          </cell>
          <cell r="BG162">
            <v>71</v>
          </cell>
          <cell r="BH162">
            <v>90</v>
          </cell>
          <cell r="BI162">
            <v>75</v>
          </cell>
          <cell r="BJ162">
            <v>90</v>
          </cell>
          <cell r="BK162">
            <v>69</v>
          </cell>
          <cell r="BL162">
            <v>89</v>
          </cell>
          <cell r="BM162">
            <v>70</v>
          </cell>
          <cell r="BN162">
            <v>90</v>
          </cell>
          <cell r="BO162">
            <v>68</v>
          </cell>
          <cell r="BP162">
            <v>91</v>
          </cell>
          <cell r="BQ162">
            <v>72</v>
          </cell>
        </row>
        <row r="163">
          <cell r="AN163">
            <v>36899</v>
          </cell>
          <cell r="AO163">
            <v>60</v>
          </cell>
          <cell r="AP163">
            <v>33</v>
          </cell>
          <cell r="AQ163">
            <v>61</v>
          </cell>
          <cell r="AR163">
            <v>51</v>
          </cell>
          <cell r="AS163">
            <v>58</v>
          </cell>
          <cell r="AT163">
            <v>30</v>
          </cell>
          <cell r="AU163">
            <v>60</v>
          </cell>
          <cell r="AV163">
            <v>35</v>
          </cell>
          <cell r="AW163">
            <v>57</v>
          </cell>
          <cell r="AX163">
            <v>24</v>
          </cell>
          <cell r="AY163">
            <v>59</v>
          </cell>
          <cell r="AZ163">
            <v>35</v>
          </cell>
          <cell r="BE163">
            <v>37052</v>
          </cell>
          <cell r="BF163">
            <v>90</v>
          </cell>
          <cell r="BG163">
            <v>71</v>
          </cell>
          <cell r="BH163">
            <v>90</v>
          </cell>
          <cell r="BI163">
            <v>75</v>
          </cell>
          <cell r="BJ163">
            <v>91</v>
          </cell>
          <cell r="BK163">
            <v>69</v>
          </cell>
          <cell r="BL163">
            <v>89</v>
          </cell>
          <cell r="BM163">
            <v>70</v>
          </cell>
          <cell r="BN163">
            <v>90</v>
          </cell>
          <cell r="BO163">
            <v>68</v>
          </cell>
          <cell r="BP163">
            <v>91</v>
          </cell>
          <cell r="BQ163">
            <v>72</v>
          </cell>
        </row>
        <row r="164">
          <cell r="AN164">
            <v>36900</v>
          </cell>
          <cell r="AO164">
            <v>61</v>
          </cell>
          <cell r="AP164">
            <v>24</v>
          </cell>
          <cell r="AQ164">
            <v>65</v>
          </cell>
          <cell r="AR164">
            <v>51</v>
          </cell>
          <cell r="AS164">
            <v>61</v>
          </cell>
          <cell r="AT164">
            <v>30</v>
          </cell>
          <cell r="AU164">
            <v>62</v>
          </cell>
          <cell r="AV164">
            <v>30</v>
          </cell>
          <cell r="AW164">
            <v>58</v>
          </cell>
          <cell r="AX164">
            <v>31</v>
          </cell>
          <cell r="AY164">
            <v>60</v>
          </cell>
          <cell r="AZ164">
            <v>30</v>
          </cell>
          <cell r="BE164">
            <v>37053</v>
          </cell>
          <cell r="BF164">
            <v>90</v>
          </cell>
          <cell r="BG164">
            <v>71</v>
          </cell>
          <cell r="BH164">
            <v>91</v>
          </cell>
          <cell r="BI164">
            <v>75</v>
          </cell>
          <cell r="BJ164">
            <v>91</v>
          </cell>
          <cell r="BK164">
            <v>69</v>
          </cell>
          <cell r="BL164">
            <v>90</v>
          </cell>
          <cell r="BM164">
            <v>70</v>
          </cell>
          <cell r="BN164">
            <v>91</v>
          </cell>
          <cell r="BO164">
            <v>68</v>
          </cell>
          <cell r="BP164">
            <v>91</v>
          </cell>
          <cell r="BQ164">
            <v>72</v>
          </cell>
        </row>
        <row r="165">
          <cell r="AN165">
            <v>36901</v>
          </cell>
          <cell r="AO165">
            <v>49</v>
          </cell>
          <cell r="AP165">
            <v>42</v>
          </cell>
          <cell r="AQ165">
            <v>70</v>
          </cell>
          <cell r="AR165">
            <v>60</v>
          </cell>
          <cell r="AS165">
            <v>45</v>
          </cell>
          <cell r="AT165">
            <v>37</v>
          </cell>
          <cell r="AU165">
            <v>48</v>
          </cell>
          <cell r="AV165">
            <v>41</v>
          </cell>
          <cell r="AW165">
            <v>42</v>
          </cell>
          <cell r="AX165">
            <v>40</v>
          </cell>
          <cell r="AY165">
            <v>50</v>
          </cell>
          <cell r="AZ165">
            <v>44</v>
          </cell>
          <cell r="BE165">
            <v>37054</v>
          </cell>
          <cell r="BF165">
            <v>91</v>
          </cell>
          <cell r="BG165">
            <v>71</v>
          </cell>
          <cell r="BH165">
            <v>91</v>
          </cell>
          <cell r="BI165">
            <v>75</v>
          </cell>
          <cell r="BJ165">
            <v>91</v>
          </cell>
          <cell r="BK165">
            <v>69</v>
          </cell>
          <cell r="BL165">
            <v>90</v>
          </cell>
          <cell r="BM165">
            <v>70</v>
          </cell>
          <cell r="BN165">
            <v>91</v>
          </cell>
          <cell r="BO165">
            <v>68</v>
          </cell>
          <cell r="BP165">
            <v>91</v>
          </cell>
          <cell r="BQ165">
            <v>72</v>
          </cell>
        </row>
        <row r="166">
          <cell r="AN166">
            <v>36902</v>
          </cell>
          <cell r="AO166">
            <v>64</v>
          </cell>
          <cell r="AP166">
            <v>37</v>
          </cell>
          <cell r="AQ166">
            <v>69</v>
          </cell>
          <cell r="AR166">
            <v>48</v>
          </cell>
          <cell r="AS166">
            <v>44</v>
          </cell>
          <cell r="AT166">
            <v>37</v>
          </cell>
          <cell r="AU166">
            <v>57</v>
          </cell>
          <cell r="AV166">
            <v>45</v>
          </cell>
          <cell r="AW166">
            <v>44</v>
          </cell>
          <cell r="AX166">
            <v>32</v>
          </cell>
          <cell r="AY166">
            <v>66</v>
          </cell>
          <cell r="AZ166">
            <v>43</v>
          </cell>
          <cell r="BE166">
            <v>37055</v>
          </cell>
          <cell r="BF166">
            <v>91</v>
          </cell>
          <cell r="BG166">
            <v>71</v>
          </cell>
          <cell r="BH166">
            <v>91</v>
          </cell>
          <cell r="BI166">
            <v>75</v>
          </cell>
          <cell r="BJ166">
            <v>91</v>
          </cell>
          <cell r="BK166">
            <v>70</v>
          </cell>
          <cell r="BL166">
            <v>90</v>
          </cell>
          <cell r="BM166">
            <v>70</v>
          </cell>
          <cell r="BN166">
            <v>91</v>
          </cell>
          <cell r="BO166">
            <v>69</v>
          </cell>
          <cell r="BP166">
            <v>92</v>
          </cell>
          <cell r="BQ166">
            <v>72</v>
          </cell>
        </row>
        <row r="167">
          <cell r="AN167">
            <v>36903</v>
          </cell>
          <cell r="AO167">
            <v>48</v>
          </cell>
          <cell r="AP167">
            <v>44</v>
          </cell>
          <cell r="AQ167">
            <v>74</v>
          </cell>
          <cell r="AR167">
            <v>45</v>
          </cell>
          <cell r="AS167">
            <v>44</v>
          </cell>
          <cell r="AT167">
            <v>39</v>
          </cell>
          <cell r="AU167">
            <v>48</v>
          </cell>
          <cell r="AV167">
            <v>43</v>
          </cell>
          <cell r="AW167">
            <v>56</v>
          </cell>
          <cell r="AX167">
            <v>29</v>
          </cell>
          <cell r="AY167">
            <v>50</v>
          </cell>
          <cell r="AZ167">
            <v>42</v>
          </cell>
          <cell r="BE167">
            <v>37056</v>
          </cell>
          <cell r="BF167">
            <v>91</v>
          </cell>
          <cell r="BG167">
            <v>71</v>
          </cell>
          <cell r="BH167">
            <v>91</v>
          </cell>
          <cell r="BI167">
            <v>75</v>
          </cell>
          <cell r="BJ167">
            <v>92</v>
          </cell>
          <cell r="BK167">
            <v>70</v>
          </cell>
          <cell r="BL167">
            <v>90</v>
          </cell>
          <cell r="BM167">
            <v>71</v>
          </cell>
          <cell r="BN167">
            <v>91</v>
          </cell>
          <cell r="BO167">
            <v>69</v>
          </cell>
          <cell r="BP167">
            <v>92</v>
          </cell>
          <cell r="BQ167">
            <v>73</v>
          </cell>
        </row>
        <row r="168">
          <cell r="AN168">
            <v>36904</v>
          </cell>
          <cell r="AO168">
            <v>53</v>
          </cell>
          <cell r="AP168">
            <v>41</v>
          </cell>
          <cell r="AQ168">
            <v>77</v>
          </cell>
          <cell r="AR168">
            <v>67</v>
          </cell>
          <cell r="AS168">
            <v>52</v>
          </cell>
          <cell r="AT168">
            <v>39</v>
          </cell>
          <cell r="AU168">
            <v>58</v>
          </cell>
          <cell r="AV168">
            <v>45</v>
          </cell>
          <cell r="AW168">
            <v>64</v>
          </cell>
          <cell r="AX168">
            <v>44</v>
          </cell>
          <cell r="AY168">
            <v>58</v>
          </cell>
          <cell r="AZ168">
            <v>44</v>
          </cell>
          <cell r="BE168">
            <v>37057</v>
          </cell>
          <cell r="BF168">
            <v>91</v>
          </cell>
          <cell r="BG168">
            <v>72</v>
          </cell>
          <cell r="BH168">
            <v>91</v>
          </cell>
          <cell r="BI168">
            <v>75</v>
          </cell>
          <cell r="BJ168">
            <v>92</v>
          </cell>
          <cell r="BK168">
            <v>70</v>
          </cell>
          <cell r="BL168">
            <v>90</v>
          </cell>
          <cell r="BM168">
            <v>71</v>
          </cell>
          <cell r="BN168">
            <v>91</v>
          </cell>
          <cell r="BO168">
            <v>69</v>
          </cell>
          <cell r="BP168">
            <v>92</v>
          </cell>
          <cell r="BQ168">
            <v>73</v>
          </cell>
        </row>
        <row r="169">
          <cell r="AN169">
            <v>36905</v>
          </cell>
          <cell r="AO169">
            <v>60</v>
          </cell>
          <cell r="AP169">
            <v>32</v>
          </cell>
          <cell r="AQ169">
            <v>69</v>
          </cell>
          <cell r="AR169">
            <v>61</v>
          </cell>
          <cell r="AS169">
            <v>56</v>
          </cell>
          <cell r="AT169">
            <v>33</v>
          </cell>
          <cell r="AU169">
            <v>70</v>
          </cell>
          <cell r="AV169">
            <v>49</v>
          </cell>
          <cell r="AW169">
            <v>56</v>
          </cell>
          <cell r="AX169">
            <v>32</v>
          </cell>
          <cell r="AY169">
            <v>67</v>
          </cell>
          <cell r="AZ169">
            <v>40</v>
          </cell>
          <cell r="BE169">
            <v>37058</v>
          </cell>
          <cell r="BF169">
            <v>91</v>
          </cell>
          <cell r="BG169">
            <v>72</v>
          </cell>
          <cell r="BH169">
            <v>91</v>
          </cell>
          <cell r="BI169">
            <v>75</v>
          </cell>
          <cell r="BJ169">
            <v>92</v>
          </cell>
          <cell r="BK169">
            <v>70</v>
          </cell>
          <cell r="BL169">
            <v>90</v>
          </cell>
          <cell r="BM169">
            <v>71</v>
          </cell>
          <cell r="BN169">
            <v>92</v>
          </cell>
          <cell r="BO169">
            <v>69</v>
          </cell>
          <cell r="BP169">
            <v>92</v>
          </cell>
          <cell r="BQ169">
            <v>73</v>
          </cell>
        </row>
        <row r="170">
          <cell r="AN170">
            <v>36906</v>
          </cell>
          <cell r="AO170">
            <v>56</v>
          </cell>
          <cell r="AP170">
            <v>34</v>
          </cell>
          <cell r="AQ170">
            <v>75</v>
          </cell>
          <cell r="AR170">
            <v>60</v>
          </cell>
          <cell r="AS170">
            <v>56</v>
          </cell>
          <cell r="AT170">
            <v>30</v>
          </cell>
          <cell r="AU170">
            <v>60</v>
          </cell>
          <cell r="AV170">
            <v>43</v>
          </cell>
          <cell r="AW170">
            <v>56</v>
          </cell>
          <cell r="AX170">
            <v>32</v>
          </cell>
          <cell r="AY170">
            <v>54</v>
          </cell>
          <cell r="AZ170">
            <v>42</v>
          </cell>
          <cell r="BE170">
            <v>37059</v>
          </cell>
          <cell r="BF170">
            <v>92</v>
          </cell>
          <cell r="BG170">
            <v>72</v>
          </cell>
          <cell r="BH170">
            <v>91</v>
          </cell>
          <cell r="BI170">
            <v>75</v>
          </cell>
          <cell r="BJ170">
            <v>92</v>
          </cell>
          <cell r="BK170">
            <v>70</v>
          </cell>
          <cell r="BL170">
            <v>90</v>
          </cell>
          <cell r="BM170">
            <v>71</v>
          </cell>
          <cell r="BN170">
            <v>92</v>
          </cell>
          <cell r="BO170">
            <v>69</v>
          </cell>
          <cell r="BP170">
            <v>92</v>
          </cell>
          <cell r="BQ170">
            <v>73</v>
          </cell>
        </row>
        <row r="171">
          <cell r="AN171">
            <v>36907</v>
          </cell>
          <cell r="AO171">
            <v>52</v>
          </cell>
          <cell r="AP171">
            <v>46</v>
          </cell>
          <cell r="AQ171">
            <v>79</v>
          </cell>
          <cell r="AR171">
            <v>63</v>
          </cell>
          <cell r="AS171">
            <v>46</v>
          </cell>
          <cell r="AT171">
            <v>38</v>
          </cell>
          <cell r="AU171">
            <v>52</v>
          </cell>
          <cell r="AV171">
            <v>47</v>
          </cell>
          <cell r="AW171">
            <v>44</v>
          </cell>
          <cell r="AX171">
            <v>38</v>
          </cell>
          <cell r="AY171">
            <v>51</v>
          </cell>
          <cell r="AZ171">
            <v>47</v>
          </cell>
          <cell r="BE171">
            <v>37060</v>
          </cell>
          <cell r="BF171">
            <v>92</v>
          </cell>
          <cell r="BG171">
            <v>72</v>
          </cell>
          <cell r="BH171">
            <v>91</v>
          </cell>
          <cell r="BI171">
            <v>75</v>
          </cell>
          <cell r="BJ171">
            <v>93</v>
          </cell>
          <cell r="BK171">
            <v>71</v>
          </cell>
          <cell r="BL171">
            <v>91</v>
          </cell>
          <cell r="BM171">
            <v>71</v>
          </cell>
          <cell r="BN171">
            <v>92</v>
          </cell>
          <cell r="BO171">
            <v>70</v>
          </cell>
          <cell r="BP171">
            <v>92</v>
          </cell>
          <cell r="BQ171">
            <v>73</v>
          </cell>
        </row>
        <row r="172">
          <cell r="AN172">
            <v>36908</v>
          </cell>
          <cell r="AO172">
            <v>43</v>
          </cell>
          <cell r="AP172">
            <v>39</v>
          </cell>
          <cell r="AQ172">
            <v>75</v>
          </cell>
          <cell r="AR172">
            <v>48</v>
          </cell>
          <cell r="AS172">
            <v>39</v>
          </cell>
          <cell r="AT172">
            <v>35</v>
          </cell>
          <cell r="AU172">
            <v>53</v>
          </cell>
          <cell r="AV172">
            <v>43</v>
          </cell>
          <cell r="AW172">
            <v>33</v>
          </cell>
          <cell r="AX172">
            <v>31</v>
          </cell>
          <cell r="AY172">
            <v>45</v>
          </cell>
          <cell r="AZ172">
            <v>39</v>
          </cell>
          <cell r="BE172">
            <v>37061</v>
          </cell>
          <cell r="BF172">
            <v>92</v>
          </cell>
          <cell r="BG172">
            <v>72</v>
          </cell>
          <cell r="BH172">
            <v>91</v>
          </cell>
          <cell r="BI172">
            <v>75</v>
          </cell>
          <cell r="BJ172">
            <v>93</v>
          </cell>
          <cell r="BK172">
            <v>71</v>
          </cell>
          <cell r="BL172">
            <v>91</v>
          </cell>
          <cell r="BM172">
            <v>71</v>
          </cell>
          <cell r="BN172">
            <v>92</v>
          </cell>
          <cell r="BO172">
            <v>70</v>
          </cell>
          <cell r="BP172">
            <v>93</v>
          </cell>
          <cell r="BQ172">
            <v>73</v>
          </cell>
        </row>
        <row r="173">
          <cell r="AN173">
            <v>36909</v>
          </cell>
          <cell r="AO173">
            <v>40</v>
          </cell>
          <cell r="AP173">
            <v>38</v>
          </cell>
          <cell r="AQ173">
            <v>46</v>
          </cell>
          <cell r="AR173">
            <v>43</v>
          </cell>
          <cell r="AS173">
            <v>38</v>
          </cell>
          <cell r="AT173">
            <v>33</v>
          </cell>
          <cell r="AU173">
            <v>43</v>
          </cell>
          <cell r="AV173">
            <v>41</v>
          </cell>
          <cell r="AW173">
            <v>37</v>
          </cell>
          <cell r="AX173">
            <v>30</v>
          </cell>
          <cell r="AY173">
            <v>42</v>
          </cell>
          <cell r="AZ173">
            <v>38</v>
          </cell>
          <cell r="BE173">
            <v>37062</v>
          </cell>
          <cell r="BF173">
            <v>92</v>
          </cell>
          <cell r="BG173">
            <v>72</v>
          </cell>
          <cell r="BH173">
            <v>91</v>
          </cell>
          <cell r="BI173">
            <v>75</v>
          </cell>
          <cell r="BJ173">
            <v>93</v>
          </cell>
          <cell r="BK173">
            <v>71</v>
          </cell>
          <cell r="BL173">
            <v>91</v>
          </cell>
          <cell r="BM173">
            <v>71</v>
          </cell>
          <cell r="BN173">
            <v>92</v>
          </cell>
          <cell r="BO173">
            <v>70</v>
          </cell>
          <cell r="BP173">
            <v>93</v>
          </cell>
          <cell r="BQ173">
            <v>74</v>
          </cell>
        </row>
        <row r="174">
          <cell r="AN174">
            <v>36910</v>
          </cell>
          <cell r="AO174">
            <v>51</v>
          </cell>
          <cell r="AP174">
            <v>30</v>
          </cell>
          <cell r="AQ174">
            <v>60</v>
          </cell>
          <cell r="AR174">
            <v>40</v>
          </cell>
          <cell r="AS174">
            <v>43</v>
          </cell>
          <cell r="AT174">
            <v>25</v>
          </cell>
          <cell r="AU174">
            <v>51</v>
          </cell>
          <cell r="AV174">
            <v>35</v>
          </cell>
          <cell r="AW174">
            <v>43</v>
          </cell>
          <cell r="AX174">
            <v>25</v>
          </cell>
          <cell r="AY174">
            <v>52</v>
          </cell>
          <cell r="AZ174">
            <v>33</v>
          </cell>
          <cell r="BE174">
            <v>37063</v>
          </cell>
          <cell r="BF174">
            <v>92</v>
          </cell>
          <cell r="BG174">
            <v>72</v>
          </cell>
          <cell r="BH174">
            <v>92</v>
          </cell>
          <cell r="BI174">
            <v>75</v>
          </cell>
          <cell r="BJ174">
            <v>93</v>
          </cell>
          <cell r="BK174">
            <v>71</v>
          </cell>
          <cell r="BL174">
            <v>91</v>
          </cell>
          <cell r="BM174">
            <v>72</v>
          </cell>
          <cell r="BN174">
            <v>93</v>
          </cell>
          <cell r="BO174">
            <v>70</v>
          </cell>
          <cell r="BP174">
            <v>93</v>
          </cell>
          <cell r="BQ174">
            <v>74</v>
          </cell>
        </row>
        <row r="175">
          <cell r="AN175">
            <v>36911</v>
          </cell>
          <cell r="AO175">
            <v>51</v>
          </cell>
          <cell r="AP175">
            <v>22</v>
          </cell>
          <cell r="AQ175">
            <v>62</v>
          </cell>
          <cell r="AR175">
            <v>32</v>
          </cell>
          <cell r="AS175">
            <v>42</v>
          </cell>
          <cell r="AT175">
            <v>19</v>
          </cell>
          <cell r="AU175">
            <v>51</v>
          </cell>
          <cell r="AV175">
            <v>26</v>
          </cell>
          <cell r="AW175">
            <v>51</v>
          </cell>
          <cell r="AX175">
            <v>22</v>
          </cell>
          <cell r="AY175">
            <v>53</v>
          </cell>
          <cell r="AZ175">
            <v>26</v>
          </cell>
          <cell r="BE175">
            <v>37064</v>
          </cell>
          <cell r="BF175">
            <v>92</v>
          </cell>
          <cell r="BG175">
            <v>72</v>
          </cell>
          <cell r="BH175">
            <v>92</v>
          </cell>
          <cell r="BI175">
            <v>75</v>
          </cell>
          <cell r="BJ175">
            <v>94</v>
          </cell>
          <cell r="BK175">
            <v>71</v>
          </cell>
          <cell r="BL175">
            <v>91</v>
          </cell>
          <cell r="BM175">
            <v>72</v>
          </cell>
          <cell r="BN175">
            <v>93</v>
          </cell>
          <cell r="BO175">
            <v>70</v>
          </cell>
          <cell r="BP175">
            <v>93</v>
          </cell>
          <cell r="BQ175">
            <v>74</v>
          </cell>
        </row>
        <row r="176">
          <cell r="AN176">
            <v>36912</v>
          </cell>
          <cell r="AO176">
            <v>53</v>
          </cell>
          <cell r="AP176">
            <v>24</v>
          </cell>
          <cell r="AQ176">
            <v>70</v>
          </cell>
          <cell r="AR176">
            <v>41</v>
          </cell>
          <cell r="AS176">
            <v>47</v>
          </cell>
          <cell r="AT176">
            <v>33</v>
          </cell>
          <cell r="AU176">
            <v>54</v>
          </cell>
          <cell r="AV176">
            <v>28</v>
          </cell>
          <cell r="AW176">
            <v>49</v>
          </cell>
          <cell r="AX176">
            <v>30</v>
          </cell>
          <cell r="AY176">
            <v>59</v>
          </cell>
          <cell r="AZ176">
            <v>31</v>
          </cell>
          <cell r="BE176">
            <v>37065</v>
          </cell>
          <cell r="BF176">
            <v>93</v>
          </cell>
          <cell r="BG176">
            <v>72</v>
          </cell>
          <cell r="BH176">
            <v>92</v>
          </cell>
          <cell r="BI176">
            <v>75</v>
          </cell>
          <cell r="BJ176">
            <v>94</v>
          </cell>
          <cell r="BK176">
            <v>72</v>
          </cell>
          <cell r="BL176">
            <v>91</v>
          </cell>
          <cell r="BM176">
            <v>72</v>
          </cell>
          <cell r="BN176">
            <v>93</v>
          </cell>
          <cell r="BO176">
            <v>70</v>
          </cell>
          <cell r="BP176">
            <v>93</v>
          </cell>
          <cell r="BQ176">
            <v>74</v>
          </cell>
        </row>
        <row r="177">
          <cell r="AN177">
            <v>36913</v>
          </cell>
          <cell r="AO177">
            <v>55</v>
          </cell>
          <cell r="AP177">
            <v>25</v>
          </cell>
          <cell r="AQ177">
            <v>65</v>
          </cell>
          <cell r="AR177">
            <v>41</v>
          </cell>
          <cell r="AS177">
            <v>53</v>
          </cell>
          <cell r="AT177">
            <v>26</v>
          </cell>
          <cell r="AU177">
            <v>56</v>
          </cell>
          <cell r="AV177">
            <v>30</v>
          </cell>
          <cell r="AW177">
            <v>58</v>
          </cell>
          <cell r="AX177">
            <v>26</v>
          </cell>
          <cell r="AY177">
            <v>58</v>
          </cell>
          <cell r="AZ177">
            <v>29</v>
          </cell>
          <cell r="BE177">
            <v>37066</v>
          </cell>
          <cell r="BF177">
            <v>93</v>
          </cell>
          <cell r="BG177">
            <v>73</v>
          </cell>
          <cell r="BH177">
            <v>92</v>
          </cell>
          <cell r="BI177">
            <v>75</v>
          </cell>
          <cell r="BJ177">
            <v>94</v>
          </cell>
          <cell r="BK177">
            <v>72</v>
          </cell>
          <cell r="BL177">
            <v>91</v>
          </cell>
          <cell r="BM177">
            <v>72</v>
          </cell>
          <cell r="BN177">
            <v>93</v>
          </cell>
          <cell r="BO177">
            <v>71</v>
          </cell>
          <cell r="BP177">
            <v>93</v>
          </cell>
          <cell r="BQ177">
            <v>74</v>
          </cell>
        </row>
        <row r="178">
          <cell r="AN178">
            <v>36914</v>
          </cell>
          <cell r="AO178">
            <v>58</v>
          </cell>
          <cell r="AP178">
            <v>29</v>
          </cell>
          <cell r="AQ178">
            <v>72</v>
          </cell>
          <cell r="AR178">
            <v>42</v>
          </cell>
          <cell r="AS178">
            <v>56</v>
          </cell>
          <cell r="AT178">
            <v>36</v>
          </cell>
          <cell r="AU178">
            <v>57</v>
          </cell>
          <cell r="AV178">
            <v>31</v>
          </cell>
          <cell r="AW178">
            <v>59</v>
          </cell>
          <cell r="AX178">
            <v>35</v>
          </cell>
          <cell r="AY178">
            <v>59</v>
          </cell>
          <cell r="AZ178">
            <v>34</v>
          </cell>
          <cell r="BE178">
            <v>37067</v>
          </cell>
          <cell r="BF178">
            <v>93</v>
          </cell>
          <cell r="BG178">
            <v>73</v>
          </cell>
          <cell r="BH178">
            <v>92</v>
          </cell>
          <cell r="BI178">
            <v>75</v>
          </cell>
          <cell r="BJ178">
            <v>94</v>
          </cell>
          <cell r="BK178">
            <v>72</v>
          </cell>
          <cell r="BL178">
            <v>91</v>
          </cell>
          <cell r="BM178">
            <v>72</v>
          </cell>
          <cell r="BN178">
            <v>93</v>
          </cell>
          <cell r="BO178">
            <v>71</v>
          </cell>
          <cell r="BP178">
            <v>93</v>
          </cell>
          <cell r="BQ178">
            <v>74</v>
          </cell>
        </row>
        <row r="179">
          <cell r="AN179">
            <v>36915</v>
          </cell>
          <cell r="AO179">
            <v>63</v>
          </cell>
          <cell r="AP179">
            <v>43</v>
          </cell>
          <cell r="AQ179">
            <v>73</v>
          </cell>
          <cell r="AR179">
            <v>51</v>
          </cell>
          <cell r="AS179">
            <v>58</v>
          </cell>
          <cell r="AT179">
            <v>39</v>
          </cell>
          <cell r="AU179">
            <v>66</v>
          </cell>
          <cell r="AV179">
            <v>41</v>
          </cell>
          <cell r="AW179">
            <v>54</v>
          </cell>
          <cell r="AX179">
            <v>34</v>
          </cell>
          <cell r="AY179">
            <v>63</v>
          </cell>
          <cell r="AZ179">
            <v>48</v>
          </cell>
          <cell r="BE179">
            <v>37068</v>
          </cell>
          <cell r="BF179">
            <v>93</v>
          </cell>
          <cell r="BG179">
            <v>73</v>
          </cell>
          <cell r="BH179">
            <v>92</v>
          </cell>
          <cell r="BI179">
            <v>75</v>
          </cell>
          <cell r="BJ179">
            <v>94</v>
          </cell>
          <cell r="BK179">
            <v>72</v>
          </cell>
          <cell r="BL179">
            <v>91</v>
          </cell>
          <cell r="BM179">
            <v>72</v>
          </cell>
          <cell r="BN179">
            <v>93</v>
          </cell>
          <cell r="BO179">
            <v>71</v>
          </cell>
          <cell r="BP179">
            <v>93</v>
          </cell>
          <cell r="BQ179">
            <v>74</v>
          </cell>
        </row>
        <row r="180">
          <cell r="AN180">
            <v>36916</v>
          </cell>
          <cell r="AO180">
            <v>62</v>
          </cell>
          <cell r="AP180">
            <v>37</v>
          </cell>
          <cell r="AQ180">
            <v>71</v>
          </cell>
          <cell r="AR180">
            <v>61</v>
          </cell>
          <cell r="AS180">
            <v>58</v>
          </cell>
          <cell r="AT180">
            <v>31</v>
          </cell>
          <cell r="AU180">
            <v>66</v>
          </cell>
          <cell r="AV180">
            <v>37</v>
          </cell>
          <cell r="AW180">
            <v>55</v>
          </cell>
          <cell r="AX180">
            <v>29</v>
          </cell>
          <cell r="AY180">
            <v>60</v>
          </cell>
          <cell r="AZ180">
            <v>43</v>
          </cell>
          <cell r="BE180">
            <v>37069</v>
          </cell>
          <cell r="BF180">
            <v>93</v>
          </cell>
          <cell r="BG180">
            <v>73</v>
          </cell>
          <cell r="BH180">
            <v>92</v>
          </cell>
          <cell r="BI180">
            <v>76</v>
          </cell>
          <cell r="BJ180">
            <v>95</v>
          </cell>
          <cell r="BK180">
            <v>72</v>
          </cell>
          <cell r="BL180">
            <v>92</v>
          </cell>
          <cell r="BM180">
            <v>72</v>
          </cell>
          <cell r="BN180">
            <v>93</v>
          </cell>
          <cell r="BO180">
            <v>71</v>
          </cell>
          <cell r="BP180">
            <v>94</v>
          </cell>
          <cell r="BQ180">
            <v>74</v>
          </cell>
        </row>
        <row r="181">
          <cell r="AN181">
            <v>36917</v>
          </cell>
          <cell r="AO181">
            <v>75</v>
          </cell>
          <cell r="AP181">
            <v>50</v>
          </cell>
          <cell r="AQ181">
            <v>76</v>
          </cell>
          <cell r="AR181">
            <v>59</v>
          </cell>
          <cell r="AS181">
            <v>68</v>
          </cell>
          <cell r="AT181">
            <v>46</v>
          </cell>
          <cell r="AU181">
            <v>76</v>
          </cell>
          <cell r="AV181">
            <v>52</v>
          </cell>
          <cell r="AW181">
            <v>65</v>
          </cell>
          <cell r="AX181">
            <v>44</v>
          </cell>
          <cell r="AY181">
            <v>70</v>
          </cell>
          <cell r="AZ181">
            <v>55</v>
          </cell>
          <cell r="BE181">
            <v>37070</v>
          </cell>
          <cell r="BF181">
            <v>93</v>
          </cell>
          <cell r="BG181">
            <v>73</v>
          </cell>
          <cell r="BH181">
            <v>92</v>
          </cell>
          <cell r="BI181">
            <v>76</v>
          </cell>
          <cell r="BJ181">
            <v>95</v>
          </cell>
          <cell r="BK181">
            <v>72</v>
          </cell>
          <cell r="BL181">
            <v>92</v>
          </cell>
          <cell r="BM181">
            <v>72</v>
          </cell>
          <cell r="BN181">
            <v>94</v>
          </cell>
          <cell r="BO181">
            <v>71</v>
          </cell>
          <cell r="BP181">
            <v>94</v>
          </cell>
          <cell r="BQ181">
            <v>74</v>
          </cell>
        </row>
        <row r="182">
          <cell r="AN182">
            <v>36918</v>
          </cell>
          <cell r="AO182">
            <v>61</v>
          </cell>
          <cell r="AP182">
            <v>48</v>
          </cell>
          <cell r="AQ182">
            <v>78</v>
          </cell>
          <cell r="AR182">
            <v>63</v>
          </cell>
          <cell r="AS182">
            <v>47</v>
          </cell>
          <cell r="AT182">
            <v>32</v>
          </cell>
          <cell r="AU182">
            <v>74</v>
          </cell>
          <cell r="AV182">
            <v>59</v>
          </cell>
          <cell r="AW182">
            <v>40</v>
          </cell>
          <cell r="AX182">
            <v>31</v>
          </cell>
          <cell r="AY182">
            <v>69</v>
          </cell>
          <cell r="AZ182">
            <v>62</v>
          </cell>
          <cell r="BE182">
            <v>37071</v>
          </cell>
          <cell r="BF182">
            <v>93</v>
          </cell>
          <cell r="BG182">
            <v>73</v>
          </cell>
          <cell r="BH182">
            <v>92</v>
          </cell>
          <cell r="BI182">
            <v>76</v>
          </cell>
          <cell r="BJ182">
            <v>95</v>
          </cell>
          <cell r="BK182">
            <v>73</v>
          </cell>
          <cell r="BL182">
            <v>92</v>
          </cell>
          <cell r="BM182">
            <v>72</v>
          </cell>
          <cell r="BN182">
            <v>94</v>
          </cell>
          <cell r="BO182">
            <v>71</v>
          </cell>
          <cell r="BP182">
            <v>94</v>
          </cell>
          <cell r="BQ182">
            <v>74</v>
          </cell>
        </row>
        <row r="183">
          <cell r="AN183">
            <v>36919</v>
          </cell>
          <cell r="AO183">
            <v>70</v>
          </cell>
          <cell r="AP183">
            <v>46</v>
          </cell>
          <cell r="AQ183">
            <v>78</v>
          </cell>
          <cell r="AR183">
            <v>66</v>
          </cell>
          <cell r="AS183">
            <v>62</v>
          </cell>
          <cell r="AT183">
            <v>40</v>
          </cell>
          <cell r="AU183">
            <v>71</v>
          </cell>
          <cell r="AV183">
            <v>57</v>
          </cell>
          <cell r="AW183">
            <v>36</v>
          </cell>
          <cell r="AX183">
            <v>32</v>
          </cell>
          <cell r="AY183">
            <v>71</v>
          </cell>
          <cell r="AZ183">
            <v>47</v>
          </cell>
          <cell r="BE183">
            <v>37072</v>
          </cell>
          <cell r="BF183">
            <v>93</v>
          </cell>
          <cell r="BG183">
            <v>73</v>
          </cell>
          <cell r="BH183">
            <v>92</v>
          </cell>
          <cell r="BI183">
            <v>76</v>
          </cell>
          <cell r="BJ183">
            <v>95</v>
          </cell>
          <cell r="BK183">
            <v>73</v>
          </cell>
          <cell r="BL183">
            <v>92</v>
          </cell>
          <cell r="BM183">
            <v>72</v>
          </cell>
          <cell r="BN183">
            <v>94</v>
          </cell>
          <cell r="BO183">
            <v>72</v>
          </cell>
          <cell r="BP183">
            <v>94</v>
          </cell>
          <cell r="BQ183">
            <v>74</v>
          </cell>
        </row>
        <row r="184">
          <cell r="AN184">
            <v>36920</v>
          </cell>
          <cell r="AO184">
            <v>66</v>
          </cell>
          <cell r="AP184">
            <v>40</v>
          </cell>
          <cell r="AQ184">
            <v>71</v>
          </cell>
          <cell r="AR184">
            <v>52</v>
          </cell>
          <cell r="AS184">
            <v>61</v>
          </cell>
          <cell r="AT184">
            <v>39</v>
          </cell>
          <cell r="AU184">
            <v>63</v>
          </cell>
          <cell r="AV184">
            <v>47</v>
          </cell>
          <cell r="AW184">
            <v>56</v>
          </cell>
          <cell r="AX184">
            <v>33</v>
          </cell>
          <cell r="AY184">
            <v>68</v>
          </cell>
          <cell r="AZ184">
            <v>45</v>
          </cell>
          <cell r="BE184">
            <v>37073</v>
          </cell>
          <cell r="BF184">
            <v>94</v>
          </cell>
          <cell r="BG184">
            <v>73</v>
          </cell>
          <cell r="BH184">
            <v>92</v>
          </cell>
          <cell r="BI184">
            <v>75</v>
          </cell>
          <cell r="BJ184">
            <v>95</v>
          </cell>
          <cell r="BK184">
            <v>73</v>
          </cell>
          <cell r="BL184">
            <v>92</v>
          </cell>
          <cell r="BM184">
            <v>72</v>
          </cell>
          <cell r="BN184">
            <v>94</v>
          </cell>
          <cell r="BO184">
            <v>72</v>
          </cell>
          <cell r="BP184">
            <v>94</v>
          </cell>
          <cell r="BQ184">
            <v>75</v>
          </cell>
        </row>
        <row r="185">
          <cell r="AN185">
            <v>36921</v>
          </cell>
          <cell r="AO185">
            <v>69</v>
          </cell>
          <cell r="AP185">
            <v>37</v>
          </cell>
          <cell r="AQ185">
            <v>78</v>
          </cell>
          <cell r="AR185">
            <v>50</v>
          </cell>
          <cell r="AS185">
            <v>60</v>
          </cell>
          <cell r="AT185">
            <v>41</v>
          </cell>
          <cell r="AU185">
            <v>74</v>
          </cell>
          <cell r="AV185">
            <v>45</v>
          </cell>
          <cell r="AW185">
            <v>57</v>
          </cell>
          <cell r="AX185">
            <v>37</v>
          </cell>
          <cell r="AY185">
            <v>76</v>
          </cell>
          <cell r="AZ185">
            <v>39</v>
          </cell>
          <cell r="BE185">
            <v>37074</v>
          </cell>
          <cell r="BF185">
            <v>94</v>
          </cell>
          <cell r="BG185">
            <v>73</v>
          </cell>
          <cell r="BH185">
            <v>92</v>
          </cell>
          <cell r="BI185">
            <v>75</v>
          </cell>
          <cell r="BJ185">
            <v>95</v>
          </cell>
          <cell r="BK185">
            <v>73</v>
          </cell>
          <cell r="BL185">
            <v>92</v>
          </cell>
          <cell r="BM185">
            <v>72</v>
          </cell>
          <cell r="BN185">
            <v>94</v>
          </cell>
          <cell r="BO185">
            <v>72</v>
          </cell>
          <cell r="BP185">
            <v>94</v>
          </cell>
          <cell r="BQ185">
            <v>75</v>
          </cell>
        </row>
        <row r="186">
          <cell r="AN186">
            <v>36922</v>
          </cell>
          <cell r="AO186">
            <v>59</v>
          </cell>
          <cell r="AP186">
            <v>37</v>
          </cell>
          <cell r="AQ186">
            <v>67</v>
          </cell>
          <cell r="AR186">
            <v>58</v>
          </cell>
          <cell r="AS186">
            <v>54</v>
          </cell>
          <cell r="AT186">
            <v>35</v>
          </cell>
          <cell r="AU186">
            <v>61</v>
          </cell>
          <cell r="AV186">
            <v>46</v>
          </cell>
          <cell r="AW186">
            <v>51</v>
          </cell>
          <cell r="AX186">
            <v>30</v>
          </cell>
          <cell r="AY186">
            <v>61</v>
          </cell>
          <cell r="AZ186">
            <v>39</v>
          </cell>
          <cell r="BE186">
            <v>37075</v>
          </cell>
          <cell r="BF186">
            <v>94</v>
          </cell>
          <cell r="BG186">
            <v>73</v>
          </cell>
          <cell r="BH186">
            <v>92</v>
          </cell>
          <cell r="BI186">
            <v>75</v>
          </cell>
          <cell r="BJ186">
            <v>95</v>
          </cell>
          <cell r="BK186">
            <v>73</v>
          </cell>
          <cell r="BL186">
            <v>92</v>
          </cell>
          <cell r="BM186">
            <v>72</v>
          </cell>
          <cell r="BN186">
            <v>94</v>
          </cell>
          <cell r="BO186">
            <v>72</v>
          </cell>
          <cell r="BP186">
            <v>94</v>
          </cell>
          <cell r="BQ186">
            <v>75</v>
          </cell>
        </row>
        <row r="187">
          <cell r="AN187">
            <v>36923</v>
          </cell>
          <cell r="AO187">
            <v>54</v>
          </cell>
          <cell r="AP187">
            <v>35</v>
          </cell>
          <cell r="AQ187">
            <v>59</v>
          </cell>
          <cell r="AR187">
            <v>51</v>
          </cell>
          <cell r="AS187">
            <v>58</v>
          </cell>
          <cell r="AT187">
            <v>28</v>
          </cell>
          <cell r="AU187">
            <v>55</v>
          </cell>
          <cell r="AV187">
            <v>41</v>
          </cell>
          <cell r="AW187">
            <v>55</v>
          </cell>
          <cell r="AX187">
            <v>30</v>
          </cell>
          <cell r="AY187">
            <v>53</v>
          </cell>
          <cell r="AZ187">
            <v>41</v>
          </cell>
          <cell r="BE187">
            <v>37076</v>
          </cell>
          <cell r="BF187">
            <v>94</v>
          </cell>
          <cell r="BG187">
            <v>73</v>
          </cell>
          <cell r="BH187">
            <v>93</v>
          </cell>
          <cell r="BI187">
            <v>75</v>
          </cell>
          <cell r="BJ187">
            <v>96</v>
          </cell>
          <cell r="BK187">
            <v>73</v>
          </cell>
          <cell r="BL187">
            <v>92</v>
          </cell>
          <cell r="BM187">
            <v>72</v>
          </cell>
          <cell r="BN187">
            <v>94</v>
          </cell>
          <cell r="BO187">
            <v>72</v>
          </cell>
          <cell r="BP187">
            <v>94</v>
          </cell>
          <cell r="BQ187">
            <v>75</v>
          </cell>
        </row>
        <row r="188">
          <cell r="AN188">
            <v>36924</v>
          </cell>
          <cell r="AO188">
            <v>53</v>
          </cell>
          <cell r="AP188">
            <v>29</v>
          </cell>
          <cell r="AQ188">
            <v>55</v>
          </cell>
          <cell r="AR188">
            <v>47</v>
          </cell>
          <cell r="AS188">
            <v>50</v>
          </cell>
          <cell r="AT188">
            <v>29</v>
          </cell>
          <cell r="AU188">
            <v>56</v>
          </cell>
          <cell r="AV188">
            <v>40</v>
          </cell>
          <cell r="AW188">
            <v>55</v>
          </cell>
          <cell r="AX188">
            <v>25</v>
          </cell>
          <cell r="AY188">
            <v>55</v>
          </cell>
          <cell r="AZ188">
            <v>39</v>
          </cell>
          <cell r="BE188">
            <v>37077</v>
          </cell>
          <cell r="BF188">
            <v>94</v>
          </cell>
          <cell r="BG188">
            <v>74</v>
          </cell>
          <cell r="BH188">
            <v>93</v>
          </cell>
          <cell r="BI188">
            <v>75</v>
          </cell>
          <cell r="BJ188">
            <v>96</v>
          </cell>
          <cell r="BK188">
            <v>73</v>
          </cell>
          <cell r="BL188">
            <v>92</v>
          </cell>
          <cell r="BM188">
            <v>72</v>
          </cell>
          <cell r="BN188">
            <v>94</v>
          </cell>
          <cell r="BO188">
            <v>72</v>
          </cell>
          <cell r="BP188">
            <v>94</v>
          </cell>
          <cell r="BQ188">
            <v>75</v>
          </cell>
        </row>
        <row r="189">
          <cell r="AN189">
            <v>36925</v>
          </cell>
          <cell r="AO189">
            <v>61</v>
          </cell>
          <cell r="AP189">
            <v>26</v>
          </cell>
          <cell r="AQ189">
            <v>65</v>
          </cell>
          <cell r="AR189">
            <v>47</v>
          </cell>
          <cell r="AS189">
            <v>62</v>
          </cell>
          <cell r="AT189">
            <v>31</v>
          </cell>
          <cell r="AU189">
            <v>60</v>
          </cell>
          <cell r="AV189">
            <v>36</v>
          </cell>
          <cell r="AW189">
            <v>64</v>
          </cell>
          <cell r="AX189">
            <v>34</v>
          </cell>
          <cell r="AY189">
            <v>62</v>
          </cell>
          <cell r="AZ189">
            <v>31</v>
          </cell>
          <cell r="BE189">
            <v>37078</v>
          </cell>
          <cell r="BF189">
            <v>94</v>
          </cell>
          <cell r="BG189">
            <v>74</v>
          </cell>
          <cell r="BH189">
            <v>93</v>
          </cell>
          <cell r="BI189">
            <v>75</v>
          </cell>
          <cell r="BJ189">
            <v>96</v>
          </cell>
          <cell r="BK189">
            <v>74</v>
          </cell>
          <cell r="BL189">
            <v>92</v>
          </cell>
          <cell r="BM189">
            <v>72</v>
          </cell>
          <cell r="BN189">
            <v>94</v>
          </cell>
          <cell r="BO189">
            <v>72</v>
          </cell>
          <cell r="BP189">
            <v>94</v>
          </cell>
          <cell r="BQ189">
            <v>75</v>
          </cell>
        </row>
        <row r="190">
          <cell r="AN190">
            <v>36926</v>
          </cell>
          <cell r="AO190">
            <v>66</v>
          </cell>
          <cell r="AP190">
            <v>30</v>
          </cell>
          <cell r="AQ190">
            <v>73</v>
          </cell>
          <cell r="AR190">
            <v>45</v>
          </cell>
          <cell r="AS190">
            <v>63</v>
          </cell>
          <cell r="AT190">
            <v>37</v>
          </cell>
          <cell r="AU190">
            <v>69</v>
          </cell>
          <cell r="AV190">
            <v>33</v>
          </cell>
          <cell r="AW190">
            <v>59</v>
          </cell>
          <cell r="AX190">
            <v>33</v>
          </cell>
          <cell r="AY190">
            <v>69</v>
          </cell>
          <cell r="AZ190">
            <v>36</v>
          </cell>
          <cell r="BE190">
            <v>37079</v>
          </cell>
          <cell r="BF190">
            <v>94</v>
          </cell>
          <cell r="BG190">
            <v>74</v>
          </cell>
          <cell r="BH190">
            <v>93</v>
          </cell>
          <cell r="BI190">
            <v>75</v>
          </cell>
          <cell r="BJ190">
            <v>96</v>
          </cell>
          <cell r="BK190">
            <v>74</v>
          </cell>
          <cell r="BL190">
            <v>92</v>
          </cell>
          <cell r="BM190">
            <v>72</v>
          </cell>
          <cell r="BN190">
            <v>95</v>
          </cell>
          <cell r="BO190">
            <v>72</v>
          </cell>
          <cell r="BP190">
            <v>94</v>
          </cell>
          <cell r="BQ190">
            <v>75</v>
          </cell>
        </row>
        <row r="191">
          <cell r="AN191">
            <v>36927</v>
          </cell>
          <cell r="AO191">
            <v>67</v>
          </cell>
          <cell r="AP191">
            <v>28</v>
          </cell>
          <cell r="AQ191">
            <v>73</v>
          </cell>
          <cell r="AR191">
            <v>51</v>
          </cell>
          <cell r="AS191">
            <v>65</v>
          </cell>
          <cell r="AT191">
            <v>31</v>
          </cell>
          <cell r="AU191">
            <v>68</v>
          </cell>
          <cell r="AV191">
            <v>35</v>
          </cell>
          <cell r="AW191">
            <v>67</v>
          </cell>
          <cell r="AX191">
            <v>33</v>
          </cell>
          <cell r="AY191">
            <v>68</v>
          </cell>
          <cell r="AZ191">
            <v>37</v>
          </cell>
          <cell r="BE191">
            <v>37080</v>
          </cell>
          <cell r="BF191">
            <v>94</v>
          </cell>
          <cell r="BG191">
            <v>74</v>
          </cell>
          <cell r="BH191">
            <v>93</v>
          </cell>
          <cell r="BI191">
            <v>75</v>
          </cell>
          <cell r="BJ191">
            <v>96</v>
          </cell>
          <cell r="BK191">
            <v>74</v>
          </cell>
          <cell r="BL191">
            <v>92</v>
          </cell>
          <cell r="BM191">
            <v>72</v>
          </cell>
          <cell r="BN191">
            <v>95</v>
          </cell>
          <cell r="BO191">
            <v>72</v>
          </cell>
          <cell r="BP191">
            <v>94</v>
          </cell>
          <cell r="BQ191">
            <v>75</v>
          </cell>
        </row>
        <row r="192">
          <cell r="AN192">
            <v>36928</v>
          </cell>
          <cell r="AO192">
            <v>74</v>
          </cell>
          <cell r="AP192">
            <v>46</v>
          </cell>
          <cell r="AQ192">
            <v>78</v>
          </cell>
          <cell r="AR192">
            <v>53</v>
          </cell>
          <cell r="AS192">
            <v>72</v>
          </cell>
          <cell r="AT192">
            <v>47</v>
          </cell>
          <cell r="AU192">
            <v>75</v>
          </cell>
          <cell r="AV192">
            <v>43</v>
          </cell>
          <cell r="AW192">
            <v>63</v>
          </cell>
          <cell r="AX192">
            <v>42</v>
          </cell>
          <cell r="AY192">
            <v>74</v>
          </cell>
          <cell r="AZ192">
            <v>44</v>
          </cell>
          <cell r="BE192">
            <v>37081</v>
          </cell>
          <cell r="BF192">
            <v>94</v>
          </cell>
          <cell r="BG192">
            <v>74</v>
          </cell>
          <cell r="BH192">
            <v>93</v>
          </cell>
          <cell r="BI192">
            <v>75</v>
          </cell>
          <cell r="BJ192">
            <v>96</v>
          </cell>
          <cell r="BK192">
            <v>74</v>
          </cell>
          <cell r="BL192">
            <v>92</v>
          </cell>
          <cell r="BM192">
            <v>72</v>
          </cell>
          <cell r="BN192">
            <v>95</v>
          </cell>
          <cell r="BO192">
            <v>72</v>
          </cell>
          <cell r="BP192">
            <v>95</v>
          </cell>
          <cell r="BQ192">
            <v>75</v>
          </cell>
        </row>
        <row r="193">
          <cell r="AN193">
            <v>36929</v>
          </cell>
          <cell r="AO193">
            <v>68</v>
          </cell>
          <cell r="AP193">
            <v>56</v>
          </cell>
          <cell r="AQ193">
            <v>80</v>
          </cell>
          <cell r="AR193">
            <v>61</v>
          </cell>
          <cell r="AS193">
            <v>71</v>
          </cell>
          <cell r="AT193">
            <v>46</v>
          </cell>
          <cell r="AU193">
            <v>73</v>
          </cell>
          <cell r="AV193">
            <v>53</v>
          </cell>
          <cell r="AW193">
            <v>76</v>
          </cell>
          <cell r="AX193">
            <v>40</v>
          </cell>
          <cell r="AY193">
            <v>71</v>
          </cell>
          <cell r="AZ193">
            <v>55</v>
          </cell>
          <cell r="BE193">
            <v>37082</v>
          </cell>
          <cell r="BF193">
            <v>95</v>
          </cell>
          <cell r="BG193">
            <v>74</v>
          </cell>
          <cell r="BH193">
            <v>93</v>
          </cell>
          <cell r="BI193">
            <v>76</v>
          </cell>
          <cell r="BJ193">
            <v>96</v>
          </cell>
          <cell r="BK193">
            <v>74</v>
          </cell>
          <cell r="BL193">
            <v>93</v>
          </cell>
          <cell r="BM193">
            <v>72</v>
          </cell>
          <cell r="BN193">
            <v>95</v>
          </cell>
          <cell r="BO193">
            <v>73</v>
          </cell>
          <cell r="BP193">
            <v>95</v>
          </cell>
          <cell r="BQ193">
            <v>75</v>
          </cell>
        </row>
        <row r="194">
          <cell r="AN194">
            <v>36930</v>
          </cell>
          <cell r="AO194">
            <v>71</v>
          </cell>
          <cell r="AP194">
            <v>67</v>
          </cell>
          <cell r="AQ194">
            <v>80</v>
          </cell>
          <cell r="AR194">
            <v>69</v>
          </cell>
          <cell r="AS194">
            <v>71</v>
          </cell>
          <cell r="AT194">
            <v>66</v>
          </cell>
          <cell r="AU194">
            <v>77</v>
          </cell>
          <cell r="AV194">
            <v>67</v>
          </cell>
          <cell r="AW194">
            <v>71</v>
          </cell>
          <cell r="AX194">
            <v>47</v>
          </cell>
          <cell r="AY194">
            <v>73</v>
          </cell>
          <cell r="AZ194">
            <v>67</v>
          </cell>
          <cell r="BE194">
            <v>37083</v>
          </cell>
          <cell r="BF194">
            <v>95</v>
          </cell>
          <cell r="BG194">
            <v>74</v>
          </cell>
          <cell r="BH194">
            <v>93</v>
          </cell>
          <cell r="BI194">
            <v>76</v>
          </cell>
          <cell r="BJ194">
            <v>96</v>
          </cell>
          <cell r="BK194">
            <v>74</v>
          </cell>
          <cell r="BL194">
            <v>93</v>
          </cell>
          <cell r="BM194">
            <v>72</v>
          </cell>
          <cell r="BN194">
            <v>95</v>
          </cell>
          <cell r="BO194">
            <v>73</v>
          </cell>
          <cell r="BP194">
            <v>95</v>
          </cell>
          <cell r="BQ194">
            <v>75</v>
          </cell>
        </row>
        <row r="195">
          <cell r="AN195">
            <v>36931</v>
          </cell>
          <cell r="AO195">
            <v>71</v>
          </cell>
          <cell r="AP195">
            <v>37</v>
          </cell>
          <cell r="AQ195">
            <v>78</v>
          </cell>
          <cell r="AR195">
            <v>60</v>
          </cell>
          <cell r="AS195">
            <v>71</v>
          </cell>
          <cell r="AT195">
            <v>28</v>
          </cell>
          <cell r="AU195">
            <v>71</v>
          </cell>
          <cell r="AV195">
            <v>43</v>
          </cell>
          <cell r="AW195">
            <v>49</v>
          </cell>
          <cell r="AX195">
            <v>27</v>
          </cell>
          <cell r="AY195">
            <v>69</v>
          </cell>
          <cell r="AZ195">
            <v>41</v>
          </cell>
          <cell r="BE195">
            <v>37084</v>
          </cell>
          <cell r="BF195">
            <v>95</v>
          </cell>
          <cell r="BG195">
            <v>74</v>
          </cell>
          <cell r="BH195">
            <v>93</v>
          </cell>
          <cell r="BI195">
            <v>76</v>
          </cell>
          <cell r="BJ195">
            <v>97</v>
          </cell>
          <cell r="BK195">
            <v>74</v>
          </cell>
          <cell r="BL195">
            <v>93</v>
          </cell>
          <cell r="BM195">
            <v>72</v>
          </cell>
          <cell r="BN195">
            <v>95</v>
          </cell>
          <cell r="BO195">
            <v>73</v>
          </cell>
          <cell r="BP195">
            <v>95</v>
          </cell>
          <cell r="BQ195">
            <v>75</v>
          </cell>
        </row>
        <row r="196">
          <cell r="AN196">
            <v>36932</v>
          </cell>
          <cell r="AO196">
            <v>44</v>
          </cell>
          <cell r="AP196">
            <v>30</v>
          </cell>
          <cell r="AQ196">
            <v>60</v>
          </cell>
          <cell r="AR196">
            <v>52</v>
          </cell>
          <cell r="AS196">
            <v>42</v>
          </cell>
          <cell r="AT196">
            <v>26</v>
          </cell>
          <cell r="AU196">
            <v>50</v>
          </cell>
          <cell r="AV196">
            <v>32</v>
          </cell>
          <cell r="AW196">
            <v>44</v>
          </cell>
          <cell r="AX196">
            <v>23</v>
          </cell>
          <cell r="AY196">
            <v>47</v>
          </cell>
          <cell r="AZ196">
            <v>32</v>
          </cell>
          <cell r="BE196">
            <v>37085</v>
          </cell>
          <cell r="BF196">
            <v>95</v>
          </cell>
          <cell r="BG196">
            <v>74</v>
          </cell>
          <cell r="BH196">
            <v>93</v>
          </cell>
          <cell r="BI196">
            <v>76</v>
          </cell>
          <cell r="BJ196">
            <v>97</v>
          </cell>
          <cell r="BK196">
            <v>74</v>
          </cell>
          <cell r="BL196">
            <v>93</v>
          </cell>
          <cell r="BM196">
            <v>72</v>
          </cell>
          <cell r="BN196">
            <v>95</v>
          </cell>
          <cell r="BO196">
            <v>73</v>
          </cell>
          <cell r="BP196">
            <v>95</v>
          </cell>
          <cell r="BQ196">
            <v>75</v>
          </cell>
        </row>
        <row r="197">
          <cell r="AN197">
            <v>36933</v>
          </cell>
          <cell r="AO197">
            <v>51</v>
          </cell>
          <cell r="AP197">
            <v>42</v>
          </cell>
          <cell r="AQ197">
            <v>64</v>
          </cell>
          <cell r="AR197">
            <v>51</v>
          </cell>
          <cell r="AS197">
            <v>43</v>
          </cell>
          <cell r="AT197">
            <v>38</v>
          </cell>
          <cell r="AU197">
            <v>48</v>
          </cell>
          <cell r="AV197">
            <v>44</v>
          </cell>
          <cell r="AW197">
            <v>55</v>
          </cell>
          <cell r="AX197">
            <v>33</v>
          </cell>
          <cell r="AY197">
            <v>50</v>
          </cell>
          <cell r="AZ197">
            <v>42</v>
          </cell>
          <cell r="BE197">
            <v>37086</v>
          </cell>
          <cell r="BF197">
            <v>95</v>
          </cell>
          <cell r="BG197">
            <v>74</v>
          </cell>
          <cell r="BH197">
            <v>93</v>
          </cell>
          <cell r="BI197">
            <v>76</v>
          </cell>
          <cell r="BJ197">
            <v>97</v>
          </cell>
          <cell r="BK197">
            <v>74</v>
          </cell>
          <cell r="BL197">
            <v>93</v>
          </cell>
          <cell r="BM197">
            <v>72</v>
          </cell>
          <cell r="BN197">
            <v>95</v>
          </cell>
          <cell r="BO197">
            <v>73</v>
          </cell>
          <cell r="BP197">
            <v>95</v>
          </cell>
          <cell r="BQ197">
            <v>75</v>
          </cell>
        </row>
        <row r="198">
          <cell r="AN198">
            <v>36934</v>
          </cell>
          <cell r="AO198">
            <v>55</v>
          </cell>
          <cell r="AP198">
            <v>45</v>
          </cell>
          <cell r="AQ198">
            <v>71</v>
          </cell>
          <cell r="AR198">
            <v>58</v>
          </cell>
          <cell r="AS198">
            <v>47</v>
          </cell>
          <cell r="AT198">
            <v>43</v>
          </cell>
          <cell r="AU198">
            <v>67</v>
          </cell>
          <cell r="AV198">
            <v>48</v>
          </cell>
          <cell r="AW198">
            <v>56</v>
          </cell>
          <cell r="AX198">
            <v>46</v>
          </cell>
          <cell r="AY198">
            <v>62</v>
          </cell>
          <cell r="AZ198">
            <v>46</v>
          </cell>
          <cell r="BE198">
            <v>37087</v>
          </cell>
          <cell r="BF198">
            <v>95</v>
          </cell>
          <cell r="BG198">
            <v>74</v>
          </cell>
          <cell r="BH198">
            <v>93</v>
          </cell>
          <cell r="BI198">
            <v>76</v>
          </cell>
          <cell r="BJ198">
            <v>97</v>
          </cell>
          <cell r="BK198">
            <v>74</v>
          </cell>
          <cell r="BL198">
            <v>93</v>
          </cell>
          <cell r="BM198">
            <v>72</v>
          </cell>
          <cell r="BN198">
            <v>95</v>
          </cell>
          <cell r="BO198">
            <v>73</v>
          </cell>
          <cell r="BP198">
            <v>95</v>
          </cell>
          <cell r="BQ198">
            <v>75</v>
          </cell>
        </row>
        <row r="199">
          <cell r="AN199">
            <v>36935</v>
          </cell>
          <cell r="AO199">
            <v>73</v>
          </cell>
          <cell r="AP199">
            <v>54</v>
          </cell>
          <cell r="AQ199">
            <v>83</v>
          </cell>
          <cell r="AR199">
            <v>68</v>
          </cell>
          <cell r="AS199">
            <v>61</v>
          </cell>
          <cell r="AT199">
            <v>47</v>
          </cell>
          <cell r="AU199">
            <v>76</v>
          </cell>
          <cell r="AV199">
            <v>63</v>
          </cell>
          <cell r="AW199">
            <v>74</v>
          </cell>
          <cell r="AX199">
            <v>56</v>
          </cell>
          <cell r="AY199">
            <v>73</v>
          </cell>
          <cell r="AZ199">
            <v>58</v>
          </cell>
          <cell r="BE199">
            <v>37088</v>
          </cell>
          <cell r="BF199">
            <v>95</v>
          </cell>
          <cell r="BG199">
            <v>74</v>
          </cell>
          <cell r="BH199">
            <v>93</v>
          </cell>
          <cell r="BI199">
            <v>76</v>
          </cell>
          <cell r="BJ199">
            <v>97</v>
          </cell>
          <cell r="BK199">
            <v>74</v>
          </cell>
          <cell r="BL199">
            <v>93</v>
          </cell>
          <cell r="BM199">
            <v>72</v>
          </cell>
          <cell r="BN199">
            <v>95</v>
          </cell>
          <cell r="BO199">
            <v>73</v>
          </cell>
          <cell r="BP199">
            <v>95</v>
          </cell>
          <cell r="BQ199">
            <v>75</v>
          </cell>
        </row>
        <row r="200">
          <cell r="AN200">
            <v>36936</v>
          </cell>
          <cell r="AO200">
            <v>76</v>
          </cell>
          <cell r="AP200">
            <v>66</v>
          </cell>
          <cell r="AQ200">
            <v>84</v>
          </cell>
          <cell r="AR200">
            <v>70</v>
          </cell>
          <cell r="AS200">
            <v>72</v>
          </cell>
          <cell r="AT200">
            <v>61</v>
          </cell>
          <cell r="AU200">
            <v>78</v>
          </cell>
          <cell r="AV200">
            <v>66</v>
          </cell>
          <cell r="AW200">
            <v>74</v>
          </cell>
          <cell r="AX200">
            <v>48</v>
          </cell>
          <cell r="AY200">
            <v>76</v>
          </cell>
          <cell r="AZ200">
            <v>65</v>
          </cell>
          <cell r="BE200">
            <v>37089</v>
          </cell>
          <cell r="BF200">
            <v>95</v>
          </cell>
          <cell r="BG200">
            <v>74</v>
          </cell>
          <cell r="BH200">
            <v>93</v>
          </cell>
          <cell r="BI200">
            <v>76</v>
          </cell>
          <cell r="BJ200">
            <v>97</v>
          </cell>
          <cell r="BK200">
            <v>75</v>
          </cell>
          <cell r="BL200">
            <v>93</v>
          </cell>
          <cell r="BM200">
            <v>72</v>
          </cell>
          <cell r="BN200">
            <v>95</v>
          </cell>
          <cell r="BO200">
            <v>73</v>
          </cell>
          <cell r="BP200">
            <v>95</v>
          </cell>
          <cell r="BQ200">
            <v>75</v>
          </cell>
        </row>
        <row r="201">
          <cell r="AN201">
            <v>36937</v>
          </cell>
          <cell r="AO201">
            <v>73</v>
          </cell>
          <cell r="AP201">
            <v>50</v>
          </cell>
          <cell r="AQ201">
            <v>84</v>
          </cell>
          <cell r="AR201">
            <v>71</v>
          </cell>
          <cell r="AS201">
            <v>67</v>
          </cell>
          <cell r="AT201">
            <v>39</v>
          </cell>
          <cell r="AU201">
            <v>77</v>
          </cell>
          <cell r="AV201">
            <v>68</v>
          </cell>
          <cell r="AW201">
            <v>51</v>
          </cell>
          <cell r="AX201">
            <v>33</v>
          </cell>
          <cell r="AY201">
            <v>75</v>
          </cell>
          <cell r="AZ201">
            <v>67</v>
          </cell>
          <cell r="BE201">
            <v>37090</v>
          </cell>
          <cell r="BF201">
            <v>95</v>
          </cell>
          <cell r="BG201">
            <v>74</v>
          </cell>
          <cell r="BH201">
            <v>93</v>
          </cell>
          <cell r="BI201">
            <v>76</v>
          </cell>
          <cell r="BJ201">
            <v>97</v>
          </cell>
          <cell r="BK201">
            <v>75</v>
          </cell>
          <cell r="BL201">
            <v>93</v>
          </cell>
          <cell r="BM201">
            <v>72</v>
          </cell>
          <cell r="BN201">
            <v>95</v>
          </cell>
          <cell r="BO201">
            <v>73</v>
          </cell>
          <cell r="BP201">
            <v>95</v>
          </cell>
          <cell r="BQ201">
            <v>75</v>
          </cell>
        </row>
        <row r="202">
          <cell r="AN202">
            <v>36938</v>
          </cell>
          <cell r="AO202">
            <v>62</v>
          </cell>
          <cell r="AP202">
            <v>46</v>
          </cell>
          <cell r="AQ202">
            <v>77</v>
          </cell>
          <cell r="AR202">
            <v>62</v>
          </cell>
          <cell r="AS202">
            <v>46</v>
          </cell>
          <cell r="AT202">
            <v>32</v>
          </cell>
          <cell r="AU202">
            <v>71</v>
          </cell>
          <cell r="AV202">
            <v>44</v>
          </cell>
          <cell r="AW202">
            <v>44</v>
          </cell>
          <cell r="AX202">
            <v>33</v>
          </cell>
          <cell r="AY202">
            <v>70</v>
          </cell>
          <cell r="AZ202">
            <v>41</v>
          </cell>
          <cell r="BE202">
            <v>37091</v>
          </cell>
          <cell r="BF202">
            <v>95</v>
          </cell>
          <cell r="BG202">
            <v>74</v>
          </cell>
          <cell r="BH202">
            <v>93</v>
          </cell>
          <cell r="BI202">
            <v>76</v>
          </cell>
          <cell r="BJ202">
            <v>97</v>
          </cell>
          <cell r="BK202">
            <v>75</v>
          </cell>
          <cell r="BL202">
            <v>93</v>
          </cell>
          <cell r="BM202">
            <v>72</v>
          </cell>
          <cell r="BN202">
            <v>95</v>
          </cell>
          <cell r="BO202">
            <v>73</v>
          </cell>
          <cell r="BP202">
            <v>95</v>
          </cell>
          <cell r="BQ202">
            <v>75</v>
          </cell>
        </row>
        <row r="203">
          <cell r="AN203">
            <v>36939</v>
          </cell>
          <cell r="AO203">
            <v>51</v>
          </cell>
          <cell r="AP203">
            <v>30</v>
          </cell>
          <cell r="AQ203">
            <v>62</v>
          </cell>
          <cell r="AR203">
            <v>46</v>
          </cell>
          <cell r="AS203">
            <v>44</v>
          </cell>
          <cell r="AT203">
            <v>28</v>
          </cell>
          <cell r="AU203">
            <v>55</v>
          </cell>
          <cell r="AV203">
            <v>39</v>
          </cell>
          <cell r="AW203">
            <v>47</v>
          </cell>
          <cell r="AX203">
            <v>27</v>
          </cell>
          <cell r="AY203">
            <v>56</v>
          </cell>
          <cell r="AZ203">
            <v>34</v>
          </cell>
          <cell r="BE203">
            <v>37092</v>
          </cell>
          <cell r="BF203">
            <v>95</v>
          </cell>
          <cell r="BG203">
            <v>74</v>
          </cell>
          <cell r="BH203">
            <v>94</v>
          </cell>
          <cell r="BI203">
            <v>76</v>
          </cell>
          <cell r="BJ203">
            <v>97</v>
          </cell>
          <cell r="BK203">
            <v>75</v>
          </cell>
          <cell r="BL203">
            <v>93</v>
          </cell>
          <cell r="BM203">
            <v>73</v>
          </cell>
          <cell r="BN203">
            <v>96</v>
          </cell>
          <cell r="BO203">
            <v>73</v>
          </cell>
          <cell r="BP203">
            <v>95</v>
          </cell>
          <cell r="BQ203">
            <v>75</v>
          </cell>
        </row>
        <row r="204">
          <cell r="AN204">
            <v>36940</v>
          </cell>
          <cell r="AO204">
            <v>61</v>
          </cell>
          <cell r="AP204">
            <v>28</v>
          </cell>
          <cell r="AQ204">
            <v>69</v>
          </cell>
          <cell r="AR204">
            <v>46</v>
          </cell>
          <cell r="AS204">
            <v>55</v>
          </cell>
          <cell r="AT204">
            <v>29</v>
          </cell>
          <cell r="AU204">
            <v>62</v>
          </cell>
          <cell r="AV204">
            <v>34</v>
          </cell>
          <cell r="AW204">
            <v>55</v>
          </cell>
          <cell r="AX204">
            <v>30</v>
          </cell>
          <cell r="AY204">
            <v>60</v>
          </cell>
          <cell r="AZ204">
            <v>32</v>
          </cell>
          <cell r="BE204">
            <v>37093</v>
          </cell>
          <cell r="BF204">
            <v>95</v>
          </cell>
          <cell r="BG204">
            <v>74</v>
          </cell>
          <cell r="BH204">
            <v>94</v>
          </cell>
          <cell r="BI204">
            <v>76</v>
          </cell>
          <cell r="BJ204">
            <v>97</v>
          </cell>
          <cell r="BK204">
            <v>75</v>
          </cell>
          <cell r="BL204">
            <v>93</v>
          </cell>
          <cell r="BM204">
            <v>73</v>
          </cell>
          <cell r="BN204">
            <v>96</v>
          </cell>
          <cell r="BO204">
            <v>73</v>
          </cell>
          <cell r="BP204">
            <v>95</v>
          </cell>
          <cell r="BQ204">
            <v>75</v>
          </cell>
        </row>
        <row r="205">
          <cell r="AN205">
            <v>36941</v>
          </cell>
          <cell r="AO205">
            <v>71</v>
          </cell>
          <cell r="AP205">
            <v>35</v>
          </cell>
          <cell r="AQ205">
            <v>78</v>
          </cell>
          <cell r="AR205">
            <v>50</v>
          </cell>
          <cell r="AS205">
            <v>63</v>
          </cell>
          <cell r="AT205">
            <v>42</v>
          </cell>
          <cell r="AU205">
            <v>68</v>
          </cell>
          <cell r="AV205">
            <v>40</v>
          </cell>
          <cell r="AW205">
            <v>67</v>
          </cell>
          <cell r="AX205">
            <v>46</v>
          </cell>
          <cell r="AY205">
            <v>71</v>
          </cell>
          <cell r="AZ205">
            <v>42</v>
          </cell>
          <cell r="BE205">
            <v>37094</v>
          </cell>
          <cell r="BF205">
            <v>95</v>
          </cell>
          <cell r="BG205">
            <v>74</v>
          </cell>
          <cell r="BH205">
            <v>94</v>
          </cell>
          <cell r="BI205">
            <v>76</v>
          </cell>
          <cell r="BJ205">
            <v>97</v>
          </cell>
          <cell r="BK205">
            <v>75</v>
          </cell>
          <cell r="BL205">
            <v>93</v>
          </cell>
          <cell r="BM205">
            <v>73</v>
          </cell>
          <cell r="BN205">
            <v>96</v>
          </cell>
          <cell r="BO205">
            <v>73</v>
          </cell>
          <cell r="BP205">
            <v>95</v>
          </cell>
          <cell r="BQ205">
            <v>75</v>
          </cell>
        </row>
        <row r="206">
          <cell r="AN206">
            <v>36942</v>
          </cell>
          <cell r="AO206">
            <v>75</v>
          </cell>
          <cell r="AP206">
            <v>53</v>
          </cell>
          <cell r="AQ206">
            <v>81</v>
          </cell>
          <cell r="AR206">
            <v>61</v>
          </cell>
          <cell r="AS206">
            <v>76</v>
          </cell>
          <cell r="AT206">
            <v>52</v>
          </cell>
          <cell r="AU206">
            <v>76</v>
          </cell>
          <cell r="AV206">
            <v>54</v>
          </cell>
          <cell r="AW206">
            <v>79</v>
          </cell>
          <cell r="AX206">
            <v>49</v>
          </cell>
          <cell r="AY206">
            <v>74</v>
          </cell>
          <cell r="AZ206">
            <v>56</v>
          </cell>
          <cell r="BE206">
            <v>37095</v>
          </cell>
          <cell r="BF206">
            <v>96</v>
          </cell>
          <cell r="BG206">
            <v>74</v>
          </cell>
          <cell r="BH206">
            <v>94</v>
          </cell>
          <cell r="BI206">
            <v>76</v>
          </cell>
          <cell r="BJ206">
            <v>97</v>
          </cell>
          <cell r="BK206">
            <v>75</v>
          </cell>
          <cell r="BL206">
            <v>93</v>
          </cell>
          <cell r="BM206">
            <v>73</v>
          </cell>
          <cell r="BN206">
            <v>96</v>
          </cell>
          <cell r="BO206">
            <v>73</v>
          </cell>
          <cell r="BP206">
            <v>95</v>
          </cell>
          <cell r="BQ206">
            <v>75</v>
          </cell>
        </row>
        <row r="207">
          <cell r="AN207">
            <v>36943</v>
          </cell>
          <cell r="AO207">
            <v>75</v>
          </cell>
          <cell r="AP207">
            <v>55</v>
          </cell>
          <cell r="AQ207">
            <v>82</v>
          </cell>
          <cell r="AR207">
            <v>67</v>
          </cell>
          <cell r="AS207">
            <v>60</v>
          </cell>
          <cell r="AT207">
            <v>38</v>
          </cell>
          <cell r="AU207">
            <v>75</v>
          </cell>
          <cell r="AV207">
            <v>63</v>
          </cell>
          <cell r="AW207">
            <v>59</v>
          </cell>
          <cell r="AX207">
            <v>39</v>
          </cell>
          <cell r="AY207">
            <v>70</v>
          </cell>
          <cell r="AZ207">
            <v>65</v>
          </cell>
          <cell r="BE207">
            <v>37096</v>
          </cell>
          <cell r="BF207">
            <v>96</v>
          </cell>
          <cell r="BG207">
            <v>74</v>
          </cell>
          <cell r="BH207">
            <v>94</v>
          </cell>
          <cell r="BI207">
            <v>76</v>
          </cell>
          <cell r="BJ207">
            <v>97</v>
          </cell>
          <cell r="BK207">
            <v>75</v>
          </cell>
          <cell r="BL207">
            <v>93</v>
          </cell>
          <cell r="BM207">
            <v>73</v>
          </cell>
          <cell r="BN207">
            <v>96</v>
          </cell>
          <cell r="BO207">
            <v>73</v>
          </cell>
          <cell r="BP207">
            <v>96</v>
          </cell>
          <cell r="BQ207">
            <v>75</v>
          </cell>
        </row>
        <row r="208">
          <cell r="AN208">
            <v>36944</v>
          </cell>
          <cell r="AO208">
            <v>71</v>
          </cell>
          <cell r="AP208">
            <v>47</v>
          </cell>
          <cell r="AQ208">
            <v>81</v>
          </cell>
          <cell r="AR208">
            <v>67</v>
          </cell>
          <cell r="AS208">
            <v>53</v>
          </cell>
          <cell r="AT208">
            <v>31</v>
          </cell>
          <cell r="AU208">
            <v>67</v>
          </cell>
          <cell r="AV208">
            <v>54</v>
          </cell>
          <cell r="AW208">
            <v>47</v>
          </cell>
          <cell r="AX208">
            <v>33</v>
          </cell>
          <cell r="AY208">
            <v>65</v>
          </cell>
          <cell r="AZ208">
            <v>48</v>
          </cell>
          <cell r="BE208">
            <v>37097</v>
          </cell>
          <cell r="BF208">
            <v>96</v>
          </cell>
          <cell r="BG208">
            <v>74</v>
          </cell>
          <cell r="BH208">
            <v>94</v>
          </cell>
          <cell r="BI208">
            <v>76</v>
          </cell>
          <cell r="BJ208">
            <v>97</v>
          </cell>
          <cell r="BK208">
            <v>75</v>
          </cell>
          <cell r="BL208">
            <v>93</v>
          </cell>
          <cell r="BM208">
            <v>73</v>
          </cell>
          <cell r="BN208">
            <v>96</v>
          </cell>
          <cell r="BO208">
            <v>73</v>
          </cell>
          <cell r="BP208">
            <v>96</v>
          </cell>
          <cell r="BQ208">
            <v>75</v>
          </cell>
        </row>
        <row r="209">
          <cell r="AN209">
            <v>36945</v>
          </cell>
          <cell r="AO209">
            <v>70</v>
          </cell>
          <cell r="AP209">
            <v>50</v>
          </cell>
          <cell r="AQ209">
            <v>83</v>
          </cell>
          <cell r="AR209">
            <v>67</v>
          </cell>
          <cell r="AS209">
            <v>65</v>
          </cell>
          <cell r="AT209">
            <v>45</v>
          </cell>
          <cell r="AU209">
            <v>69</v>
          </cell>
          <cell r="AV209">
            <v>58</v>
          </cell>
          <cell r="AW209">
            <v>64</v>
          </cell>
          <cell r="AX209">
            <v>44</v>
          </cell>
          <cell r="AY209">
            <v>71</v>
          </cell>
          <cell r="AZ209">
            <v>49</v>
          </cell>
          <cell r="BE209">
            <v>37098</v>
          </cell>
          <cell r="BF209">
            <v>96</v>
          </cell>
          <cell r="BG209">
            <v>74</v>
          </cell>
          <cell r="BH209">
            <v>94</v>
          </cell>
          <cell r="BI209">
            <v>76</v>
          </cell>
          <cell r="BJ209">
            <v>98</v>
          </cell>
          <cell r="BK209">
            <v>75</v>
          </cell>
          <cell r="BL209">
            <v>93</v>
          </cell>
          <cell r="BM209">
            <v>73</v>
          </cell>
          <cell r="BN209">
            <v>96</v>
          </cell>
          <cell r="BO209">
            <v>73</v>
          </cell>
          <cell r="BP209">
            <v>96</v>
          </cell>
          <cell r="BQ209">
            <v>75</v>
          </cell>
        </row>
        <row r="210">
          <cell r="AN210">
            <v>36946</v>
          </cell>
          <cell r="AO210">
            <v>78</v>
          </cell>
          <cell r="AP210">
            <v>47</v>
          </cell>
          <cell r="AQ210">
            <v>80</v>
          </cell>
          <cell r="AR210">
            <v>72</v>
          </cell>
          <cell r="AS210">
            <v>73</v>
          </cell>
          <cell r="AT210">
            <v>57</v>
          </cell>
          <cell r="AU210">
            <v>77</v>
          </cell>
          <cell r="AV210">
            <v>63</v>
          </cell>
          <cell r="AW210">
            <v>64</v>
          </cell>
          <cell r="AX210">
            <v>46</v>
          </cell>
          <cell r="AY210">
            <v>80</v>
          </cell>
          <cell r="AZ210">
            <v>56</v>
          </cell>
          <cell r="BE210">
            <v>37099</v>
          </cell>
          <cell r="BF210">
            <v>96</v>
          </cell>
          <cell r="BG210">
            <v>74</v>
          </cell>
          <cell r="BH210">
            <v>94</v>
          </cell>
          <cell r="BI210">
            <v>76</v>
          </cell>
          <cell r="BJ210">
            <v>98</v>
          </cell>
          <cell r="BK210">
            <v>75</v>
          </cell>
          <cell r="BL210">
            <v>93</v>
          </cell>
          <cell r="BM210">
            <v>73</v>
          </cell>
          <cell r="BN210">
            <v>96</v>
          </cell>
          <cell r="BO210">
            <v>73</v>
          </cell>
          <cell r="BP210">
            <v>96</v>
          </cell>
          <cell r="BQ210">
            <v>75</v>
          </cell>
        </row>
        <row r="211">
          <cell r="AN211">
            <v>36947</v>
          </cell>
          <cell r="AO211">
            <v>75</v>
          </cell>
          <cell r="AP211">
            <v>44</v>
          </cell>
          <cell r="AQ211">
            <v>82</v>
          </cell>
          <cell r="AR211">
            <v>69</v>
          </cell>
          <cell r="AS211">
            <v>66</v>
          </cell>
          <cell r="AT211">
            <v>45</v>
          </cell>
          <cell r="AU211">
            <v>82</v>
          </cell>
          <cell r="AV211">
            <v>58</v>
          </cell>
          <cell r="AW211">
            <v>67</v>
          </cell>
          <cell r="AX211">
            <v>42</v>
          </cell>
          <cell r="AY211">
            <v>76</v>
          </cell>
          <cell r="AZ211">
            <v>49</v>
          </cell>
          <cell r="BE211">
            <v>37100</v>
          </cell>
          <cell r="BF211">
            <v>96</v>
          </cell>
          <cell r="BG211">
            <v>74</v>
          </cell>
          <cell r="BH211">
            <v>94</v>
          </cell>
          <cell r="BI211">
            <v>76</v>
          </cell>
          <cell r="BJ211">
            <v>98</v>
          </cell>
          <cell r="BK211">
            <v>75</v>
          </cell>
          <cell r="BL211">
            <v>93</v>
          </cell>
          <cell r="BM211">
            <v>73</v>
          </cell>
          <cell r="BN211">
            <v>96</v>
          </cell>
          <cell r="BO211">
            <v>73</v>
          </cell>
          <cell r="BP211">
            <v>96</v>
          </cell>
          <cell r="BQ211">
            <v>75</v>
          </cell>
        </row>
        <row r="212">
          <cell r="AN212">
            <v>36948</v>
          </cell>
          <cell r="AO212">
            <v>70</v>
          </cell>
          <cell r="AP212">
            <v>50</v>
          </cell>
          <cell r="AQ212">
            <v>87</v>
          </cell>
          <cell r="AR212">
            <v>69</v>
          </cell>
          <cell r="AS212">
            <v>67</v>
          </cell>
          <cell r="AT212">
            <v>44</v>
          </cell>
          <cell r="AU212">
            <v>70</v>
          </cell>
          <cell r="AV212">
            <v>61</v>
          </cell>
          <cell r="AW212">
            <v>67</v>
          </cell>
          <cell r="AX212">
            <v>47</v>
          </cell>
          <cell r="AY212">
            <v>71</v>
          </cell>
          <cell r="AZ212">
            <v>56</v>
          </cell>
          <cell r="BE212">
            <v>37101</v>
          </cell>
          <cell r="BF212">
            <v>96</v>
          </cell>
          <cell r="BG212">
            <v>74</v>
          </cell>
          <cell r="BH212">
            <v>94</v>
          </cell>
          <cell r="BI212">
            <v>76</v>
          </cell>
          <cell r="BJ212">
            <v>98</v>
          </cell>
          <cell r="BK212">
            <v>75</v>
          </cell>
          <cell r="BL212">
            <v>93</v>
          </cell>
          <cell r="BM212">
            <v>73</v>
          </cell>
          <cell r="BN212">
            <v>96</v>
          </cell>
          <cell r="BO212">
            <v>73</v>
          </cell>
          <cell r="BP212">
            <v>96</v>
          </cell>
          <cell r="BQ212">
            <v>75</v>
          </cell>
        </row>
        <row r="213">
          <cell r="AN213">
            <v>36949</v>
          </cell>
          <cell r="AO213">
            <v>76</v>
          </cell>
          <cell r="AP213">
            <v>57</v>
          </cell>
          <cell r="AQ213">
            <v>84</v>
          </cell>
          <cell r="AR213">
            <v>72</v>
          </cell>
          <cell r="AS213">
            <v>59</v>
          </cell>
          <cell r="AT213">
            <v>45</v>
          </cell>
          <cell r="AU213">
            <v>83</v>
          </cell>
          <cell r="AV213">
            <v>64</v>
          </cell>
          <cell r="AW213">
            <v>67</v>
          </cell>
          <cell r="AX213">
            <v>31</v>
          </cell>
          <cell r="AY213">
            <v>75</v>
          </cell>
          <cell r="AZ213">
            <v>66</v>
          </cell>
          <cell r="BE213">
            <v>37102</v>
          </cell>
          <cell r="BF213">
            <v>96</v>
          </cell>
          <cell r="BG213">
            <v>74</v>
          </cell>
          <cell r="BH213">
            <v>94</v>
          </cell>
          <cell r="BI213">
            <v>76</v>
          </cell>
          <cell r="BJ213">
            <v>98</v>
          </cell>
          <cell r="BK213">
            <v>75</v>
          </cell>
          <cell r="BL213">
            <v>93</v>
          </cell>
          <cell r="BM213">
            <v>73</v>
          </cell>
          <cell r="BN213">
            <v>96</v>
          </cell>
          <cell r="BO213">
            <v>73</v>
          </cell>
          <cell r="BP213">
            <v>96</v>
          </cell>
          <cell r="BQ213">
            <v>75</v>
          </cell>
        </row>
        <row r="214">
          <cell r="AN214">
            <v>36950</v>
          </cell>
          <cell r="AO214">
            <v>57</v>
          </cell>
          <cell r="AP214">
            <v>40</v>
          </cell>
          <cell r="AQ214">
            <v>82</v>
          </cell>
          <cell r="AR214">
            <v>70</v>
          </cell>
          <cell r="AS214">
            <v>45</v>
          </cell>
          <cell r="AT214">
            <v>34</v>
          </cell>
          <cell r="AU214">
            <v>69</v>
          </cell>
          <cell r="AV214">
            <v>51</v>
          </cell>
          <cell r="AW214">
            <v>31</v>
          </cell>
          <cell r="AX214">
            <v>26</v>
          </cell>
          <cell r="AY214">
            <v>68</v>
          </cell>
          <cell r="AZ214">
            <v>40</v>
          </cell>
          <cell r="BE214">
            <v>37103</v>
          </cell>
          <cell r="BF214">
            <v>96</v>
          </cell>
          <cell r="BG214">
            <v>75</v>
          </cell>
          <cell r="BH214">
            <v>94</v>
          </cell>
          <cell r="BI214">
            <v>76</v>
          </cell>
          <cell r="BJ214">
            <v>98</v>
          </cell>
          <cell r="BK214">
            <v>75</v>
          </cell>
          <cell r="BL214">
            <v>93</v>
          </cell>
          <cell r="BM214">
            <v>73</v>
          </cell>
          <cell r="BN214">
            <v>96</v>
          </cell>
          <cell r="BO214">
            <v>73</v>
          </cell>
          <cell r="BP214">
            <v>96</v>
          </cell>
          <cell r="BQ214">
            <v>75</v>
          </cell>
        </row>
        <row r="215">
          <cell r="AN215">
            <v>36951</v>
          </cell>
          <cell r="AO215">
            <v>47</v>
          </cell>
          <cell r="AP215">
            <v>38</v>
          </cell>
          <cell r="AQ215">
            <v>56</v>
          </cell>
          <cell r="AR215">
            <v>48</v>
          </cell>
          <cell r="AS215">
            <v>47</v>
          </cell>
          <cell r="AT215">
            <v>35</v>
          </cell>
          <cell r="AU215">
            <v>53</v>
          </cell>
          <cell r="AV215">
            <v>48</v>
          </cell>
          <cell r="AW215">
            <v>60</v>
          </cell>
          <cell r="AX215">
            <v>29</v>
          </cell>
          <cell r="AY215">
            <v>49</v>
          </cell>
          <cell r="AZ215">
            <v>39</v>
          </cell>
          <cell r="BE215">
            <v>37104</v>
          </cell>
          <cell r="BF215">
            <v>96</v>
          </cell>
          <cell r="BG215">
            <v>74</v>
          </cell>
          <cell r="BH215">
            <v>94</v>
          </cell>
          <cell r="BI215">
            <v>76</v>
          </cell>
          <cell r="BJ215">
            <v>98</v>
          </cell>
          <cell r="BK215">
            <v>75</v>
          </cell>
          <cell r="BL215">
            <v>93</v>
          </cell>
          <cell r="BM215">
            <v>73</v>
          </cell>
          <cell r="BN215">
            <v>96</v>
          </cell>
          <cell r="BO215">
            <v>73</v>
          </cell>
          <cell r="BP215">
            <v>96</v>
          </cell>
          <cell r="BQ215">
            <v>75</v>
          </cell>
        </row>
        <row r="216">
          <cell r="AN216">
            <v>36952</v>
          </cell>
          <cell r="AO216">
            <v>56</v>
          </cell>
          <cell r="AP216">
            <v>46</v>
          </cell>
          <cell r="AQ216">
            <v>58</v>
          </cell>
          <cell r="AR216">
            <v>51</v>
          </cell>
          <cell r="AS216">
            <v>56</v>
          </cell>
          <cell r="AT216">
            <v>41</v>
          </cell>
          <cell r="AU216">
            <v>54</v>
          </cell>
          <cell r="AV216">
            <v>49</v>
          </cell>
          <cell r="AW216">
            <v>53</v>
          </cell>
          <cell r="AX216">
            <v>47</v>
          </cell>
          <cell r="AY216">
            <v>57</v>
          </cell>
          <cell r="AZ216">
            <v>48</v>
          </cell>
          <cell r="BE216">
            <v>37105</v>
          </cell>
          <cell r="BF216">
            <v>96</v>
          </cell>
          <cell r="BG216">
            <v>75</v>
          </cell>
          <cell r="BH216">
            <v>94</v>
          </cell>
          <cell r="BI216">
            <v>76</v>
          </cell>
          <cell r="BJ216">
            <v>98</v>
          </cell>
          <cell r="BK216">
            <v>75</v>
          </cell>
          <cell r="BL216">
            <v>93</v>
          </cell>
          <cell r="BM216">
            <v>73</v>
          </cell>
          <cell r="BN216">
            <v>96</v>
          </cell>
          <cell r="BO216">
            <v>73</v>
          </cell>
          <cell r="BP216">
            <v>96</v>
          </cell>
          <cell r="BQ216">
            <v>75</v>
          </cell>
        </row>
        <row r="217">
          <cell r="AN217">
            <v>36953</v>
          </cell>
          <cell r="AO217">
            <v>55</v>
          </cell>
          <cell r="AP217">
            <v>39</v>
          </cell>
          <cell r="AQ217">
            <v>78</v>
          </cell>
          <cell r="AR217">
            <v>56</v>
          </cell>
          <cell r="AS217">
            <v>50</v>
          </cell>
          <cell r="AT217">
            <v>42</v>
          </cell>
          <cell r="AU217">
            <v>55</v>
          </cell>
          <cell r="AV217">
            <v>45</v>
          </cell>
          <cell r="AW217">
            <v>60</v>
          </cell>
          <cell r="AX217">
            <v>45</v>
          </cell>
          <cell r="AY217">
            <v>60</v>
          </cell>
          <cell r="AZ217">
            <v>46</v>
          </cell>
          <cell r="BE217">
            <v>37106</v>
          </cell>
          <cell r="BF217">
            <v>96</v>
          </cell>
          <cell r="BG217">
            <v>75</v>
          </cell>
          <cell r="BH217">
            <v>94</v>
          </cell>
          <cell r="BI217">
            <v>76</v>
          </cell>
          <cell r="BJ217">
            <v>98</v>
          </cell>
          <cell r="BK217">
            <v>75</v>
          </cell>
          <cell r="BL217">
            <v>93</v>
          </cell>
          <cell r="BM217">
            <v>73</v>
          </cell>
          <cell r="BN217">
            <v>96</v>
          </cell>
          <cell r="BO217">
            <v>73</v>
          </cell>
          <cell r="BP217">
            <v>96</v>
          </cell>
          <cell r="BQ217">
            <v>75</v>
          </cell>
        </row>
        <row r="218">
          <cell r="AN218">
            <v>36954</v>
          </cell>
          <cell r="AO218">
            <v>68</v>
          </cell>
          <cell r="AP218">
            <v>37</v>
          </cell>
          <cell r="AQ218">
            <v>81</v>
          </cell>
          <cell r="AR218">
            <v>49</v>
          </cell>
          <cell r="AS218">
            <v>62</v>
          </cell>
          <cell r="AT218">
            <v>36</v>
          </cell>
          <cell r="AU218">
            <v>69</v>
          </cell>
          <cell r="AV218">
            <v>40</v>
          </cell>
          <cell r="AW218">
            <v>61</v>
          </cell>
          <cell r="AX218">
            <v>45</v>
          </cell>
          <cell r="AY218">
            <v>70</v>
          </cell>
          <cell r="AZ218">
            <v>45</v>
          </cell>
          <cell r="BE218">
            <v>37107</v>
          </cell>
          <cell r="BF218">
            <v>96</v>
          </cell>
          <cell r="BG218">
            <v>75</v>
          </cell>
          <cell r="BH218">
            <v>94</v>
          </cell>
          <cell r="BI218">
            <v>76</v>
          </cell>
          <cell r="BJ218">
            <v>97</v>
          </cell>
          <cell r="BK218">
            <v>75</v>
          </cell>
          <cell r="BL218">
            <v>93</v>
          </cell>
          <cell r="BM218">
            <v>73</v>
          </cell>
          <cell r="BN218">
            <v>96</v>
          </cell>
          <cell r="BO218">
            <v>73</v>
          </cell>
          <cell r="BP218">
            <v>96</v>
          </cell>
          <cell r="BQ218">
            <v>75</v>
          </cell>
        </row>
        <row r="219">
          <cell r="AN219">
            <v>36955</v>
          </cell>
          <cell r="AO219">
            <v>69</v>
          </cell>
          <cell r="AP219">
            <v>36</v>
          </cell>
          <cell r="AQ219">
            <v>76</v>
          </cell>
          <cell r="AR219">
            <v>49</v>
          </cell>
          <cell r="AS219">
            <v>61</v>
          </cell>
          <cell r="AT219">
            <v>39</v>
          </cell>
          <cell r="AU219">
            <v>70</v>
          </cell>
          <cell r="AV219">
            <v>41</v>
          </cell>
          <cell r="AW219">
            <v>68</v>
          </cell>
          <cell r="AX219">
            <v>37</v>
          </cell>
          <cell r="AY219">
            <v>72</v>
          </cell>
          <cell r="AZ219">
            <v>41</v>
          </cell>
          <cell r="BE219">
            <v>37108</v>
          </cell>
          <cell r="BF219">
            <v>96</v>
          </cell>
          <cell r="BG219">
            <v>75</v>
          </cell>
          <cell r="BH219">
            <v>94</v>
          </cell>
          <cell r="BI219">
            <v>76</v>
          </cell>
          <cell r="BJ219">
            <v>97</v>
          </cell>
          <cell r="BK219">
            <v>75</v>
          </cell>
          <cell r="BL219">
            <v>93</v>
          </cell>
          <cell r="BM219">
            <v>73</v>
          </cell>
          <cell r="BN219">
            <v>96</v>
          </cell>
          <cell r="BO219">
            <v>73</v>
          </cell>
          <cell r="BP219">
            <v>96</v>
          </cell>
          <cell r="BQ219">
            <v>75</v>
          </cell>
        </row>
        <row r="220">
          <cell r="AN220">
            <v>36956</v>
          </cell>
          <cell r="AO220">
            <v>67</v>
          </cell>
          <cell r="AP220">
            <v>37</v>
          </cell>
          <cell r="AQ220">
            <v>76</v>
          </cell>
          <cell r="AR220">
            <v>49</v>
          </cell>
          <cell r="AS220">
            <v>64</v>
          </cell>
          <cell r="AT220">
            <v>41</v>
          </cell>
          <cell r="AU220">
            <v>68</v>
          </cell>
          <cell r="AV220">
            <v>38</v>
          </cell>
          <cell r="AW220">
            <v>67</v>
          </cell>
          <cell r="AX220">
            <v>43</v>
          </cell>
          <cell r="AY220">
            <v>66</v>
          </cell>
          <cell r="AZ220">
            <v>43</v>
          </cell>
          <cell r="BE220">
            <v>37109</v>
          </cell>
          <cell r="BF220">
            <v>96</v>
          </cell>
          <cell r="BG220">
            <v>74</v>
          </cell>
          <cell r="BH220">
            <v>94</v>
          </cell>
          <cell r="BI220">
            <v>76</v>
          </cell>
          <cell r="BJ220">
            <v>97</v>
          </cell>
          <cell r="BK220">
            <v>75</v>
          </cell>
          <cell r="BL220">
            <v>93</v>
          </cell>
          <cell r="BM220">
            <v>72</v>
          </cell>
          <cell r="BN220">
            <v>96</v>
          </cell>
          <cell r="BO220">
            <v>73</v>
          </cell>
          <cell r="BP220">
            <v>96</v>
          </cell>
          <cell r="BQ220">
            <v>75</v>
          </cell>
        </row>
        <row r="221">
          <cell r="AN221">
            <v>36957</v>
          </cell>
          <cell r="AO221">
            <v>71</v>
          </cell>
          <cell r="AP221">
            <v>37</v>
          </cell>
          <cell r="AQ221">
            <v>77</v>
          </cell>
          <cell r="AR221">
            <v>59</v>
          </cell>
          <cell r="AS221">
            <v>70</v>
          </cell>
          <cell r="AT221">
            <v>43</v>
          </cell>
          <cell r="AU221">
            <v>72</v>
          </cell>
          <cell r="AV221">
            <v>40</v>
          </cell>
          <cell r="AW221">
            <v>68</v>
          </cell>
          <cell r="AX221">
            <v>45</v>
          </cell>
          <cell r="AY221">
            <v>68</v>
          </cell>
          <cell r="AZ221">
            <v>45</v>
          </cell>
          <cell r="BE221">
            <v>37110</v>
          </cell>
          <cell r="BF221">
            <v>96</v>
          </cell>
          <cell r="BG221">
            <v>74</v>
          </cell>
          <cell r="BH221">
            <v>94</v>
          </cell>
          <cell r="BI221">
            <v>76</v>
          </cell>
          <cell r="BJ221">
            <v>97</v>
          </cell>
          <cell r="BK221">
            <v>75</v>
          </cell>
          <cell r="BL221">
            <v>93</v>
          </cell>
          <cell r="BM221">
            <v>72</v>
          </cell>
          <cell r="BN221">
            <v>96</v>
          </cell>
          <cell r="BO221">
            <v>73</v>
          </cell>
          <cell r="BP221">
            <v>96</v>
          </cell>
          <cell r="BQ221">
            <v>75</v>
          </cell>
        </row>
        <row r="222">
          <cell r="AN222">
            <v>36958</v>
          </cell>
          <cell r="AO222">
            <v>66</v>
          </cell>
          <cell r="AP222">
            <v>47</v>
          </cell>
          <cell r="AQ222">
            <v>80</v>
          </cell>
          <cell r="AR222">
            <v>60</v>
          </cell>
          <cell r="AS222">
            <v>62</v>
          </cell>
          <cell r="AT222">
            <v>47</v>
          </cell>
          <cell r="AU222">
            <v>67</v>
          </cell>
          <cell r="AV222">
            <v>47</v>
          </cell>
          <cell r="AW222">
            <v>62</v>
          </cell>
          <cell r="AX222">
            <v>45</v>
          </cell>
          <cell r="AY222">
            <v>70</v>
          </cell>
          <cell r="AZ222">
            <v>50</v>
          </cell>
          <cell r="BE222">
            <v>37111</v>
          </cell>
          <cell r="BF222">
            <v>96</v>
          </cell>
          <cell r="BG222">
            <v>74</v>
          </cell>
          <cell r="BH222">
            <v>94</v>
          </cell>
          <cell r="BI222">
            <v>76</v>
          </cell>
          <cell r="BJ222">
            <v>97</v>
          </cell>
          <cell r="BK222">
            <v>74</v>
          </cell>
          <cell r="BL222">
            <v>93</v>
          </cell>
          <cell r="BM222">
            <v>72</v>
          </cell>
          <cell r="BN222">
            <v>96</v>
          </cell>
          <cell r="BO222">
            <v>73</v>
          </cell>
          <cell r="BP222">
            <v>96</v>
          </cell>
          <cell r="BQ222">
            <v>75</v>
          </cell>
        </row>
        <row r="223">
          <cell r="AN223">
            <v>36959</v>
          </cell>
          <cell r="AO223">
            <v>64</v>
          </cell>
          <cell r="AP223">
            <v>39</v>
          </cell>
          <cell r="AQ223">
            <v>71</v>
          </cell>
          <cell r="AR223">
            <v>55</v>
          </cell>
          <cell r="AS223">
            <v>61</v>
          </cell>
          <cell r="AT223">
            <v>41</v>
          </cell>
          <cell r="AU223">
            <v>65</v>
          </cell>
          <cell r="AV223">
            <v>46</v>
          </cell>
          <cell r="AW223">
            <v>55</v>
          </cell>
          <cell r="AX223">
            <v>43</v>
          </cell>
          <cell r="AY223">
            <v>63</v>
          </cell>
          <cell r="AZ223">
            <v>48</v>
          </cell>
          <cell r="BE223">
            <v>37112</v>
          </cell>
          <cell r="BF223">
            <v>96</v>
          </cell>
          <cell r="BG223">
            <v>74</v>
          </cell>
          <cell r="BH223">
            <v>94</v>
          </cell>
          <cell r="BI223">
            <v>76</v>
          </cell>
          <cell r="BJ223">
            <v>97</v>
          </cell>
          <cell r="BK223">
            <v>74</v>
          </cell>
          <cell r="BL223">
            <v>93</v>
          </cell>
          <cell r="BM223">
            <v>72</v>
          </cell>
          <cell r="BN223">
            <v>96</v>
          </cell>
          <cell r="BO223">
            <v>73</v>
          </cell>
          <cell r="BP223">
            <v>96</v>
          </cell>
          <cell r="BQ223">
            <v>75</v>
          </cell>
        </row>
        <row r="224">
          <cell r="AN224">
            <v>36960</v>
          </cell>
          <cell r="AO224">
            <v>68</v>
          </cell>
          <cell r="AP224">
            <v>36</v>
          </cell>
          <cell r="AQ224">
            <v>75</v>
          </cell>
          <cell r="AR224">
            <v>50</v>
          </cell>
          <cell r="AS224">
            <v>64</v>
          </cell>
          <cell r="AT224">
            <v>43</v>
          </cell>
          <cell r="AU224">
            <v>67</v>
          </cell>
          <cell r="AV224">
            <v>41</v>
          </cell>
          <cell r="AW224">
            <v>56</v>
          </cell>
          <cell r="AX224">
            <v>42</v>
          </cell>
          <cell r="AY224">
            <v>67</v>
          </cell>
          <cell r="AZ224">
            <v>40</v>
          </cell>
          <cell r="BE224">
            <v>37113</v>
          </cell>
          <cell r="BF224">
            <v>96</v>
          </cell>
          <cell r="BG224">
            <v>74</v>
          </cell>
          <cell r="BH224">
            <v>94</v>
          </cell>
          <cell r="BI224">
            <v>76</v>
          </cell>
          <cell r="BJ224">
            <v>97</v>
          </cell>
          <cell r="BK224">
            <v>74</v>
          </cell>
          <cell r="BL224">
            <v>93</v>
          </cell>
          <cell r="BM224">
            <v>72</v>
          </cell>
          <cell r="BN224">
            <v>96</v>
          </cell>
          <cell r="BO224">
            <v>73</v>
          </cell>
          <cell r="BP224">
            <v>96</v>
          </cell>
          <cell r="BQ224">
            <v>75</v>
          </cell>
        </row>
        <row r="225">
          <cell r="AN225">
            <v>36961</v>
          </cell>
          <cell r="AO225">
            <v>69</v>
          </cell>
          <cell r="AP225">
            <v>60</v>
          </cell>
          <cell r="AQ225">
            <v>78</v>
          </cell>
          <cell r="AR225">
            <v>69</v>
          </cell>
          <cell r="AS225">
            <v>63</v>
          </cell>
          <cell r="AT225">
            <v>56</v>
          </cell>
          <cell r="AU225">
            <v>68</v>
          </cell>
          <cell r="AV225">
            <v>59</v>
          </cell>
          <cell r="AW225">
            <v>71</v>
          </cell>
          <cell r="AX225">
            <v>54</v>
          </cell>
          <cell r="AY225">
            <v>72</v>
          </cell>
          <cell r="AZ225">
            <v>60</v>
          </cell>
          <cell r="BE225">
            <v>37114</v>
          </cell>
          <cell r="BF225">
            <v>96</v>
          </cell>
          <cell r="BG225">
            <v>74</v>
          </cell>
          <cell r="BH225">
            <v>94</v>
          </cell>
          <cell r="BI225">
            <v>76</v>
          </cell>
          <cell r="BJ225">
            <v>97</v>
          </cell>
          <cell r="BK225">
            <v>74</v>
          </cell>
          <cell r="BL225">
            <v>93</v>
          </cell>
          <cell r="BM225">
            <v>72</v>
          </cell>
          <cell r="BN225">
            <v>96</v>
          </cell>
          <cell r="BO225">
            <v>72</v>
          </cell>
          <cell r="BP225">
            <v>96</v>
          </cell>
          <cell r="BQ225">
            <v>75</v>
          </cell>
        </row>
        <row r="226">
          <cell r="AN226">
            <v>36962</v>
          </cell>
          <cell r="AO226">
            <v>78</v>
          </cell>
          <cell r="AP226">
            <v>45</v>
          </cell>
          <cell r="AQ226">
            <v>90</v>
          </cell>
          <cell r="AR226">
            <v>60</v>
          </cell>
          <cell r="AS226">
            <v>67</v>
          </cell>
          <cell r="AT226">
            <v>52</v>
          </cell>
          <cell r="AU226">
            <v>82</v>
          </cell>
          <cell r="AV226">
            <v>51</v>
          </cell>
          <cell r="AW226">
            <v>70</v>
          </cell>
          <cell r="AX226">
            <v>47</v>
          </cell>
          <cell r="AY226">
            <v>79</v>
          </cell>
          <cell r="AZ226">
            <v>50</v>
          </cell>
          <cell r="BE226">
            <v>37115</v>
          </cell>
          <cell r="BF226">
            <v>96</v>
          </cell>
          <cell r="BG226">
            <v>74</v>
          </cell>
          <cell r="BH226">
            <v>94</v>
          </cell>
          <cell r="BI226">
            <v>76</v>
          </cell>
          <cell r="BJ226">
            <v>97</v>
          </cell>
          <cell r="BK226">
            <v>74</v>
          </cell>
          <cell r="BL226">
            <v>93</v>
          </cell>
          <cell r="BM226">
            <v>72</v>
          </cell>
          <cell r="BN226">
            <v>95</v>
          </cell>
          <cell r="BO226">
            <v>72</v>
          </cell>
          <cell r="BP226">
            <v>96</v>
          </cell>
          <cell r="BQ226">
            <v>75</v>
          </cell>
        </row>
        <row r="227">
          <cell r="AN227">
            <v>36963</v>
          </cell>
          <cell r="AO227">
            <v>72</v>
          </cell>
          <cell r="AP227">
            <v>40</v>
          </cell>
          <cell r="AQ227">
            <v>86</v>
          </cell>
          <cell r="AR227">
            <v>57</v>
          </cell>
          <cell r="AS227">
            <v>71</v>
          </cell>
          <cell r="AT227">
            <v>45</v>
          </cell>
          <cell r="AU227">
            <v>76</v>
          </cell>
          <cell r="AV227">
            <v>46</v>
          </cell>
          <cell r="AW227">
            <v>70</v>
          </cell>
          <cell r="AX227">
            <v>41</v>
          </cell>
          <cell r="AY227">
            <v>78</v>
          </cell>
          <cell r="AZ227">
            <v>45</v>
          </cell>
          <cell r="BE227">
            <v>37116</v>
          </cell>
          <cell r="BF227">
            <v>96</v>
          </cell>
          <cell r="BG227">
            <v>74</v>
          </cell>
          <cell r="BH227">
            <v>94</v>
          </cell>
          <cell r="BI227">
            <v>75</v>
          </cell>
          <cell r="BJ227">
            <v>97</v>
          </cell>
          <cell r="BK227">
            <v>74</v>
          </cell>
          <cell r="BL227">
            <v>93</v>
          </cell>
          <cell r="BM227">
            <v>72</v>
          </cell>
          <cell r="BN227">
            <v>95</v>
          </cell>
          <cell r="BO227">
            <v>72</v>
          </cell>
          <cell r="BP227">
            <v>96</v>
          </cell>
          <cell r="BQ227">
            <v>75</v>
          </cell>
        </row>
        <row r="228">
          <cell r="AN228">
            <v>36964</v>
          </cell>
          <cell r="AO228">
            <v>61</v>
          </cell>
          <cell r="AP228">
            <v>55</v>
          </cell>
          <cell r="AQ228">
            <v>80</v>
          </cell>
          <cell r="AR228">
            <v>63</v>
          </cell>
          <cell r="AS228">
            <v>62</v>
          </cell>
          <cell r="AT228">
            <v>52</v>
          </cell>
          <cell r="AU228">
            <v>65</v>
          </cell>
          <cell r="AV228">
            <v>51</v>
          </cell>
          <cell r="AW228">
            <v>66</v>
          </cell>
          <cell r="AX228">
            <v>51</v>
          </cell>
          <cell r="AY228">
            <v>64</v>
          </cell>
          <cell r="AZ228">
            <v>56</v>
          </cell>
          <cell r="BE228">
            <v>37117</v>
          </cell>
          <cell r="BF228">
            <v>96</v>
          </cell>
          <cell r="BG228">
            <v>74</v>
          </cell>
          <cell r="BH228">
            <v>94</v>
          </cell>
          <cell r="BI228">
            <v>75</v>
          </cell>
          <cell r="BJ228">
            <v>97</v>
          </cell>
          <cell r="BK228">
            <v>74</v>
          </cell>
          <cell r="BL228">
            <v>93</v>
          </cell>
          <cell r="BM228">
            <v>72</v>
          </cell>
          <cell r="BN228">
            <v>95</v>
          </cell>
          <cell r="BO228">
            <v>72</v>
          </cell>
          <cell r="BP228">
            <v>96</v>
          </cell>
          <cell r="BQ228">
            <v>75</v>
          </cell>
        </row>
        <row r="229">
          <cell r="AN229">
            <v>36965</v>
          </cell>
          <cell r="AO229">
            <v>69</v>
          </cell>
          <cell r="AP229">
            <v>51</v>
          </cell>
          <cell r="AQ229">
            <v>92</v>
          </cell>
          <cell r="AR229">
            <v>59</v>
          </cell>
          <cell r="AS229">
            <v>65</v>
          </cell>
          <cell r="AT229">
            <v>45</v>
          </cell>
          <cell r="AU229">
            <v>70</v>
          </cell>
          <cell r="AV229">
            <v>50</v>
          </cell>
          <cell r="AW229">
            <v>64</v>
          </cell>
          <cell r="AX229">
            <v>37</v>
          </cell>
          <cell r="AY229">
            <v>72</v>
          </cell>
          <cell r="AZ229">
            <v>50</v>
          </cell>
          <cell r="BE229">
            <v>37118</v>
          </cell>
          <cell r="BF229">
            <v>96</v>
          </cell>
          <cell r="BG229">
            <v>74</v>
          </cell>
          <cell r="BH229">
            <v>94</v>
          </cell>
          <cell r="BI229">
            <v>75</v>
          </cell>
          <cell r="BJ229">
            <v>96</v>
          </cell>
          <cell r="BK229">
            <v>74</v>
          </cell>
          <cell r="BL229">
            <v>93</v>
          </cell>
          <cell r="BM229">
            <v>72</v>
          </cell>
          <cell r="BN229">
            <v>95</v>
          </cell>
          <cell r="BO229">
            <v>72</v>
          </cell>
          <cell r="BP229">
            <v>96</v>
          </cell>
          <cell r="BQ229">
            <v>75</v>
          </cell>
        </row>
        <row r="230">
          <cell r="AN230">
            <v>36966</v>
          </cell>
          <cell r="AO230">
            <v>62</v>
          </cell>
          <cell r="AP230">
            <v>37</v>
          </cell>
          <cell r="AQ230">
            <v>73</v>
          </cell>
          <cell r="AR230">
            <v>55</v>
          </cell>
          <cell r="AS230">
            <v>56</v>
          </cell>
          <cell r="AT230">
            <v>38</v>
          </cell>
          <cell r="AU230">
            <v>69</v>
          </cell>
          <cell r="AV230">
            <v>43</v>
          </cell>
          <cell r="AW230">
            <v>55</v>
          </cell>
          <cell r="AX230">
            <v>31</v>
          </cell>
          <cell r="AY230">
            <v>66</v>
          </cell>
          <cell r="AZ230">
            <v>41</v>
          </cell>
          <cell r="BE230">
            <v>37119</v>
          </cell>
          <cell r="BF230">
            <v>96</v>
          </cell>
          <cell r="BG230">
            <v>74</v>
          </cell>
          <cell r="BH230">
            <v>94</v>
          </cell>
          <cell r="BI230">
            <v>75</v>
          </cell>
          <cell r="BJ230">
            <v>96</v>
          </cell>
          <cell r="BK230">
            <v>74</v>
          </cell>
          <cell r="BL230">
            <v>93</v>
          </cell>
          <cell r="BM230">
            <v>72</v>
          </cell>
          <cell r="BN230">
            <v>95</v>
          </cell>
          <cell r="BO230">
            <v>72</v>
          </cell>
          <cell r="BP230">
            <v>96</v>
          </cell>
          <cell r="BQ230">
            <v>75</v>
          </cell>
        </row>
        <row r="231">
          <cell r="AN231">
            <v>36967</v>
          </cell>
          <cell r="AO231">
            <v>52</v>
          </cell>
          <cell r="AP231">
            <v>39</v>
          </cell>
          <cell r="AQ231">
            <v>75</v>
          </cell>
          <cell r="AR231">
            <v>63</v>
          </cell>
          <cell r="AS231">
            <v>56</v>
          </cell>
          <cell r="AT231">
            <v>43</v>
          </cell>
          <cell r="AU231">
            <v>65</v>
          </cell>
          <cell r="AV231">
            <v>47</v>
          </cell>
          <cell r="AW231">
            <v>54</v>
          </cell>
          <cell r="AX231">
            <v>40</v>
          </cell>
          <cell r="AY231">
            <v>55</v>
          </cell>
          <cell r="AZ231">
            <v>47</v>
          </cell>
          <cell r="BE231">
            <v>37120</v>
          </cell>
          <cell r="BF231">
            <v>96</v>
          </cell>
          <cell r="BG231">
            <v>74</v>
          </cell>
          <cell r="BH231">
            <v>94</v>
          </cell>
          <cell r="BI231">
            <v>75</v>
          </cell>
          <cell r="BJ231">
            <v>96</v>
          </cell>
          <cell r="BK231">
            <v>74</v>
          </cell>
          <cell r="BL231">
            <v>93</v>
          </cell>
          <cell r="BM231">
            <v>72</v>
          </cell>
          <cell r="BN231">
            <v>95</v>
          </cell>
          <cell r="BO231">
            <v>72</v>
          </cell>
          <cell r="BP231">
            <v>96</v>
          </cell>
          <cell r="BQ231">
            <v>75</v>
          </cell>
        </row>
        <row r="232">
          <cell r="AN232">
            <v>36968</v>
          </cell>
          <cell r="AO232">
            <v>48</v>
          </cell>
          <cell r="AP232">
            <v>39</v>
          </cell>
          <cell r="AQ232">
            <v>75</v>
          </cell>
          <cell r="AR232">
            <v>60</v>
          </cell>
          <cell r="AS232">
            <v>51</v>
          </cell>
          <cell r="AT232">
            <v>45</v>
          </cell>
          <cell r="AU232">
            <v>66</v>
          </cell>
          <cell r="AV232">
            <v>41</v>
          </cell>
          <cell r="AW232">
            <v>45</v>
          </cell>
          <cell r="AX232">
            <v>37</v>
          </cell>
          <cell r="AY232">
            <v>48</v>
          </cell>
          <cell r="AZ232">
            <v>44</v>
          </cell>
          <cell r="BE232">
            <v>37121</v>
          </cell>
          <cell r="BF232">
            <v>96</v>
          </cell>
          <cell r="BG232">
            <v>74</v>
          </cell>
          <cell r="BH232">
            <v>94</v>
          </cell>
          <cell r="BI232">
            <v>75</v>
          </cell>
          <cell r="BJ232">
            <v>96</v>
          </cell>
          <cell r="BK232">
            <v>73</v>
          </cell>
          <cell r="BL232">
            <v>93</v>
          </cell>
          <cell r="BM232">
            <v>72</v>
          </cell>
          <cell r="BN232">
            <v>95</v>
          </cell>
          <cell r="BO232">
            <v>72</v>
          </cell>
          <cell r="BP232">
            <v>96</v>
          </cell>
          <cell r="BQ232">
            <v>75</v>
          </cell>
        </row>
        <row r="233">
          <cell r="AN233">
            <v>36969</v>
          </cell>
          <cell r="AO233">
            <v>57</v>
          </cell>
          <cell r="AP233">
            <v>37</v>
          </cell>
          <cell r="AQ233">
            <v>69</v>
          </cell>
          <cell r="AR233">
            <v>51</v>
          </cell>
          <cell r="AS233">
            <v>54</v>
          </cell>
          <cell r="AT233">
            <v>44</v>
          </cell>
          <cell r="AU233">
            <v>61</v>
          </cell>
          <cell r="AV233">
            <v>46</v>
          </cell>
          <cell r="AW233">
            <v>52</v>
          </cell>
          <cell r="AX233">
            <v>35</v>
          </cell>
          <cell r="AY233">
            <v>60</v>
          </cell>
          <cell r="AZ233">
            <v>41</v>
          </cell>
          <cell r="BE233">
            <v>37122</v>
          </cell>
          <cell r="BF233">
            <v>96</v>
          </cell>
          <cell r="BG233">
            <v>74</v>
          </cell>
          <cell r="BH233">
            <v>94</v>
          </cell>
          <cell r="BI233">
            <v>75</v>
          </cell>
          <cell r="BJ233">
            <v>96</v>
          </cell>
          <cell r="BK233">
            <v>73</v>
          </cell>
          <cell r="BL233">
            <v>92</v>
          </cell>
          <cell r="BM233">
            <v>72</v>
          </cell>
          <cell r="BN233">
            <v>94</v>
          </cell>
          <cell r="BO233">
            <v>72</v>
          </cell>
          <cell r="BP233">
            <v>95</v>
          </cell>
          <cell r="BQ233">
            <v>75</v>
          </cell>
        </row>
        <row r="234">
          <cell r="AN234">
            <v>36970</v>
          </cell>
          <cell r="AO234">
            <v>67</v>
          </cell>
          <cell r="AP234">
            <v>32</v>
          </cell>
          <cell r="AQ234">
            <v>73</v>
          </cell>
          <cell r="AR234">
            <v>44</v>
          </cell>
          <cell r="AS234">
            <v>63</v>
          </cell>
          <cell r="AT234">
            <v>35</v>
          </cell>
          <cell r="AU234">
            <v>66</v>
          </cell>
          <cell r="AV234">
            <v>41</v>
          </cell>
          <cell r="AW234">
            <v>66</v>
          </cell>
          <cell r="AX234">
            <v>32</v>
          </cell>
          <cell r="AY234">
            <v>71</v>
          </cell>
          <cell r="AZ234">
            <v>34</v>
          </cell>
          <cell r="BE234">
            <v>37123</v>
          </cell>
          <cell r="BF234">
            <v>95</v>
          </cell>
          <cell r="BG234">
            <v>74</v>
          </cell>
          <cell r="BH234">
            <v>94</v>
          </cell>
          <cell r="BI234">
            <v>75</v>
          </cell>
          <cell r="BJ234">
            <v>95</v>
          </cell>
          <cell r="BK234">
            <v>73</v>
          </cell>
          <cell r="BL234">
            <v>92</v>
          </cell>
          <cell r="BM234">
            <v>72</v>
          </cell>
          <cell r="BN234">
            <v>94</v>
          </cell>
          <cell r="BO234">
            <v>71</v>
          </cell>
          <cell r="BP234">
            <v>95</v>
          </cell>
          <cell r="BQ234">
            <v>74</v>
          </cell>
        </row>
        <row r="235">
          <cell r="AN235">
            <v>36971</v>
          </cell>
          <cell r="AO235">
            <v>74</v>
          </cell>
          <cell r="AP235">
            <v>35</v>
          </cell>
          <cell r="AQ235">
            <v>79</v>
          </cell>
          <cell r="AR235">
            <v>47</v>
          </cell>
          <cell r="AS235">
            <v>73</v>
          </cell>
          <cell r="AT235">
            <v>40</v>
          </cell>
          <cell r="AU235">
            <v>75</v>
          </cell>
          <cell r="AV235">
            <v>39</v>
          </cell>
          <cell r="AW235">
            <v>76</v>
          </cell>
          <cell r="AX235">
            <v>46</v>
          </cell>
          <cell r="AY235">
            <v>74</v>
          </cell>
          <cell r="AZ235">
            <v>40</v>
          </cell>
          <cell r="BE235">
            <v>37124</v>
          </cell>
          <cell r="BF235">
            <v>95</v>
          </cell>
          <cell r="BG235">
            <v>74</v>
          </cell>
          <cell r="BH235">
            <v>93</v>
          </cell>
          <cell r="BI235">
            <v>75</v>
          </cell>
          <cell r="BJ235">
            <v>95</v>
          </cell>
          <cell r="BK235">
            <v>73</v>
          </cell>
          <cell r="BL235">
            <v>92</v>
          </cell>
          <cell r="BM235">
            <v>72</v>
          </cell>
          <cell r="BN235">
            <v>94</v>
          </cell>
          <cell r="BO235">
            <v>71</v>
          </cell>
          <cell r="BP235">
            <v>95</v>
          </cell>
          <cell r="BQ235">
            <v>74</v>
          </cell>
        </row>
        <row r="236">
          <cell r="AN236">
            <v>36972</v>
          </cell>
          <cell r="AO236">
            <v>77</v>
          </cell>
          <cell r="AP236">
            <v>38</v>
          </cell>
          <cell r="AQ236">
            <v>81</v>
          </cell>
          <cell r="AR236">
            <v>52</v>
          </cell>
          <cell r="AS236">
            <v>76</v>
          </cell>
          <cell r="AT236">
            <v>50</v>
          </cell>
          <cell r="AU236">
            <v>76</v>
          </cell>
          <cell r="AV236">
            <v>42</v>
          </cell>
          <cell r="AW236">
            <v>76</v>
          </cell>
          <cell r="AX236">
            <v>53</v>
          </cell>
          <cell r="AY236">
            <v>78</v>
          </cell>
          <cell r="AZ236">
            <v>44</v>
          </cell>
          <cell r="BE236">
            <v>37125</v>
          </cell>
          <cell r="BF236">
            <v>95</v>
          </cell>
          <cell r="BG236">
            <v>74</v>
          </cell>
          <cell r="BH236">
            <v>93</v>
          </cell>
          <cell r="BI236">
            <v>75</v>
          </cell>
          <cell r="BJ236">
            <v>95</v>
          </cell>
          <cell r="BK236">
            <v>73</v>
          </cell>
          <cell r="BL236">
            <v>92</v>
          </cell>
          <cell r="BM236">
            <v>72</v>
          </cell>
          <cell r="BN236">
            <v>94</v>
          </cell>
          <cell r="BO236">
            <v>71</v>
          </cell>
          <cell r="BP236">
            <v>95</v>
          </cell>
          <cell r="BQ236">
            <v>74</v>
          </cell>
        </row>
        <row r="237">
          <cell r="AN237">
            <v>36973</v>
          </cell>
          <cell r="AO237">
            <v>76</v>
          </cell>
          <cell r="AP237">
            <v>50</v>
          </cell>
          <cell r="AQ237">
            <v>81</v>
          </cell>
          <cell r="AR237">
            <v>60</v>
          </cell>
          <cell r="AS237">
            <v>72</v>
          </cell>
          <cell r="AT237">
            <v>52</v>
          </cell>
          <cell r="AU237">
            <v>78</v>
          </cell>
          <cell r="AV237">
            <v>50</v>
          </cell>
          <cell r="AW237">
            <v>78</v>
          </cell>
          <cell r="AX237">
            <v>45</v>
          </cell>
          <cell r="AY237">
            <v>76</v>
          </cell>
          <cell r="AZ237">
            <v>53</v>
          </cell>
          <cell r="BE237">
            <v>37126</v>
          </cell>
          <cell r="BF237">
            <v>95</v>
          </cell>
          <cell r="BG237">
            <v>74</v>
          </cell>
          <cell r="BH237">
            <v>93</v>
          </cell>
          <cell r="BI237">
            <v>75</v>
          </cell>
          <cell r="BJ237">
            <v>95</v>
          </cell>
          <cell r="BK237">
            <v>73</v>
          </cell>
          <cell r="BL237">
            <v>92</v>
          </cell>
          <cell r="BM237">
            <v>72</v>
          </cell>
          <cell r="BN237">
            <v>94</v>
          </cell>
          <cell r="BO237">
            <v>71</v>
          </cell>
          <cell r="BP237">
            <v>95</v>
          </cell>
          <cell r="BQ237">
            <v>74</v>
          </cell>
        </row>
        <row r="238">
          <cell r="AN238">
            <v>36974</v>
          </cell>
          <cell r="AO238">
            <v>71</v>
          </cell>
          <cell r="AP238">
            <v>48</v>
          </cell>
          <cell r="AQ238">
            <v>82</v>
          </cell>
          <cell r="AR238">
            <v>63</v>
          </cell>
          <cell r="AS238">
            <v>64</v>
          </cell>
          <cell r="AT238">
            <v>45</v>
          </cell>
          <cell r="AU238">
            <v>76</v>
          </cell>
          <cell r="AV238">
            <v>56</v>
          </cell>
          <cell r="AW238">
            <v>63</v>
          </cell>
          <cell r="AX238">
            <v>40</v>
          </cell>
          <cell r="AY238">
            <v>74</v>
          </cell>
          <cell r="AZ238">
            <v>49</v>
          </cell>
          <cell r="BE238">
            <v>37127</v>
          </cell>
          <cell r="BF238">
            <v>95</v>
          </cell>
          <cell r="BG238">
            <v>74</v>
          </cell>
          <cell r="BH238">
            <v>93</v>
          </cell>
          <cell r="BI238">
            <v>75</v>
          </cell>
          <cell r="BJ238">
            <v>95</v>
          </cell>
          <cell r="BK238">
            <v>72</v>
          </cell>
          <cell r="BL238">
            <v>92</v>
          </cell>
          <cell r="BM238">
            <v>72</v>
          </cell>
          <cell r="BN238">
            <v>93</v>
          </cell>
          <cell r="BO238">
            <v>71</v>
          </cell>
          <cell r="BP238">
            <v>95</v>
          </cell>
          <cell r="BQ238">
            <v>74</v>
          </cell>
        </row>
        <row r="239">
          <cell r="AN239">
            <v>36975</v>
          </cell>
          <cell r="AO239">
            <v>61</v>
          </cell>
          <cell r="AP239">
            <v>47</v>
          </cell>
          <cell r="AQ239">
            <v>68</v>
          </cell>
          <cell r="AR239">
            <v>60</v>
          </cell>
          <cell r="AS239">
            <v>53</v>
          </cell>
          <cell r="AT239">
            <v>41</v>
          </cell>
          <cell r="AU239">
            <v>68</v>
          </cell>
          <cell r="AV239">
            <v>47</v>
          </cell>
          <cell r="AW239">
            <v>49</v>
          </cell>
          <cell r="AX239">
            <v>39</v>
          </cell>
          <cell r="AY239">
            <v>66</v>
          </cell>
          <cell r="AZ239">
            <v>48</v>
          </cell>
          <cell r="BE239">
            <v>37128</v>
          </cell>
          <cell r="BF239">
            <v>95</v>
          </cell>
          <cell r="BG239">
            <v>74</v>
          </cell>
          <cell r="BH239">
            <v>93</v>
          </cell>
          <cell r="BI239">
            <v>75</v>
          </cell>
          <cell r="BJ239">
            <v>94</v>
          </cell>
          <cell r="BK239">
            <v>72</v>
          </cell>
          <cell r="BL239">
            <v>92</v>
          </cell>
          <cell r="BM239">
            <v>72</v>
          </cell>
          <cell r="BN239">
            <v>93</v>
          </cell>
          <cell r="BO239">
            <v>71</v>
          </cell>
          <cell r="BP239">
            <v>94</v>
          </cell>
          <cell r="BQ239">
            <v>74</v>
          </cell>
        </row>
        <row r="240">
          <cell r="AN240">
            <v>36976</v>
          </cell>
          <cell r="AO240">
            <v>59</v>
          </cell>
          <cell r="AP240">
            <v>46</v>
          </cell>
          <cell r="AQ240">
            <v>70</v>
          </cell>
          <cell r="AR240">
            <v>59</v>
          </cell>
          <cell r="AS240">
            <v>46</v>
          </cell>
          <cell r="AT240">
            <v>41</v>
          </cell>
          <cell r="AU240">
            <v>65</v>
          </cell>
          <cell r="AV240">
            <v>42</v>
          </cell>
          <cell r="AW240">
            <v>41</v>
          </cell>
          <cell r="AX240">
            <v>37</v>
          </cell>
          <cell r="AY240">
            <v>59</v>
          </cell>
          <cell r="AZ240">
            <v>49</v>
          </cell>
          <cell r="BE240">
            <v>37129</v>
          </cell>
          <cell r="BF240">
            <v>95</v>
          </cell>
          <cell r="BG240">
            <v>73</v>
          </cell>
          <cell r="BH240">
            <v>93</v>
          </cell>
          <cell r="BI240">
            <v>75</v>
          </cell>
          <cell r="BJ240">
            <v>94</v>
          </cell>
          <cell r="BK240">
            <v>72</v>
          </cell>
          <cell r="BL240">
            <v>92</v>
          </cell>
          <cell r="BM240">
            <v>72</v>
          </cell>
          <cell r="BN240">
            <v>93</v>
          </cell>
          <cell r="BO240">
            <v>70</v>
          </cell>
          <cell r="BP240">
            <v>94</v>
          </cell>
          <cell r="BQ240">
            <v>74</v>
          </cell>
        </row>
        <row r="241">
          <cell r="AN241">
            <v>36977</v>
          </cell>
          <cell r="AO241">
            <v>51</v>
          </cell>
          <cell r="AP241">
            <v>43</v>
          </cell>
          <cell r="AQ241">
            <v>76</v>
          </cell>
          <cell r="AR241">
            <v>67</v>
          </cell>
          <cell r="AS241">
            <v>43</v>
          </cell>
          <cell r="AT241">
            <v>39</v>
          </cell>
          <cell r="AU241">
            <v>54</v>
          </cell>
          <cell r="AV241">
            <v>44</v>
          </cell>
          <cell r="AW241">
            <v>41</v>
          </cell>
          <cell r="AX241">
            <v>36</v>
          </cell>
          <cell r="AY241">
            <v>56</v>
          </cell>
          <cell r="AZ241">
            <v>47</v>
          </cell>
          <cell r="BE241">
            <v>37130</v>
          </cell>
          <cell r="BF241">
            <v>95</v>
          </cell>
          <cell r="BG241">
            <v>73</v>
          </cell>
          <cell r="BH241">
            <v>93</v>
          </cell>
          <cell r="BI241">
            <v>75</v>
          </cell>
          <cell r="BJ241">
            <v>94</v>
          </cell>
          <cell r="BK241">
            <v>72</v>
          </cell>
          <cell r="BL241">
            <v>92</v>
          </cell>
          <cell r="BM241">
            <v>71</v>
          </cell>
          <cell r="BN241">
            <v>92</v>
          </cell>
          <cell r="BO241">
            <v>70</v>
          </cell>
          <cell r="BP241">
            <v>94</v>
          </cell>
          <cell r="BQ241">
            <v>74</v>
          </cell>
        </row>
        <row r="242">
          <cell r="AN242">
            <v>36978</v>
          </cell>
          <cell r="AO242">
            <v>50</v>
          </cell>
          <cell r="AP242">
            <v>44</v>
          </cell>
          <cell r="AQ242">
            <v>76</v>
          </cell>
          <cell r="AR242">
            <v>57</v>
          </cell>
          <cell r="AS242">
            <v>47</v>
          </cell>
          <cell r="AT242">
            <v>42</v>
          </cell>
          <cell r="AU242">
            <v>60</v>
          </cell>
          <cell r="AV242">
            <v>48</v>
          </cell>
          <cell r="AW242">
            <v>50</v>
          </cell>
          <cell r="AX242">
            <v>40</v>
          </cell>
          <cell r="AY242">
            <v>54</v>
          </cell>
          <cell r="AZ242">
            <v>47</v>
          </cell>
          <cell r="BE242">
            <v>37131</v>
          </cell>
          <cell r="BF242">
            <v>94</v>
          </cell>
          <cell r="BG242">
            <v>73</v>
          </cell>
          <cell r="BH242">
            <v>93</v>
          </cell>
          <cell r="BI242">
            <v>75</v>
          </cell>
          <cell r="BJ242">
            <v>93</v>
          </cell>
          <cell r="BK242">
            <v>72</v>
          </cell>
          <cell r="BL242">
            <v>92</v>
          </cell>
          <cell r="BM242">
            <v>71</v>
          </cell>
          <cell r="BN242">
            <v>92</v>
          </cell>
          <cell r="BO242">
            <v>70</v>
          </cell>
          <cell r="BP242">
            <v>94</v>
          </cell>
          <cell r="BQ242">
            <v>73</v>
          </cell>
        </row>
        <row r="243">
          <cell r="AN243">
            <v>36979</v>
          </cell>
          <cell r="AO243">
            <v>63</v>
          </cell>
          <cell r="AP243">
            <v>44</v>
          </cell>
          <cell r="AQ243">
            <v>83</v>
          </cell>
          <cell r="AR243">
            <v>55</v>
          </cell>
          <cell r="AS243">
            <v>54</v>
          </cell>
          <cell r="AT243">
            <v>43</v>
          </cell>
          <cell r="AU243">
            <v>61</v>
          </cell>
          <cell r="AV243">
            <v>49</v>
          </cell>
          <cell r="AW243">
            <v>57</v>
          </cell>
          <cell r="AX243">
            <v>42</v>
          </cell>
          <cell r="AY243">
            <v>73</v>
          </cell>
          <cell r="AZ243">
            <v>50</v>
          </cell>
          <cell r="BE243">
            <v>37132</v>
          </cell>
          <cell r="BF243">
            <v>94</v>
          </cell>
          <cell r="BG243">
            <v>73</v>
          </cell>
          <cell r="BH243">
            <v>93</v>
          </cell>
          <cell r="BI243">
            <v>75</v>
          </cell>
          <cell r="BJ243">
            <v>93</v>
          </cell>
          <cell r="BK243">
            <v>71</v>
          </cell>
          <cell r="BL243">
            <v>91</v>
          </cell>
          <cell r="BM243">
            <v>71</v>
          </cell>
          <cell r="BN243">
            <v>92</v>
          </cell>
          <cell r="BO243">
            <v>70</v>
          </cell>
          <cell r="BP243">
            <v>94</v>
          </cell>
          <cell r="BQ243">
            <v>73</v>
          </cell>
        </row>
        <row r="244">
          <cell r="AN244">
            <v>36980</v>
          </cell>
          <cell r="AO244">
            <v>60</v>
          </cell>
          <cell r="AP244">
            <v>39</v>
          </cell>
          <cell r="AQ244">
            <v>82</v>
          </cell>
          <cell r="AR244">
            <v>64</v>
          </cell>
          <cell r="AS244">
            <v>64</v>
          </cell>
          <cell r="AT244">
            <v>62</v>
          </cell>
          <cell r="AU244">
            <v>66</v>
          </cell>
          <cell r="AV244">
            <v>44</v>
          </cell>
          <cell r="AW244">
            <v>61</v>
          </cell>
          <cell r="AX244">
            <v>44</v>
          </cell>
          <cell r="AY244">
            <v>66</v>
          </cell>
          <cell r="AZ244">
            <v>51</v>
          </cell>
          <cell r="BE244">
            <v>37133</v>
          </cell>
          <cell r="BF244">
            <v>94</v>
          </cell>
          <cell r="BG244">
            <v>73</v>
          </cell>
          <cell r="BH244">
            <v>93</v>
          </cell>
          <cell r="BI244">
            <v>75</v>
          </cell>
          <cell r="BJ244">
            <v>93</v>
          </cell>
          <cell r="BK244">
            <v>71</v>
          </cell>
          <cell r="BL244">
            <v>91</v>
          </cell>
          <cell r="BM244">
            <v>71</v>
          </cell>
          <cell r="BN244">
            <v>92</v>
          </cell>
          <cell r="BO244">
            <v>70</v>
          </cell>
          <cell r="BP244">
            <v>93</v>
          </cell>
          <cell r="BQ244">
            <v>73</v>
          </cell>
        </row>
        <row r="245">
          <cell r="AN245">
            <v>36981</v>
          </cell>
          <cell r="AO245">
            <v>73</v>
          </cell>
          <cell r="AP245">
            <v>41</v>
          </cell>
          <cell r="AQ245">
            <v>85</v>
          </cell>
          <cell r="AR245">
            <v>61</v>
          </cell>
          <cell r="AS245">
            <v>72</v>
          </cell>
          <cell r="AT245">
            <v>46</v>
          </cell>
          <cell r="AU245">
            <v>76</v>
          </cell>
          <cell r="AV245">
            <v>45</v>
          </cell>
          <cell r="AW245">
            <v>65</v>
          </cell>
          <cell r="AX245">
            <v>45</v>
          </cell>
          <cell r="AY245">
            <v>77</v>
          </cell>
          <cell r="AZ245">
            <v>53</v>
          </cell>
          <cell r="BE245">
            <v>37134</v>
          </cell>
          <cell r="BF245">
            <v>94</v>
          </cell>
          <cell r="BG245">
            <v>73</v>
          </cell>
          <cell r="BH245">
            <v>92</v>
          </cell>
          <cell r="BI245">
            <v>75</v>
          </cell>
          <cell r="BJ245">
            <v>93</v>
          </cell>
          <cell r="BK245">
            <v>71</v>
          </cell>
          <cell r="BL245">
            <v>91</v>
          </cell>
          <cell r="BM245">
            <v>71</v>
          </cell>
          <cell r="BN245">
            <v>91</v>
          </cell>
          <cell r="BO245">
            <v>69</v>
          </cell>
          <cell r="BP245">
            <v>93</v>
          </cell>
          <cell r="BQ245">
            <v>73</v>
          </cell>
        </row>
        <row r="246">
          <cell r="AN246">
            <v>36982</v>
          </cell>
          <cell r="AO246">
            <v>76</v>
          </cell>
          <cell r="AP246">
            <v>46</v>
          </cell>
          <cell r="AQ246">
            <v>85</v>
          </cell>
          <cell r="AR246">
            <v>65</v>
          </cell>
          <cell r="AS246">
            <v>73</v>
          </cell>
          <cell r="AT246">
            <v>46</v>
          </cell>
          <cell r="AU246">
            <v>78</v>
          </cell>
          <cell r="AV246">
            <v>49</v>
          </cell>
          <cell r="AW246">
            <v>73</v>
          </cell>
          <cell r="AX246">
            <v>44</v>
          </cell>
          <cell r="AY246">
            <v>75</v>
          </cell>
          <cell r="AZ246">
            <v>60</v>
          </cell>
          <cell r="BE246">
            <v>37135</v>
          </cell>
          <cell r="BF246">
            <v>94</v>
          </cell>
          <cell r="BG246">
            <v>73</v>
          </cell>
          <cell r="BH246">
            <v>92</v>
          </cell>
          <cell r="BI246">
            <v>75</v>
          </cell>
          <cell r="BJ246">
            <v>92</v>
          </cell>
          <cell r="BK246">
            <v>71</v>
          </cell>
          <cell r="BL246">
            <v>91</v>
          </cell>
          <cell r="BM246">
            <v>71</v>
          </cell>
          <cell r="BN246">
            <v>91</v>
          </cell>
          <cell r="BO246">
            <v>69</v>
          </cell>
          <cell r="BP246">
            <v>93</v>
          </cell>
          <cell r="BQ246">
            <v>73</v>
          </cell>
        </row>
        <row r="247">
          <cell r="AN247">
            <v>36983</v>
          </cell>
          <cell r="AO247">
            <v>77</v>
          </cell>
          <cell r="AP247">
            <v>65</v>
          </cell>
          <cell r="AQ247">
            <v>87</v>
          </cell>
          <cell r="AR247">
            <v>71</v>
          </cell>
          <cell r="AS247">
            <v>76</v>
          </cell>
          <cell r="AT247">
            <v>63</v>
          </cell>
          <cell r="AU247">
            <v>77</v>
          </cell>
          <cell r="AV247">
            <v>58</v>
          </cell>
          <cell r="AW247">
            <v>79</v>
          </cell>
          <cell r="AX247">
            <v>61</v>
          </cell>
          <cell r="AY247">
            <v>77</v>
          </cell>
          <cell r="AZ247">
            <v>67</v>
          </cell>
          <cell r="BE247">
            <v>37136</v>
          </cell>
          <cell r="BF247">
            <v>93</v>
          </cell>
          <cell r="BG247">
            <v>73</v>
          </cell>
          <cell r="BH247">
            <v>92</v>
          </cell>
          <cell r="BI247">
            <v>75</v>
          </cell>
          <cell r="BJ247">
            <v>92</v>
          </cell>
          <cell r="BK247">
            <v>71</v>
          </cell>
          <cell r="BL247">
            <v>91</v>
          </cell>
          <cell r="BM247">
            <v>71</v>
          </cell>
          <cell r="BN247">
            <v>91</v>
          </cell>
          <cell r="BO247">
            <v>69</v>
          </cell>
          <cell r="BP247">
            <v>93</v>
          </cell>
          <cell r="BQ247">
            <v>73</v>
          </cell>
        </row>
        <row r="248">
          <cell r="AN248">
            <v>36984</v>
          </cell>
          <cell r="AO248">
            <v>79</v>
          </cell>
          <cell r="AP248">
            <v>68</v>
          </cell>
          <cell r="AQ248">
            <v>90</v>
          </cell>
          <cell r="AR248">
            <v>75</v>
          </cell>
          <cell r="AS248">
            <v>78</v>
          </cell>
          <cell r="AT248">
            <v>66</v>
          </cell>
          <cell r="AU248">
            <v>81</v>
          </cell>
          <cell r="AV248">
            <v>72</v>
          </cell>
          <cell r="AW248">
            <v>78</v>
          </cell>
          <cell r="AX248">
            <v>62</v>
          </cell>
          <cell r="AY248">
            <v>77</v>
          </cell>
          <cell r="AZ248">
            <v>69</v>
          </cell>
          <cell r="BE248">
            <v>37137</v>
          </cell>
          <cell r="BF248">
            <v>93</v>
          </cell>
          <cell r="BG248">
            <v>72</v>
          </cell>
          <cell r="BH248">
            <v>92</v>
          </cell>
          <cell r="BI248">
            <v>75</v>
          </cell>
          <cell r="BJ248">
            <v>92</v>
          </cell>
          <cell r="BK248">
            <v>70</v>
          </cell>
          <cell r="BL248">
            <v>91</v>
          </cell>
          <cell r="BM248">
            <v>71</v>
          </cell>
          <cell r="BN248">
            <v>90</v>
          </cell>
          <cell r="BO248">
            <v>69</v>
          </cell>
          <cell r="BP248">
            <v>92</v>
          </cell>
          <cell r="BQ248">
            <v>72</v>
          </cell>
        </row>
        <row r="249">
          <cell r="AN249">
            <v>36985</v>
          </cell>
          <cell r="AO249">
            <v>79</v>
          </cell>
          <cell r="AP249">
            <v>71</v>
          </cell>
          <cell r="AQ249">
            <v>89</v>
          </cell>
          <cell r="AR249">
            <v>72</v>
          </cell>
          <cell r="AS249">
            <v>85</v>
          </cell>
          <cell r="AT249">
            <v>61</v>
          </cell>
          <cell r="AU249">
            <v>81</v>
          </cell>
          <cell r="AV249">
            <v>72</v>
          </cell>
          <cell r="AW249">
            <v>76</v>
          </cell>
          <cell r="AX249">
            <v>56</v>
          </cell>
          <cell r="AY249">
            <v>77</v>
          </cell>
          <cell r="AZ249">
            <v>71</v>
          </cell>
          <cell r="BE249">
            <v>37138</v>
          </cell>
          <cell r="BF249">
            <v>93</v>
          </cell>
          <cell r="BG249">
            <v>72</v>
          </cell>
          <cell r="BH249">
            <v>92</v>
          </cell>
          <cell r="BI249">
            <v>75</v>
          </cell>
          <cell r="BJ249">
            <v>91</v>
          </cell>
          <cell r="BK249">
            <v>70</v>
          </cell>
          <cell r="BL249">
            <v>90</v>
          </cell>
          <cell r="BM249">
            <v>71</v>
          </cell>
          <cell r="BN249">
            <v>90</v>
          </cell>
          <cell r="BO249">
            <v>69</v>
          </cell>
          <cell r="BP249">
            <v>92</v>
          </cell>
          <cell r="BQ249">
            <v>72</v>
          </cell>
        </row>
        <row r="250">
          <cell r="AN250">
            <v>36986</v>
          </cell>
          <cell r="AO250">
            <v>82</v>
          </cell>
          <cell r="AP250">
            <v>71</v>
          </cell>
          <cell r="AQ250">
            <v>88</v>
          </cell>
          <cell r="AR250">
            <v>72</v>
          </cell>
          <cell r="AS250">
            <v>78</v>
          </cell>
          <cell r="AT250">
            <v>69</v>
          </cell>
          <cell r="AU250">
            <v>84</v>
          </cell>
          <cell r="AV250">
            <v>71</v>
          </cell>
          <cell r="AW250">
            <v>76</v>
          </cell>
          <cell r="AX250">
            <v>66</v>
          </cell>
          <cell r="AY250">
            <v>81</v>
          </cell>
          <cell r="AZ250">
            <v>70</v>
          </cell>
          <cell r="BE250">
            <v>37139</v>
          </cell>
          <cell r="BF250">
            <v>93</v>
          </cell>
          <cell r="BG250">
            <v>72</v>
          </cell>
          <cell r="BH250">
            <v>92</v>
          </cell>
          <cell r="BI250">
            <v>75</v>
          </cell>
          <cell r="BJ250">
            <v>91</v>
          </cell>
          <cell r="BK250">
            <v>70</v>
          </cell>
          <cell r="BL250">
            <v>90</v>
          </cell>
          <cell r="BM250">
            <v>70</v>
          </cell>
          <cell r="BN250">
            <v>90</v>
          </cell>
          <cell r="BO250">
            <v>68</v>
          </cell>
          <cell r="BP250">
            <v>92</v>
          </cell>
          <cell r="BQ250">
            <v>72</v>
          </cell>
        </row>
        <row r="251">
          <cell r="AN251">
            <v>36987</v>
          </cell>
          <cell r="AO251">
            <v>81</v>
          </cell>
          <cell r="AP251">
            <v>70</v>
          </cell>
          <cell r="AQ251">
            <v>88</v>
          </cell>
          <cell r="AR251">
            <v>72</v>
          </cell>
          <cell r="AS251">
            <v>80</v>
          </cell>
          <cell r="AT251">
            <v>69</v>
          </cell>
          <cell r="AU251">
            <v>85</v>
          </cell>
          <cell r="AV251">
            <v>68</v>
          </cell>
          <cell r="AW251">
            <v>75</v>
          </cell>
          <cell r="AX251">
            <v>64</v>
          </cell>
          <cell r="AY251">
            <v>80</v>
          </cell>
          <cell r="AZ251">
            <v>69</v>
          </cell>
          <cell r="BE251">
            <v>37140</v>
          </cell>
          <cell r="BF251">
            <v>93</v>
          </cell>
          <cell r="BG251">
            <v>72</v>
          </cell>
          <cell r="BH251">
            <v>92</v>
          </cell>
          <cell r="BI251">
            <v>75</v>
          </cell>
          <cell r="BJ251">
            <v>91</v>
          </cell>
          <cell r="BK251">
            <v>70</v>
          </cell>
          <cell r="BL251">
            <v>90</v>
          </cell>
          <cell r="BM251">
            <v>70</v>
          </cell>
          <cell r="BN251">
            <v>89</v>
          </cell>
          <cell r="BO251">
            <v>68</v>
          </cell>
          <cell r="BP251">
            <v>92</v>
          </cell>
          <cell r="BQ251">
            <v>72</v>
          </cell>
        </row>
        <row r="252">
          <cell r="AN252">
            <v>36988</v>
          </cell>
          <cell r="AO252">
            <v>81</v>
          </cell>
          <cell r="AP252">
            <v>62</v>
          </cell>
          <cell r="AQ252">
            <v>89</v>
          </cell>
          <cell r="AR252">
            <v>71</v>
          </cell>
          <cell r="AS252">
            <v>74</v>
          </cell>
          <cell r="AT252">
            <v>69</v>
          </cell>
          <cell r="AU252">
            <v>83</v>
          </cell>
          <cell r="AV252">
            <v>66</v>
          </cell>
          <cell r="AW252">
            <v>77</v>
          </cell>
          <cell r="AX252">
            <v>57</v>
          </cell>
          <cell r="AY252">
            <v>79</v>
          </cell>
          <cell r="AZ252">
            <v>66</v>
          </cell>
          <cell r="BE252">
            <v>37141</v>
          </cell>
          <cell r="BF252">
            <v>92</v>
          </cell>
          <cell r="BG252">
            <v>72</v>
          </cell>
          <cell r="BH252">
            <v>92</v>
          </cell>
          <cell r="BI252">
            <v>75</v>
          </cell>
          <cell r="BJ252">
            <v>90</v>
          </cell>
          <cell r="BK252">
            <v>69</v>
          </cell>
          <cell r="BL252">
            <v>90</v>
          </cell>
          <cell r="BM252">
            <v>70</v>
          </cell>
          <cell r="BN252">
            <v>89</v>
          </cell>
          <cell r="BO252">
            <v>68</v>
          </cell>
          <cell r="BP252">
            <v>91</v>
          </cell>
          <cell r="BQ252">
            <v>72</v>
          </cell>
        </row>
        <row r="253">
          <cell r="AN253">
            <v>36989</v>
          </cell>
          <cell r="AO253">
            <v>84</v>
          </cell>
          <cell r="AP253">
            <v>69</v>
          </cell>
          <cell r="AQ253">
            <v>90</v>
          </cell>
          <cell r="AR253">
            <v>72</v>
          </cell>
          <cell r="AS253">
            <v>82</v>
          </cell>
          <cell r="AT253">
            <v>70</v>
          </cell>
          <cell r="AU253">
            <v>85</v>
          </cell>
          <cell r="AV253">
            <v>71</v>
          </cell>
          <cell r="AW253">
            <v>82</v>
          </cell>
          <cell r="AX253">
            <v>62</v>
          </cell>
          <cell r="AY253">
            <v>84</v>
          </cell>
          <cell r="AZ253">
            <v>69</v>
          </cell>
          <cell r="BE253">
            <v>37142</v>
          </cell>
          <cell r="BF253">
            <v>92</v>
          </cell>
          <cell r="BG253">
            <v>72</v>
          </cell>
          <cell r="BH253">
            <v>91</v>
          </cell>
          <cell r="BI253">
            <v>74</v>
          </cell>
          <cell r="BJ253">
            <v>90</v>
          </cell>
          <cell r="BK253">
            <v>69</v>
          </cell>
          <cell r="BL253">
            <v>90</v>
          </cell>
          <cell r="BM253">
            <v>70</v>
          </cell>
          <cell r="BN253">
            <v>89</v>
          </cell>
          <cell r="BO253">
            <v>68</v>
          </cell>
          <cell r="BP253">
            <v>91</v>
          </cell>
          <cell r="BQ253">
            <v>71</v>
          </cell>
        </row>
        <row r="254">
          <cell r="AN254">
            <v>36990</v>
          </cell>
          <cell r="AO254">
            <v>84</v>
          </cell>
          <cell r="AP254">
            <v>70</v>
          </cell>
          <cell r="AQ254">
            <v>89</v>
          </cell>
          <cell r="AR254">
            <v>75</v>
          </cell>
          <cell r="AS254">
            <v>82</v>
          </cell>
          <cell r="AT254">
            <v>68</v>
          </cell>
          <cell r="AU254">
            <v>85</v>
          </cell>
          <cell r="AV254">
            <v>72</v>
          </cell>
          <cell r="AW254">
            <v>77</v>
          </cell>
          <cell r="AX254">
            <v>60</v>
          </cell>
          <cell r="AY254">
            <v>83</v>
          </cell>
          <cell r="AZ254">
            <v>69</v>
          </cell>
          <cell r="BE254">
            <v>37143</v>
          </cell>
          <cell r="BF254">
            <v>92</v>
          </cell>
          <cell r="BG254">
            <v>72</v>
          </cell>
          <cell r="BH254">
            <v>91</v>
          </cell>
          <cell r="BI254">
            <v>74</v>
          </cell>
          <cell r="BJ254">
            <v>90</v>
          </cell>
          <cell r="BK254">
            <v>69</v>
          </cell>
          <cell r="BL254">
            <v>90</v>
          </cell>
          <cell r="BM254">
            <v>70</v>
          </cell>
          <cell r="BN254">
            <v>89</v>
          </cell>
          <cell r="BO254">
            <v>67</v>
          </cell>
          <cell r="BP254">
            <v>91</v>
          </cell>
          <cell r="BQ254">
            <v>71</v>
          </cell>
        </row>
        <row r="255">
          <cell r="AN255">
            <v>36991</v>
          </cell>
          <cell r="AO255">
            <v>84</v>
          </cell>
          <cell r="AP255">
            <v>71</v>
          </cell>
          <cell r="AQ255">
            <v>90</v>
          </cell>
          <cell r="AR255">
            <v>73</v>
          </cell>
          <cell r="AS255">
            <v>77</v>
          </cell>
          <cell r="AT255">
            <v>70</v>
          </cell>
          <cell r="AU255">
            <v>86</v>
          </cell>
          <cell r="AV255">
            <v>72</v>
          </cell>
          <cell r="AW255">
            <v>75</v>
          </cell>
          <cell r="AX255">
            <v>63</v>
          </cell>
          <cell r="AY255">
            <v>84</v>
          </cell>
          <cell r="AZ255">
            <v>70</v>
          </cell>
          <cell r="BE255">
            <v>37144</v>
          </cell>
          <cell r="BF255">
            <v>92</v>
          </cell>
          <cell r="BG255">
            <v>71</v>
          </cell>
          <cell r="BH255">
            <v>91</v>
          </cell>
          <cell r="BI255">
            <v>74</v>
          </cell>
          <cell r="BJ255">
            <v>89</v>
          </cell>
          <cell r="BK255">
            <v>68</v>
          </cell>
          <cell r="BL255">
            <v>89</v>
          </cell>
          <cell r="BM255">
            <v>70</v>
          </cell>
          <cell r="BN255">
            <v>88</v>
          </cell>
          <cell r="BO255">
            <v>67</v>
          </cell>
          <cell r="BP255">
            <v>91</v>
          </cell>
          <cell r="BQ255">
            <v>71</v>
          </cell>
        </row>
        <row r="256">
          <cell r="AN256">
            <v>36992</v>
          </cell>
          <cell r="AO256">
            <v>80</v>
          </cell>
          <cell r="AP256">
            <v>53</v>
          </cell>
          <cell r="AQ256">
            <v>91</v>
          </cell>
          <cell r="AR256">
            <v>74</v>
          </cell>
          <cell r="AS256">
            <v>75</v>
          </cell>
          <cell r="AT256">
            <v>56</v>
          </cell>
          <cell r="AU256">
            <v>78</v>
          </cell>
          <cell r="AV256">
            <v>66</v>
          </cell>
          <cell r="AW256">
            <v>70</v>
          </cell>
          <cell r="AX256">
            <v>48</v>
          </cell>
          <cell r="AY256">
            <v>81</v>
          </cell>
          <cell r="AZ256">
            <v>56</v>
          </cell>
          <cell r="BE256">
            <v>37145</v>
          </cell>
          <cell r="BF256">
            <v>92</v>
          </cell>
          <cell r="BG256">
            <v>71</v>
          </cell>
          <cell r="BH256">
            <v>91</v>
          </cell>
          <cell r="BI256">
            <v>74</v>
          </cell>
          <cell r="BJ256">
            <v>89</v>
          </cell>
          <cell r="BK256">
            <v>68</v>
          </cell>
          <cell r="BL256">
            <v>89</v>
          </cell>
          <cell r="BM256">
            <v>69</v>
          </cell>
          <cell r="BN256">
            <v>88</v>
          </cell>
          <cell r="BO256">
            <v>67</v>
          </cell>
          <cell r="BP256">
            <v>90</v>
          </cell>
          <cell r="BQ256">
            <v>71</v>
          </cell>
        </row>
        <row r="257">
          <cell r="AN257">
            <v>36993</v>
          </cell>
          <cell r="AO257">
            <v>77</v>
          </cell>
          <cell r="AP257">
            <v>54</v>
          </cell>
          <cell r="AQ257">
            <v>92</v>
          </cell>
          <cell r="AR257">
            <v>74</v>
          </cell>
          <cell r="AS257">
            <v>70</v>
          </cell>
          <cell r="AT257">
            <v>51</v>
          </cell>
          <cell r="AU257">
            <v>84</v>
          </cell>
          <cell r="AV257">
            <v>67</v>
          </cell>
          <cell r="AW257">
            <v>66</v>
          </cell>
          <cell r="AX257">
            <v>42</v>
          </cell>
          <cell r="AY257">
            <v>80</v>
          </cell>
          <cell r="AZ257">
            <v>60</v>
          </cell>
          <cell r="BE257">
            <v>37146</v>
          </cell>
          <cell r="BF257">
            <v>91</v>
          </cell>
          <cell r="BG257">
            <v>71</v>
          </cell>
          <cell r="BH257">
            <v>91</v>
          </cell>
          <cell r="BI257">
            <v>74</v>
          </cell>
          <cell r="BJ257">
            <v>89</v>
          </cell>
          <cell r="BK257">
            <v>68</v>
          </cell>
          <cell r="BL257">
            <v>89</v>
          </cell>
          <cell r="BM257">
            <v>69</v>
          </cell>
          <cell r="BN257">
            <v>88</v>
          </cell>
          <cell r="BO257">
            <v>66</v>
          </cell>
          <cell r="BP257">
            <v>90</v>
          </cell>
          <cell r="BQ257">
            <v>70</v>
          </cell>
        </row>
        <row r="258">
          <cell r="AN258">
            <v>36994</v>
          </cell>
          <cell r="AO258">
            <v>81</v>
          </cell>
          <cell r="AP258">
            <v>60</v>
          </cell>
          <cell r="AQ258">
            <v>93</v>
          </cell>
          <cell r="AR258">
            <v>76</v>
          </cell>
          <cell r="AS258">
            <v>77</v>
          </cell>
          <cell r="AT258">
            <v>55</v>
          </cell>
          <cell r="AU258">
            <v>87</v>
          </cell>
          <cell r="AV258">
            <v>72</v>
          </cell>
          <cell r="AW258">
            <v>75</v>
          </cell>
          <cell r="AX258">
            <v>48</v>
          </cell>
          <cell r="AY258">
            <v>79</v>
          </cell>
          <cell r="AZ258">
            <v>66</v>
          </cell>
          <cell r="BE258">
            <v>37147</v>
          </cell>
          <cell r="BF258">
            <v>91</v>
          </cell>
          <cell r="BG258">
            <v>71</v>
          </cell>
          <cell r="BH258">
            <v>91</v>
          </cell>
          <cell r="BI258">
            <v>74</v>
          </cell>
          <cell r="BJ258">
            <v>88</v>
          </cell>
          <cell r="BK258">
            <v>68</v>
          </cell>
          <cell r="BL258">
            <v>89</v>
          </cell>
          <cell r="BM258">
            <v>69</v>
          </cell>
          <cell r="BN258">
            <v>87</v>
          </cell>
          <cell r="BO258">
            <v>66</v>
          </cell>
          <cell r="BP258">
            <v>90</v>
          </cell>
          <cell r="BQ258">
            <v>70</v>
          </cell>
        </row>
        <row r="259">
          <cell r="AN259">
            <v>36995</v>
          </cell>
          <cell r="AO259">
            <v>86</v>
          </cell>
          <cell r="AP259">
            <v>69</v>
          </cell>
          <cell r="AQ259">
            <v>91</v>
          </cell>
          <cell r="AR259">
            <v>75</v>
          </cell>
          <cell r="AS259">
            <v>80</v>
          </cell>
          <cell r="AT259">
            <v>67</v>
          </cell>
          <cell r="AU259">
            <v>87</v>
          </cell>
          <cell r="AV259">
            <v>71</v>
          </cell>
          <cell r="AW259">
            <v>77</v>
          </cell>
          <cell r="AX259">
            <v>65</v>
          </cell>
          <cell r="AY259">
            <v>85</v>
          </cell>
          <cell r="AZ259">
            <v>70</v>
          </cell>
          <cell r="BE259">
            <v>37148</v>
          </cell>
          <cell r="BF259">
            <v>91</v>
          </cell>
          <cell r="BG259">
            <v>70</v>
          </cell>
          <cell r="BH259">
            <v>91</v>
          </cell>
          <cell r="BI259">
            <v>74</v>
          </cell>
          <cell r="BJ259">
            <v>88</v>
          </cell>
          <cell r="BK259">
            <v>67</v>
          </cell>
          <cell r="BL259">
            <v>89</v>
          </cell>
          <cell r="BM259">
            <v>69</v>
          </cell>
          <cell r="BN259">
            <v>87</v>
          </cell>
          <cell r="BO259">
            <v>66</v>
          </cell>
          <cell r="BP259">
            <v>90</v>
          </cell>
          <cell r="BQ259">
            <v>70</v>
          </cell>
        </row>
        <row r="260">
          <cell r="AN260">
            <v>36996</v>
          </cell>
          <cell r="AO260">
            <v>88</v>
          </cell>
          <cell r="AP260">
            <v>65</v>
          </cell>
          <cell r="AQ260">
            <v>90</v>
          </cell>
          <cell r="AR260">
            <v>73</v>
          </cell>
          <cell r="AS260">
            <v>81</v>
          </cell>
          <cell r="AT260">
            <v>62</v>
          </cell>
          <cell r="AU260">
            <v>88</v>
          </cell>
          <cell r="AV260">
            <v>71</v>
          </cell>
          <cell r="AW260">
            <v>75</v>
          </cell>
          <cell r="AX260">
            <v>56</v>
          </cell>
          <cell r="AY260">
            <v>88</v>
          </cell>
          <cell r="AZ260">
            <v>70</v>
          </cell>
          <cell r="BE260">
            <v>37149</v>
          </cell>
          <cell r="BF260">
            <v>91</v>
          </cell>
          <cell r="BG260">
            <v>70</v>
          </cell>
          <cell r="BH260">
            <v>91</v>
          </cell>
          <cell r="BI260">
            <v>74</v>
          </cell>
          <cell r="BJ260">
            <v>88</v>
          </cell>
          <cell r="BK260">
            <v>67</v>
          </cell>
          <cell r="BL260">
            <v>89</v>
          </cell>
          <cell r="BM260">
            <v>68</v>
          </cell>
          <cell r="BN260">
            <v>87</v>
          </cell>
          <cell r="BO260">
            <v>66</v>
          </cell>
          <cell r="BP260">
            <v>89</v>
          </cell>
          <cell r="BQ260">
            <v>70</v>
          </cell>
        </row>
        <row r="261">
          <cell r="AN261">
            <v>36997</v>
          </cell>
          <cell r="AO261">
            <v>83</v>
          </cell>
          <cell r="AP261">
            <v>67</v>
          </cell>
          <cell r="AQ261">
            <v>91</v>
          </cell>
          <cell r="AR261">
            <v>71</v>
          </cell>
          <cell r="AS261">
            <v>77</v>
          </cell>
          <cell r="AT261">
            <v>54</v>
          </cell>
          <cell r="AU261">
            <v>84</v>
          </cell>
          <cell r="AV261">
            <v>63</v>
          </cell>
          <cell r="AW261">
            <v>77</v>
          </cell>
          <cell r="AX261">
            <v>47</v>
          </cell>
          <cell r="AY261">
            <v>84</v>
          </cell>
          <cell r="AZ261">
            <v>70</v>
          </cell>
          <cell r="BE261">
            <v>37150</v>
          </cell>
          <cell r="BF261">
            <v>91</v>
          </cell>
          <cell r="BG261">
            <v>70</v>
          </cell>
          <cell r="BH261">
            <v>90</v>
          </cell>
          <cell r="BI261">
            <v>73</v>
          </cell>
          <cell r="BJ261">
            <v>88</v>
          </cell>
          <cell r="BK261">
            <v>67</v>
          </cell>
          <cell r="BL261">
            <v>88</v>
          </cell>
          <cell r="BM261">
            <v>68</v>
          </cell>
          <cell r="BN261">
            <v>86</v>
          </cell>
          <cell r="BO261">
            <v>65</v>
          </cell>
          <cell r="BP261">
            <v>89</v>
          </cell>
          <cell r="BQ261">
            <v>69</v>
          </cell>
        </row>
        <row r="262">
          <cell r="AN262">
            <v>36998</v>
          </cell>
          <cell r="AO262">
            <v>73</v>
          </cell>
          <cell r="AP262">
            <v>47</v>
          </cell>
          <cell r="AQ262">
            <v>88</v>
          </cell>
          <cell r="AR262">
            <v>69</v>
          </cell>
          <cell r="AS262">
            <v>58</v>
          </cell>
          <cell r="AT262">
            <v>45</v>
          </cell>
          <cell r="AU262">
            <v>66</v>
          </cell>
          <cell r="AV262">
            <v>52</v>
          </cell>
          <cell r="AW262">
            <v>53</v>
          </cell>
          <cell r="AX262">
            <v>41</v>
          </cell>
          <cell r="AY262">
            <v>72</v>
          </cell>
          <cell r="AZ262">
            <v>49</v>
          </cell>
          <cell r="BE262">
            <v>37151</v>
          </cell>
          <cell r="BF262">
            <v>90</v>
          </cell>
          <cell r="BG262">
            <v>70</v>
          </cell>
          <cell r="BH262">
            <v>90</v>
          </cell>
          <cell r="BI262">
            <v>73</v>
          </cell>
          <cell r="BJ262">
            <v>87</v>
          </cell>
          <cell r="BK262">
            <v>66</v>
          </cell>
          <cell r="BL262">
            <v>88</v>
          </cell>
          <cell r="BM262">
            <v>68</v>
          </cell>
          <cell r="BN262">
            <v>86</v>
          </cell>
          <cell r="BO262">
            <v>65</v>
          </cell>
          <cell r="BP262">
            <v>89</v>
          </cell>
          <cell r="BQ262">
            <v>69</v>
          </cell>
        </row>
        <row r="263">
          <cell r="AN263">
            <v>36999</v>
          </cell>
          <cell r="AO263">
            <v>69</v>
          </cell>
          <cell r="AP263">
            <v>49</v>
          </cell>
          <cell r="AQ263">
            <v>74</v>
          </cell>
          <cell r="AR263">
            <v>56</v>
          </cell>
          <cell r="AS263">
            <v>67</v>
          </cell>
          <cell r="AT263">
            <v>45</v>
          </cell>
          <cell r="AU263">
            <v>69</v>
          </cell>
          <cell r="AV263">
            <v>50</v>
          </cell>
          <cell r="AW263">
            <v>64</v>
          </cell>
          <cell r="AX263">
            <v>43</v>
          </cell>
          <cell r="AY263">
            <v>68</v>
          </cell>
          <cell r="AZ263">
            <v>51</v>
          </cell>
          <cell r="BE263">
            <v>37152</v>
          </cell>
          <cell r="BF263">
            <v>90</v>
          </cell>
          <cell r="BG263">
            <v>70</v>
          </cell>
          <cell r="BH263">
            <v>90</v>
          </cell>
          <cell r="BI263">
            <v>73</v>
          </cell>
          <cell r="BJ263">
            <v>87</v>
          </cell>
          <cell r="BK263">
            <v>66</v>
          </cell>
          <cell r="BL263">
            <v>88</v>
          </cell>
          <cell r="BM263">
            <v>68</v>
          </cell>
          <cell r="BN263">
            <v>86</v>
          </cell>
          <cell r="BO263">
            <v>65</v>
          </cell>
          <cell r="BP263">
            <v>89</v>
          </cell>
          <cell r="BQ263">
            <v>69</v>
          </cell>
        </row>
        <row r="264">
          <cell r="AN264">
            <v>37000</v>
          </cell>
          <cell r="AO264">
            <v>75</v>
          </cell>
          <cell r="AP264">
            <v>49</v>
          </cell>
          <cell r="AQ264">
            <v>84</v>
          </cell>
          <cell r="AR264">
            <v>66</v>
          </cell>
          <cell r="AS264">
            <v>72</v>
          </cell>
          <cell r="AT264">
            <v>54</v>
          </cell>
          <cell r="AU264">
            <v>77</v>
          </cell>
          <cell r="AV264">
            <v>50</v>
          </cell>
          <cell r="AW264">
            <v>77</v>
          </cell>
          <cell r="AX264">
            <v>55</v>
          </cell>
          <cell r="AY264">
            <v>76</v>
          </cell>
          <cell r="AZ264">
            <v>60</v>
          </cell>
          <cell r="BE264">
            <v>37153</v>
          </cell>
          <cell r="BF264">
            <v>90</v>
          </cell>
          <cell r="BG264">
            <v>69</v>
          </cell>
          <cell r="BH264">
            <v>90</v>
          </cell>
          <cell r="BI264">
            <v>73</v>
          </cell>
          <cell r="BJ264">
            <v>87</v>
          </cell>
          <cell r="BK264">
            <v>66</v>
          </cell>
          <cell r="BL264">
            <v>88</v>
          </cell>
          <cell r="BM264">
            <v>67</v>
          </cell>
          <cell r="BN264">
            <v>86</v>
          </cell>
          <cell r="BO264">
            <v>64</v>
          </cell>
          <cell r="BP264">
            <v>88</v>
          </cell>
          <cell r="BQ264">
            <v>68</v>
          </cell>
        </row>
        <row r="265">
          <cell r="AN265">
            <v>37001</v>
          </cell>
          <cell r="AO265">
            <v>80</v>
          </cell>
          <cell r="AP265">
            <v>69</v>
          </cell>
          <cell r="AQ265">
            <v>86</v>
          </cell>
          <cell r="AR265">
            <v>73</v>
          </cell>
          <cell r="AS265">
            <v>76</v>
          </cell>
          <cell r="AT265">
            <v>67</v>
          </cell>
          <cell r="AU265">
            <v>80</v>
          </cell>
          <cell r="AV265">
            <v>67</v>
          </cell>
          <cell r="AW265">
            <v>79</v>
          </cell>
          <cell r="AX265">
            <v>64</v>
          </cell>
          <cell r="AY265">
            <v>84</v>
          </cell>
          <cell r="AZ265">
            <v>69</v>
          </cell>
          <cell r="BE265">
            <v>37154</v>
          </cell>
          <cell r="BF265">
            <v>90</v>
          </cell>
          <cell r="BG265">
            <v>69</v>
          </cell>
          <cell r="BH265">
            <v>90</v>
          </cell>
          <cell r="BI265">
            <v>73</v>
          </cell>
          <cell r="BJ265">
            <v>86</v>
          </cell>
          <cell r="BK265">
            <v>65</v>
          </cell>
          <cell r="BL265">
            <v>88</v>
          </cell>
          <cell r="BM265">
            <v>67</v>
          </cell>
          <cell r="BN265">
            <v>85</v>
          </cell>
          <cell r="BO265">
            <v>64</v>
          </cell>
          <cell r="BP265">
            <v>88</v>
          </cell>
          <cell r="BQ265">
            <v>68</v>
          </cell>
        </row>
        <row r="266">
          <cell r="AN266">
            <v>37002</v>
          </cell>
          <cell r="AO266">
            <v>85</v>
          </cell>
          <cell r="AP266">
            <v>68</v>
          </cell>
          <cell r="AQ266">
            <v>89</v>
          </cell>
          <cell r="AR266">
            <v>74</v>
          </cell>
          <cell r="AS266">
            <v>76</v>
          </cell>
          <cell r="AT266">
            <v>68</v>
          </cell>
          <cell r="AU266">
            <v>84</v>
          </cell>
          <cell r="AV266">
            <v>67</v>
          </cell>
          <cell r="AW266">
            <v>74</v>
          </cell>
          <cell r="AX266">
            <v>66</v>
          </cell>
          <cell r="AY266">
            <v>84</v>
          </cell>
          <cell r="AZ266">
            <v>68</v>
          </cell>
          <cell r="BE266">
            <v>37155</v>
          </cell>
          <cell r="BF266">
            <v>89</v>
          </cell>
          <cell r="BG266">
            <v>69</v>
          </cell>
          <cell r="BH266">
            <v>90</v>
          </cell>
          <cell r="BI266">
            <v>72</v>
          </cell>
          <cell r="BJ266">
            <v>86</v>
          </cell>
          <cell r="BK266">
            <v>65</v>
          </cell>
          <cell r="BL266">
            <v>87</v>
          </cell>
          <cell r="BM266">
            <v>67</v>
          </cell>
          <cell r="BN266">
            <v>85</v>
          </cell>
          <cell r="BO266">
            <v>64</v>
          </cell>
          <cell r="BP266">
            <v>88</v>
          </cell>
          <cell r="BQ266">
            <v>68</v>
          </cell>
        </row>
        <row r="267">
          <cell r="AN267">
            <v>37003</v>
          </cell>
          <cell r="AO267">
            <v>83</v>
          </cell>
          <cell r="AP267">
            <v>70</v>
          </cell>
          <cell r="AQ267">
            <v>89</v>
          </cell>
          <cell r="AR267">
            <v>74</v>
          </cell>
          <cell r="AS267">
            <v>81</v>
          </cell>
          <cell r="AT267">
            <v>69</v>
          </cell>
          <cell r="AU267">
            <v>83</v>
          </cell>
          <cell r="AV267">
            <v>73</v>
          </cell>
          <cell r="AW267">
            <v>81</v>
          </cell>
          <cell r="AX267">
            <v>61</v>
          </cell>
          <cell r="AY267">
            <v>84</v>
          </cell>
          <cell r="AZ267">
            <v>70</v>
          </cell>
          <cell r="BE267">
            <v>37156</v>
          </cell>
          <cell r="BF267">
            <v>89</v>
          </cell>
          <cell r="BG267">
            <v>68</v>
          </cell>
          <cell r="BH267">
            <v>90</v>
          </cell>
          <cell r="BI267">
            <v>72</v>
          </cell>
          <cell r="BJ267">
            <v>86</v>
          </cell>
          <cell r="BK267">
            <v>65</v>
          </cell>
          <cell r="BL267">
            <v>87</v>
          </cell>
          <cell r="BM267">
            <v>66</v>
          </cell>
          <cell r="BN267">
            <v>85</v>
          </cell>
          <cell r="BO267">
            <v>63</v>
          </cell>
          <cell r="BP267">
            <v>88</v>
          </cell>
          <cell r="BQ267">
            <v>68</v>
          </cell>
        </row>
        <row r="268">
          <cell r="AN268">
            <v>37004</v>
          </cell>
          <cell r="AO268">
            <v>74</v>
          </cell>
          <cell r="AP268">
            <v>60</v>
          </cell>
          <cell r="AQ268">
            <v>88</v>
          </cell>
          <cell r="AR268">
            <v>75</v>
          </cell>
          <cell r="AS268">
            <v>72</v>
          </cell>
          <cell r="AT268">
            <v>53</v>
          </cell>
          <cell r="AU268">
            <v>86</v>
          </cell>
          <cell r="AV268">
            <v>64</v>
          </cell>
          <cell r="AW268">
            <v>67</v>
          </cell>
          <cell r="AX268">
            <v>45</v>
          </cell>
          <cell r="AY268">
            <v>74</v>
          </cell>
          <cell r="AZ268">
            <v>57</v>
          </cell>
          <cell r="BE268">
            <v>37157</v>
          </cell>
          <cell r="BF268">
            <v>89</v>
          </cell>
          <cell r="BG268">
            <v>68</v>
          </cell>
          <cell r="BH268">
            <v>89</v>
          </cell>
          <cell r="BI268">
            <v>72</v>
          </cell>
          <cell r="BJ268">
            <v>85</v>
          </cell>
          <cell r="BK268">
            <v>64</v>
          </cell>
          <cell r="BL268">
            <v>87</v>
          </cell>
          <cell r="BM268">
            <v>66</v>
          </cell>
          <cell r="BN268">
            <v>85</v>
          </cell>
          <cell r="BO268">
            <v>63</v>
          </cell>
          <cell r="BP268">
            <v>87</v>
          </cell>
          <cell r="BQ268">
            <v>67</v>
          </cell>
        </row>
        <row r="269">
          <cell r="AN269">
            <v>37005</v>
          </cell>
          <cell r="AO269">
            <v>75</v>
          </cell>
          <cell r="AP269">
            <v>47</v>
          </cell>
          <cell r="AQ269">
            <v>78</v>
          </cell>
          <cell r="AR269">
            <v>67</v>
          </cell>
          <cell r="AS269">
            <v>73</v>
          </cell>
          <cell r="AT269">
            <v>49</v>
          </cell>
          <cell r="AU269">
            <v>71</v>
          </cell>
          <cell r="AV269">
            <v>53</v>
          </cell>
          <cell r="AW269">
            <v>69</v>
          </cell>
          <cell r="AX269">
            <v>37</v>
          </cell>
          <cell r="AY269">
            <v>76</v>
          </cell>
          <cell r="AZ269">
            <v>53</v>
          </cell>
          <cell r="BE269">
            <v>37158</v>
          </cell>
          <cell r="BF269">
            <v>89</v>
          </cell>
          <cell r="BG269">
            <v>68</v>
          </cell>
          <cell r="BH269">
            <v>89</v>
          </cell>
          <cell r="BI269">
            <v>72</v>
          </cell>
          <cell r="BJ269">
            <v>85</v>
          </cell>
          <cell r="BK269">
            <v>64</v>
          </cell>
          <cell r="BL269">
            <v>87</v>
          </cell>
          <cell r="BM269">
            <v>66</v>
          </cell>
          <cell r="BN269">
            <v>84</v>
          </cell>
          <cell r="BO269">
            <v>63</v>
          </cell>
          <cell r="BP269">
            <v>87</v>
          </cell>
          <cell r="BQ269">
            <v>67</v>
          </cell>
        </row>
        <row r="270">
          <cell r="AN270">
            <v>37006</v>
          </cell>
          <cell r="AO270">
            <v>78</v>
          </cell>
          <cell r="AP270">
            <v>42</v>
          </cell>
          <cell r="AQ270">
            <v>80</v>
          </cell>
          <cell r="AR270">
            <v>62</v>
          </cell>
          <cell r="AS270">
            <v>78</v>
          </cell>
          <cell r="AT270">
            <v>47</v>
          </cell>
          <cell r="AU270">
            <v>79</v>
          </cell>
          <cell r="AV270">
            <v>47</v>
          </cell>
          <cell r="AW270">
            <v>75</v>
          </cell>
          <cell r="AX270">
            <v>41</v>
          </cell>
          <cell r="AY270">
            <v>76</v>
          </cell>
          <cell r="AZ270">
            <v>47</v>
          </cell>
          <cell r="BE270">
            <v>37159</v>
          </cell>
          <cell r="BF270">
            <v>88</v>
          </cell>
          <cell r="BG270">
            <v>67</v>
          </cell>
          <cell r="BH270">
            <v>89</v>
          </cell>
          <cell r="BI270">
            <v>72</v>
          </cell>
          <cell r="BJ270">
            <v>85</v>
          </cell>
          <cell r="BK270">
            <v>64</v>
          </cell>
          <cell r="BL270">
            <v>87</v>
          </cell>
          <cell r="BM270">
            <v>65</v>
          </cell>
          <cell r="BN270">
            <v>84</v>
          </cell>
          <cell r="BO270">
            <v>63</v>
          </cell>
          <cell r="BP270">
            <v>87</v>
          </cell>
          <cell r="BQ270">
            <v>66</v>
          </cell>
        </row>
        <row r="271">
          <cell r="AN271">
            <v>37007</v>
          </cell>
          <cell r="AO271">
            <v>81</v>
          </cell>
          <cell r="AP271">
            <v>44</v>
          </cell>
          <cell r="AQ271">
            <v>81</v>
          </cell>
          <cell r="AR271">
            <v>56</v>
          </cell>
          <cell r="AS271">
            <v>80</v>
          </cell>
          <cell r="AT271">
            <v>52</v>
          </cell>
          <cell r="AU271">
            <v>80</v>
          </cell>
          <cell r="AV271">
            <v>48</v>
          </cell>
          <cell r="AW271">
            <v>76</v>
          </cell>
          <cell r="AX271">
            <v>48</v>
          </cell>
          <cell r="AY271">
            <v>77</v>
          </cell>
          <cell r="AZ271">
            <v>49</v>
          </cell>
          <cell r="BE271">
            <v>37160</v>
          </cell>
          <cell r="BF271">
            <v>88</v>
          </cell>
          <cell r="BG271">
            <v>67</v>
          </cell>
          <cell r="BH271">
            <v>89</v>
          </cell>
          <cell r="BI271">
            <v>71</v>
          </cell>
          <cell r="BJ271">
            <v>85</v>
          </cell>
          <cell r="BK271">
            <v>63</v>
          </cell>
          <cell r="BL271">
            <v>86</v>
          </cell>
          <cell r="BM271">
            <v>65</v>
          </cell>
          <cell r="BN271">
            <v>84</v>
          </cell>
          <cell r="BO271">
            <v>62</v>
          </cell>
          <cell r="BP271">
            <v>87</v>
          </cell>
          <cell r="BQ271">
            <v>66</v>
          </cell>
        </row>
        <row r="272">
          <cell r="AN272">
            <v>37008</v>
          </cell>
          <cell r="AO272">
            <v>81</v>
          </cell>
          <cell r="AP272">
            <v>45</v>
          </cell>
          <cell r="AQ272">
            <v>76</v>
          </cell>
          <cell r="AR272">
            <v>63</v>
          </cell>
          <cell r="AS272">
            <v>79</v>
          </cell>
          <cell r="AT272">
            <v>54</v>
          </cell>
          <cell r="AU272">
            <v>80</v>
          </cell>
          <cell r="AV272">
            <v>52</v>
          </cell>
          <cell r="AW272">
            <v>76</v>
          </cell>
          <cell r="AX272">
            <v>49</v>
          </cell>
          <cell r="AY272">
            <v>77</v>
          </cell>
          <cell r="AZ272">
            <v>53</v>
          </cell>
          <cell r="BE272">
            <v>37161</v>
          </cell>
          <cell r="BF272">
            <v>88</v>
          </cell>
          <cell r="BG272">
            <v>67</v>
          </cell>
          <cell r="BH272">
            <v>89</v>
          </cell>
          <cell r="BI272">
            <v>71</v>
          </cell>
          <cell r="BJ272">
            <v>84</v>
          </cell>
          <cell r="BK272">
            <v>63</v>
          </cell>
          <cell r="BL272">
            <v>86</v>
          </cell>
          <cell r="BM272">
            <v>65</v>
          </cell>
          <cell r="BN272">
            <v>83</v>
          </cell>
          <cell r="BO272">
            <v>62</v>
          </cell>
          <cell r="BP272">
            <v>87</v>
          </cell>
          <cell r="BQ272">
            <v>66</v>
          </cell>
        </row>
        <row r="273">
          <cell r="AN273">
            <v>37009</v>
          </cell>
          <cell r="AO273">
            <v>82</v>
          </cell>
          <cell r="AP273">
            <v>46</v>
          </cell>
          <cell r="AQ273">
            <v>82</v>
          </cell>
          <cell r="AR273">
            <v>63</v>
          </cell>
          <cell r="AS273">
            <v>80</v>
          </cell>
          <cell r="AT273">
            <v>55</v>
          </cell>
          <cell r="AU273">
            <v>82</v>
          </cell>
          <cell r="AV273">
            <v>53</v>
          </cell>
          <cell r="AW273">
            <v>76</v>
          </cell>
          <cell r="AX273">
            <v>53</v>
          </cell>
          <cell r="AY273">
            <v>76</v>
          </cell>
          <cell r="AZ273">
            <v>52</v>
          </cell>
          <cell r="BE273">
            <v>37162</v>
          </cell>
          <cell r="BF273">
            <v>87</v>
          </cell>
          <cell r="BG273">
            <v>66</v>
          </cell>
          <cell r="BH273">
            <v>89</v>
          </cell>
          <cell r="BI273">
            <v>71</v>
          </cell>
          <cell r="BJ273">
            <v>84</v>
          </cell>
          <cell r="BK273">
            <v>63</v>
          </cell>
          <cell r="BL273">
            <v>86</v>
          </cell>
          <cell r="BM273">
            <v>64</v>
          </cell>
          <cell r="BN273">
            <v>83</v>
          </cell>
          <cell r="BO273">
            <v>61</v>
          </cell>
          <cell r="BP273">
            <v>86</v>
          </cell>
          <cell r="BQ273">
            <v>65</v>
          </cell>
        </row>
        <row r="274">
          <cell r="AN274">
            <v>37010</v>
          </cell>
          <cell r="AO274">
            <v>82</v>
          </cell>
          <cell r="AP274">
            <v>46</v>
          </cell>
          <cell r="AQ274">
            <v>84</v>
          </cell>
          <cell r="AR274">
            <v>61</v>
          </cell>
          <cell r="AS274">
            <v>80</v>
          </cell>
          <cell r="AT274">
            <v>56</v>
          </cell>
          <cell r="AU274">
            <v>82</v>
          </cell>
          <cell r="AV274">
            <v>55</v>
          </cell>
          <cell r="AW274">
            <v>78</v>
          </cell>
          <cell r="AX274">
            <v>51</v>
          </cell>
          <cell r="AY274">
            <v>79</v>
          </cell>
          <cell r="AZ274">
            <v>57</v>
          </cell>
          <cell r="BE274">
            <v>37163</v>
          </cell>
          <cell r="BF274">
            <v>87</v>
          </cell>
          <cell r="BG274">
            <v>66</v>
          </cell>
          <cell r="BH274">
            <v>88</v>
          </cell>
          <cell r="BI274">
            <v>71</v>
          </cell>
          <cell r="BJ274">
            <v>84</v>
          </cell>
          <cell r="BK274">
            <v>62</v>
          </cell>
          <cell r="BL274">
            <v>86</v>
          </cell>
          <cell r="BM274">
            <v>64</v>
          </cell>
          <cell r="BN274">
            <v>83</v>
          </cell>
          <cell r="BO274">
            <v>61</v>
          </cell>
          <cell r="BP274">
            <v>86</v>
          </cell>
          <cell r="BQ274">
            <v>65</v>
          </cell>
        </row>
        <row r="275">
          <cell r="AN275">
            <v>37011</v>
          </cell>
          <cell r="AO275">
            <v>82</v>
          </cell>
          <cell r="AP275">
            <v>55</v>
          </cell>
          <cell r="AQ275">
            <v>87</v>
          </cell>
          <cell r="AR275">
            <v>62</v>
          </cell>
          <cell r="AS275">
            <v>81</v>
          </cell>
          <cell r="AT275">
            <v>60</v>
          </cell>
          <cell r="AU275">
            <v>82</v>
          </cell>
          <cell r="AV275">
            <v>58</v>
          </cell>
          <cell r="AW275">
            <v>80</v>
          </cell>
          <cell r="AX275">
            <v>55</v>
          </cell>
          <cell r="AY275">
            <v>79</v>
          </cell>
          <cell r="AZ275">
            <v>63</v>
          </cell>
          <cell r="BE275">
            <v>37164</v>
          </cell>
          <cell r="BF275">
            <v>87</v>
          </cell>
          <cell r="BG275">
            <v>66</v>
          </cell>
          <cell r="BH275">
            <v>88</v>
          </cell>
          <cell r="BI275">
            <v>70</v>
          </cell>
          <cell r="BJ275">
            <v>84</v>
          </cell>
          <cell r="BK275">
            <v>62</v>
          </cell>
          <cell r="BL275">
            <v>86</v>
          </cell>
          <cell r="BM275">
            <v>63</v>
          </cell>
          <cell r="BN275">
            <v>83</v>
          </cell>
          <cell r="BO275">
            <v>61</v>
          </cell>
          <cell r="BP275">
            <v>86</v>
          </cell>
          <cell r="BQ275">
            <v>65</v>
          </cell>
        </row>
        <row r="276">
          <cell r="AN276">
            <v>37012</v>
          </cell>
          <cell r="AO276">
            <v>85</v>
          </cell>
          <cell r="AP276">
            <v>64</v>
          </cell>
          <cell r="AQ276">
            <v>89</v>
          </cell>
          <cell r="AR276">
            <v>67</v>
          </cell>
          <cell r="AS276">
            <v>81</v>
          </cell>
          <cell r="AT276">
            <v>66</v>
          </cell>
          <cell r="AU276">
            <v>84</v>
          </cell>
          <cell r="AV276">
            <v>62</v>
          </cell>
          <cell r="AW276">
            <v>84</v>
          </cell>
          <cell r="AX276">
            <v>63</v>
          </cell>
          <cell r="AY276">
            <v>83</v>
          </cell>
          <cell r="AZ276">
            <v>67</v>
          </cell>
          <cell r="BE276">
            <v>37165</v>
          </cell>
          <cell r="BF276">
            <v>87</v>
          </cell>
          <cell r="BG276">
            <v>65</v>
          </cell>
          <cell r="BH276">
            <v>88</v>
          </cell>
          <cell r="BI276">
            <v>70</v>
          </cell>
          <cell r="BJ276">
            <v>83</v>
          </cell>
          <cell r="BK276">
            <v>61</v>
          </cell>
          <cell r="BL276">
            <v>85</v>
          </cell>
          <cell r="BM276">
            <v>63</v>
          </cell>
          <cell r="BN276">
            <v>83</v>
          </cell>
          <cell r="BO276">
            <v>60</v>
          </cell>
          <cell r="BP276">
            <v>86</v>
          </cell>
          <cell r="BQ276">
            <v>64</v>
          </cell>
        </row>
        <row r="277">
          <cell r="AN277">
            <v>37013</v>
          </cell>
          <cell r="AO277">
            <v>88</v>
          </cell>
          <cell r="AP277">
            <v>69</v>
          </cell>
          <cell r="AQ277">
            <v>88</v>
          </cell>
          <cell r="AR277">
            <v>66</v>
          </cell>
          <cell r="AS277">
            <v>85</v>
          </cell>
          <cell r="AT277">
            <v>69</v>
          </cell>
          <cell r="AU277">
            <v>84</v>
          </cell>
          <cell r="AV277">
            <v>65</v>
          </cell>
          <cell r="AW277">
            <v>89</v>
          </cell>
          <cell r="AX277">
            <v>65</v>
          </cell>
          <cell r="AY277">
            <v>85</v>
          </cell>
          <cell r="AZ277">
            <v>67</v>
          </cell>
          <cell r="BE277">
            <v>37166</v>
          </cell>
          <cell r="BF277">
            <v>86</v>
          </cell>
          <cell r="BG277">
            <v>65</v>
          </cell>
          <cell r="BH277">
            <v>88</v>
          </cell>
          <cell r="BI277">
            <v>70</v>
          </cell>
          <cell r="BJ277">
            <v>83</v>
          </cell>
          <cell r="BK277">
            <v>61</v>
          </cell>
          <cell r="BL277">
            <v>85</v>
          </cell>
          <cell r="BM277">
            <v>63</v>
          </cell>
          <cell r="BN277">
            <v>82</v>
          </cell>
          <cell r="BO277">
            <v>60</v>
          </cell>
          <cell r="BP277">
            <v>86</v>
          </cell>
          <cell r="BQ277">
            <v>64</v>
          </cell>
        </row>
        <row r="278">
          <cell r="AN278">
            <v>37014</v>
          </cell>
          <cell r="AO278">
            <v>87</v>
          </cell>
          <cell r="AP278">
            <v>70</v>
          </cell>
          <cell r="AQ278">
            <v>85</v>
          </cell>
          <cell r="AR278">
            <v>73</v>
          </cell>
          <cell r="AS278">
            <v>81</v>
          </cell>
          <cell r="AT278">
            <v>69</v>
          </cell>
          <cell r="AU278">
            <v>85</v>
          </cell>
          <cell r="AV278">
            <v>65</v>
          </cell>
          <cell r="AW278">
            <v>73</v>
          </cell>
          <cell r="AX278">
            <v>60</v>
          </cell>
          <cell r="AY278">
            <v>84</v>
          </cell>
          <cell r="AZ278">
            <v>70</v>
          </cell>
          <cell r="BE278">
            <v>37167</v>
          </cell>
          <cell r="BF278">
            <v>86</v>
          </cell>
          <cell r="BG278">
            <v>65</v>
          </cell>
          <cell r="BH278">
            <v>88</v>
          </cell>
          <cell r="BI278">
            <v>69</v>
          </cell>
          <cell r="BJ278">
            <v>83</v>
          </cell>
          <cell r="BK278">
            <v>61</v>
          </cell>
          <cell r="BL278">
            <v>85</v>
          </cell>
          <cell r="BM278">
            <v>62</v>
          </cell>
          <cell r="BN278">
            <v>82</v>
          </cell>
          <cell r="BO278">
            <v>60</v>
          </cell>
          <cell r="BP278">
            <v>85</v>
          </cell>
          <cell r="BQ278">
            <v>63</v>
          </cell>
        </row>
        <row r="279">
          <cell r="AN279">
            <v>37015</v>
          </cell>
          <cell r="AO279">
            <v>80</v>
          </cell>
          <cell r="AP279">
            <v>69</v>
          </cell>
          <cell r="AQ279">
            <v>85</v>
          </cell>
          <cell r="AR279">
            <v>73</v>
          </cell>
          <cell r="AS279">
            <v>78</v>
          </cell>
          <cell r="AT279">
            <v>67</v>
          </cell>
          <cell r="AU279">
            <v>81</v>
          </cell>
          <cell r="AV279">
            <v>70</v>
          </cell>
          <cell r="AW279">
            <v>74</v>
          </cell>
          <cell r="AX279">
            <v>63</v>
          </cell>
          <cell r="AY279">
            <v>80</v>
          </cell>
          <cell r="AZ279">
            <v>70</v>
          </cell>
          <cell r="BE279">
            <v>37168</v>
          </cell>
          <cell r="BF279">
            <v>86</v>
          </cell>
          <cell r="BG279">
            <v>64</v>
          </cell>
          <cell r="BH279">
            <v>88</v>
          </cell>
          <cell r="BI279">
            <v>69</v>
          </cell>
          <cell r="BJ279">
            <v>82</v>
          </cell>
          <cell r="BK279">
            <v>60</v>
          </cell>
          <cell r="BL279">
            <v>85</v>
          </cell>
          <cell r="BM279">
            <v>62</v>
          </cell>
          <cell r="BN279">
            <v>82</v>
          </cell>
          <cell r="BO279">
            <v>59</v>
          </cell>
          <cell r="BP279">
            <v>85</v>
          </cell>
          <cell r="BQ279">
            <v>63</v>
          </cell>
        </row>
        <row r="280">
          <cell r="AN280">
            <v>37016</v>
          </cell>
          <cell r="AO280">
            <v>79</v>
          </cell>
          <cell r="AP280">
            <v>68</v>
          </cell>
          <cell r="AQ280">
            <v>85</v>
          </cell>
          <cell r="AR280">
            <v>74</v>
          </cell>
          <cell r="AS280">
            <v>77</v>
          </cell>
          <cell r="AT280">
            <v>66</v>
          </cell>
          <cell r="AU280">
            <v>80</v>
          </cell>
          <cell r="AV280">
            <v>69</v>
          </cell>
          <cell r="AW280">
            <v>78</v>
          </cell>
          <cell r="AX280">
            <v>59</v>
          </cell>
          <cell r="AY280">
            <v>79</v>
          </cell>
          <cell r="AZ280">
            <v>69</v>
          </cell>
          <cell r="BE280">
            <v>37169</v>
          </cell>
          <cell r="BF280">
            <v>85</v>
          </cell>
          <cell r="BG280">
            <v>64</v>
          </cell>
          <cell r="BH280">
            <v>87</v>
          </cell>
          <cell r="BI280">
            <v>69</v>
          </cell>
          <cell r="BJ280">
            <v>82</v>
          </cell>
          <cell r="BK280">
            <v>60</v>
          </cell>
          <cell r="BL280">
            <v>85</v>
          </cell>
          <cell r="BM280">
            <v>61</v>
          </cell>
          <cell r="BN280">
            <v>81</v>
          </cell>
          <cell r="BO280">
            <v>59</v>
          </cell>
          <cell r="BP280">
            <v>85</v>
          </cell>
          <cell r="BQ280">
            <v>63</v>
          </cell>
        </row>
        <row r="281">
          <cell r="AN281">
            <v>37017</v>
          </cell>
          <cell r="AO281">
            <v>85</v>
          </cell>
          <cell r="AP281">
            <v>67</v>
          </cell>
          <cell r="AQ281">
            <v>87</v>
          </cell>
          <cell r="AR281">
            <v>73</v>
          </cell>
          <cell r="AS281">
            <v>84</v>
          </cell>
          <cell r="AT281">
            <v>65</v>
          </cell>
          <cell r="AU281">
            <v>85</v>
          </cell>
          <cell r="AV281">
            <v>68</v>
          </cell>
          <cell r="AW281">
            <v>83</v>
          </cell>
          <cell r="AX281">
            <v>59</v>
          </cell>
          <cell r="AY281">
            <v>84</v>
          </cell>
          <cell r="AZ281">
            <v>68</v>
          </cell>
          <cell r="BE281">
            <v>37170</v>
          </cell>
          <cell r="BF281">
            <v>85</v>
          </cell>
          <cell r="BG281">
            <v>63</v>
          </cell>
          <cell r="BH281">
            <v>87</v>
          </cell>
          <cell r="BI281">
            <v>69</v>
          </cell>
          <cell r="BJ281">
            <v>82</v>
          </cell>
          <cell r="BK281">
            <v>60</v>
          </cell>
          <cell r="BL281">
            <v>84</v>
          </cell>
          <cell r="BM281">
            <v>61</v>
          </cell>
          <cell r="BN281">
            <v>81</v>
          </cell>
          <cell r="BO281">
            <v>59</v>
          </cell>
          <cell r="BP281">
            <v>85</v>
          </cell>
          <cell r="BQ281">
            <v>62</v>
          </cell>
        </row>
        <row r="282">
          <cell r="AN282">
            <v>37018</v>
          </cell>
          <cell r="AO282">
            <v>83</v>
          </cell>
          <cell r="AP282">
            <v>65</v>
          </cell>
          <cell r="AQ282">
            <v>87</v>
          </cell>
          <cell r="AR282">
            <v>72</v>
          </cell>
          <cell r="AS282">
            <v>80</v>
          </cell>
          <cell r="AT282">
            <v>65</v>
          </cell>
          <cell r="AU282">
            <v>84</v>
          </cell>
          <cell r="AV282">
            <v>67</v>
          </cell>
          <cell r="AW282">
            <v>77</v>
          </cell>
          <cell r="AX282">
            <v>60</v>
          </cell>
          <cell r="AY282">
            <v>83</v>
          </cell>
          <cell r="AZ282">
            <v>68</v>
          </cell>
          <cell r="BE282">
            <v>37171</v>
          </cell>
          <cell r="BF282">
            <v>85</v>
          </cell>
          <cell r="BG282">
            <v>63</v>
          </cell>
          <cell r="BH282">
            <v>87</v>
          </cell>
          <cell r="BI282">
            <v>68</v>
          </cell>
          <cell r="BJ282">
            <v>81</v>
          </cell>
          <cell r="BK282">
            <v>59</v>
          </cell>
          <cell r="BL282">
            <v>84</v>
          </cell>
          <cell r="BM282">
            <v>60</v>
          </cell>
          <cell r="BN282">
            <v>81</v>
          </cell>
          <cell r="BO282">
            <v>58</v>
          </cell>
          <cell r="BP282">
            <v>84</v>
          </cell>
          <cell r="BQ282">
            <v>62</v>
          </cell>
        </row>
        <row r="283">
          <cell r="AN283">
            <v>37019</v>
          </cell>
          <cell r="AO283">
            <v>80</v>
          </cell>
          <cell r="AP283">
            <v>63</v>
          </cell>
          <cell r="AQ283">
            <v>84</v>
          </cell>
          <cell r="AR283">
            <v>70</v>
          </cell>
          <cell r="AS283">
            <v>76</v>
          </cell>
          <cell r="AT283">
            <v>62</v>
          </cell>
          <cell r="AU283">
            <v>82</v>
          </cell>
          <cell r="AV283">
            <v>66</v>
          </cell>
          <cell r="AW283">
            <v>73</v>
          </cell>
          <cell r="AX283">
            <v>54</v>
          </cell>
          <cell r="AY283">
            <v>80</v>
          </cell>
          <cell r="AZ283">
            <v>65</v>
          </cell>
          <cell r="BE283">
            <v>37172</v>
          </cell>
          <cell r="BF283">
            <v>85</v>
          </cell>
          <cell r="BG283">
            <v>63</v>
          </cell>
          <cell r="BH283">
            <v>87</v>
          </cell>
          <cell r="BI283">
            <v>68</v>
          </cell>
          <cell r="BJ283">
            <v>81</v>
          </cell>
          <cell r="BK283">
            <v>59</v>
          </cell>
          <cell r="BL283">
            <v>84</v>
          </cell>
          <cell r="BM283">
            <v>60</v>
          </cell>
          <cell r="BN283">
            <v>81</v>
          </cell>
          <cell r="BO283">
            <v>58</v>
          </cell>
          <cell r="BP283">
            <v>84</v>
          </cell>
          <cell r="BQ283">
            <v>62</v>
          </cell>
        </row>
        <row r="284">
          <cell r="AN284">
            <v>37020</v>
          </cell>
          <cell r="AO284">
            <v>81</v>
          </cell>
          <cell r="AP284">
            <v>62</v>
          </cell>
          <cell r="AQ284">
            <v>84</v>
          </cell>
          <cell r="AR284">
            <v>69</v>
          </cell>
          <cell r="AS284">
            <v>78</v>
          </cell>
          <cell r="AT284">
            <v>60</v>
          </cell>
          <cell r="AU284">
            <v>80</v>
          </cell>
          <cell r="AV284">
            <v>63</v>
          </cell>
          <cell r="AW284">
            <v>75</v>
          </cell>
          <cell r="AX284">
            <v>53</v>
          </cell>
          <cell r="AY284">
            <v>79</v>
          </cell>
          <cell r="AZ284">
            <v>63</v>
          </cell>
          <cell r="BE284">
            <v>37173</v>
          </cell>
          <cell r="BF284">
            <v>84</v>
          </cell>
          <cell r="BG284">
            <v>62</v>
          </cell>
          <cell r="BH284">
            <v>87</v>
          </cell>
          <cell r="BI284">
            <v>68</v>
          </cell>
          <cell r="BJ284">
            <v>81</v>
          </cell>
          <cell r="BK284">
            <v>58</v>
          </cell>
          <cell r="BL284">
            <v>84</v>
          </cell>
          <cell r="BM284">
            <v>60</v>
          </cell>
          <cell r="BN284">
            <v>80</v>
          </cell>
          <cell r="BO284">
            <v>57</v>
          </cell>
          <cell r="BP284">
            <v>84</v>
          </cell>
          <cell r="BQ284">
            <v>61</v>
          </cell>
        </row>
        <row r="285">
          <cell r="AN285">
            <v>37021</v>
          </cell>
          <cell r="AO285">
            <v>83</v>
          </cell>
          <cell r="AP285">
            <v>63</v>
          </cell>
          <cell r="AQ285">
            <v>83</v>
          </cell>
          <cell r="AR285">
            <v>67</v>
          </cell>
          <cell r="AS285">
            <v>78</v>
          </cell>
          <cell r="AT285">
            <v>60</v>
          </cell>
          <cell r="AU285">
            <v>82</v>
          </cell>
          <cell r="AV285">
            <v>63</v>
          </cell>
          <cell r="AW285">
            <v>78</v>
          </cell>
          <cell r="AX285">
            <v>56</v>
          </cell>
          <cell r="AY285">
            <v>82</v>
          </cell>
          <cell r="AZ285">
            <v>62</v>
          </cell>
          <cell r="BE285">
            <v>37174</v>
          </cell>
          <cell r="BF285">
            <v>84</v>
          </cell>
          <cell r="BG285">
            <v>62</v>
          </cell>
          <cell r="BH285">
            <v>87</v>
          </cell>
          <cell r="BI285">
            <v>68</v>
          </cell>
          <cell r="BJ285">
            <v>81</v>
          </cell>
          <cell r="BK285">
            <v>58</v>
          </cell>
          <cell r="BL285">
            <v>83</v>
          </cell>
          <cell r="BM285">
            <v>60</v>
          </cell>
          <cell r="BN285">
            <v>80</v>
          </cell>
          <cell r="BO285">
            <v>57</v>
          </cell>
          <cell r="BP285">
            <v>84</v>
          </cell>
          <cell r="BQ285">
            <v>61</v>
          </cell>
        </row>
        <row r="286">
          <cell r="AN286">
            <v>37022</v>
          </cell>
          <cell r="AO286">
            <v>84</v>
          </cell>
          <cell r="AP286">
            <v>64</v>
          </cell>
          <cell r="AQ286">
            <v>86</v>
          </cell>
          <cell r="AR286">
            <v>68</v>
          </cell>
          <cell r="AS286">
            <v>80</v>
          </cell>
          <cell r="AT286">
            <v>63</v>
          </cell>
          <cell r="AU286">
            <v>83</v>
          </cell>
          <cell r="AV286">
            <v>64</v>
          </cell>
          <cell r="AW286">
            <v>80</v>
          </cell>
          <cell r="AX286">
            <v>58</v>
          </cell>
          <cell r="AY286">
            <v>83</v>
          </cell>
          <cell r="AZ286">
            <v>64</v>
          </cell>
          <cell r="BE286">
            <v>37175</v>
          </cell>
          <cell r="BF286">
            <v>84</v>
          </cell>
          <cell r="BG286">
            <v>62</v>
          </cell>
          <cell r="BH286">
            <v>86</v>
          </cell>
          <cell r="BI286">
            <v>67</v>
          </cell>
          <cell r="BJ286">
            <v>80</v>
          </cell>
          <cell r="BK286">
            <v>58</v>
          </cell>
          <cell r="BL286">
            <v>83</v>
          </cell>
          <cell r="BM286">
            <v>59</v>
          </cell>
          <cell r="BN286">
            <v>80</v>
          </cell>
          <cell r="BO286">
            <v>57</v>
          </cell>
          <cell r="BP286">
            <v>83</v>
          </cell>
          <cell r="BQ286">
            <v>61</v>
          </cell>
        </row>
        <row r="287">
          <cell r="AN287">
            <v>37023</v>
          </cell>
          <cell r="AO287">
            <v>85</v>
          </cell>
          <cell r="AP287">
            <v>64</v>
          </cell>
          <cell r="AQ287">
            <v>87</v>
          </cell>
          <cell r="AR287">
            <v>69</v>
          </cell>
          <cell r="AS287">
            <v>82</v>
          </cell>
          <cell r="AT287">
            <v>64</v>
          </cell>
          <cell r="AU287">
            <v>85</v>
          </cell>
          <cell r="AV287">
            <v>66</v>
          </cell>
          <cell r="AW287">
            <v>80</v>
          </cell>
          <cell r="AX287">
            <v>60</v>
          </cell>
          <cell r="AY287">
            <v>85</v>
          </cell>
          <cell r="AZ287">
            <v>65</v>
          </cell>
          <cell r="BE287">
            <v>37176</v>
          </cell>
          <cell r="BF287">
            <v>83</v>
          </cell>
          <cell r="BG287">
            <v>61</v>
          </cell>
          <cell r="BH287">
            <v>86</v>
          </cell>
          <cell r="BI287">
            <v>67</v>
          </cell>
          <cell r="BJ287">
            <v>80</v>
          </cell>
          <cell r="BK287">
            <v>57</v>
          </cell>
          <cell r="BL287">
            <v>83</v>
          </cell>
          <cell r="BM287">
            <v>59</v>
          </cell>
          <cell r="BN287">
            <v>79</v>
          </cell>
          <cell r="BO287">
            <v>56</v>
          </cell>
          <cell r="BP287">
            <v>83</v>
          </cell>
          <cell r="BQ287">
            <v>60</v>
          </cell>
        </row>
        <row r="288">
          <cell r="AN288">
            <v>37024</v>
          </cell>
          <cell r="AO288">
            <v>85</v>
          </cell>
          <cell r="AP288">
            <v>65</v>
          </cell>
          <cell r="AQ288">
            <v>87</v>
          </cell>
          <cell r="AR288">
            <v>71</v>
          </cell>
          <cell r="AS288">
            <v>83</v>
          </cell>
          <cell r="AT288">
            <v>64</v>
          </cell>
          <cell r="AU288">
            <v>86</v>
          </cell>
          <cell r="AV288">
            <v>67</v>
          </cell>
          <cell r="AW288">
            <v>81</v>
          </cell>
          <cell r="AX288">
            <v>59</v>
          </cell>
          <cell r="AY288">
            <v>85</v>
          </cell>
          <cell r="AZ288">
            <v>67</v>
          </cell>
          <cell r="BE288">
            <v>37177</v>
          </cell>
          <cell r="BF288">
            <v>83</v>
          </cell>
          <cell r="BG288">
            <v>61</v>
          </cell>
          <cell r="BH288">
            <v>86</v>
          </cell>
          <cell r="BI288">
            <v>67</v>
          </cell>
          <cell r="BJ288">
            <v>80</v>
          </cell>
          <cell r="BK288">
            <v>57</v>
          </cell>
          <cell r="BL288">
            <v>83</v>
          </cell>
          <cell r="BM288">
            <v>58</v>
          </cell>
          <cell r="BN288">
            <v>79</v>
          </cell>
          <cell r="BO288">
            <v>56</v>
          </cell>
          <cell r="BP288">
            <v>83</v>
          </cell>
          <cell r="BQ288">
            <v>60</v>
          </cell>
        </row>
        <row r="289">
          <cell r="AN289">
            <v>37025</v>
          </cell>
          <cell r="AO289">
            <v>85</v>
          </cell>
          <cell r="AP289">
            <v>64</v>
          </cell>
          <cell r="AQ289">
            <v>88</v>
          </cell>
          <cell r="AR289">
            <v>71</v>
          </cell>
          <cell r="AS289">
            <v>83</v>
          </cell>
          <cell r="AT289">
            <v>63</v>
          </cell>
          <cell r="AU289">
            <v>86</v>
          </cell>
          <cell r="AV289">
            <v>65</v>
          </cell>
          <cell r="AW289">
            <v>83</v>
          </cell>
          <cell r="AX289">
            <v>60</v>
          </cell>
          <cell r="AY289">
            <v>87</v>
          </cell>
          <cell r="AZ289">
            <v>68</v>
          </cell>
          <cell r="BE289">
            <v>37178</v>
          </cell>
          <cell r="BF289">
            <v>83</v>
          </cell>
          <cell r="BG289">
            <v>61</v>
          </cell>
          <cell r="BH289">
            <v>86</v>
          </cell>
          <cell r="BI289">
            <v>67</v>
          </cell>
          <cell r="BJ289">
            <v>79</v>
          </cell>
          <cell r="BK289">
            <v>57</v>
          </cell>
          <cell r="BL289">
            <v>82</v>
          </cell>
          <cell r="BM289">
            <v>58</v>
          </cell>
          <cell r="BN289">
            <v>79</v>
          </cell>
          <cell r="BO289">
            <v>56</v>
          </cell>
          <cell r="BP289">
            <v>82</v>
          </cell>
          <cell r="BQ289">
            <v>59</v>
          </cell>
        </row>
        <row r="290">
          <cell r="AN290">
            <v>37026</v>
          </cell>
          <cell r="AO290">
            <v>87</v>
          </cell>
          <cell r="AP290">
            <v>66</v>
          </cell>
          <cell r="AQ290">
            <v>0</v>
          </cell>
          <cell r="AR290">
            <v>0</v>
          </cell>
          <cell r="AS290">
            <v>85</v>
          </cell>
          <cell r="AT290">
            <v>65</v>
          </cell>
          <cell r="AU290">
            <v>87</v>
          </cell>
          <cell r="AV290">
            <v>66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E290">
            <v>37179</v>
          </cell>
          <cell r="BF290">
            <v>82</v>
          </cell>
          <cell r="BG290">
            <v>60</v>
          </cell>
          <cell r="BH290">
            <v>86</v>
          </cell>
          <cell r="BI290">
            <v>66</v>
          </cell>
          <cell r="BJ290">
            <v>79</v>
          </cell>
          <cell r="BK290">
            <v>56</v>
          </cell>
          <cell r="BL290">
            <v>82</v>
          </cell>
          <cell r="BM290">
            <v>58</v>
          </cell>
          <cell r="BN290">
            <v>79</v>
          </cell>
          <cell r="BO290">
            <v>55</v>
          </cell>
          <cell r="BP290">
            <v>82</v>
          </cell>
          <cell r="BQ290">
            <v>59</v>
          </cell>
        </row>
        <row r="291">
          <cell r="AN291">
            <v>37027</v>
          </cell>
          <cell r="AO291">
            <v>88</v>
          </cell>
          <cell r="AP291">
            <v>67</v>
          </cell>
          <cell r="AQ291">
            <v>0</v>
          </cell>
          <cell r="AR291">
            <v>0</v>
          </cell>
          <cell r="AS291">
            <v>88</v>
          </cell>
          <cell r="AT291">
            <v>64</v>
          </cell>
          <cell r="AU291">
            <v>89</v>
          </cell>
          <cell r="AV291">
            <v>65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E291">
            <v>37180</v>
          </cell>
          <cell r="BF291">
            <v>82</v>
          </cell>
          <cell r="BG291">
            <v>60</v>
          </cell>
          <cell r="BH291">
            <v>85</v>
          </cell>
          <cell r="BI291">
            <v>66</v>
          </cell>
          <cell r="BJ291">
            <v>79</v>
          </cell>
          <cell r="BK291">
            <v>56</v>
          </cell>
          <cell r="BL291">
            <v>82</v>
          </cell>
          <cell r="BM291">
            <v>57</v>
          </cell>
          <cell r="BN291">
            <v>78</v>
          </cell>
          <cell r="BO291">
            <v>55</v>
          </cell>
          <cell r="BP291">
            <v>82</v>
          </cell>
          <cell r="BQ291">
            <v>59</v>
          </cell>
        </row>
        <row r="292">
          <cell r="AN292">
            <v>37028</v>
          </cell>
          <cell r="AO292">
            <v>90</v>
          </cell>
          <cell r="AP292">
            <v>68</v>
          </cell>
          <cell r="AQ292">
            <v>0</v>
          </cell>
          <cell r="AR292">
            <v>0</v>
          </cell>
          <cell r="AS292">
            <v>90</v>
          </cell>
          <cell r="AT292">
            <v>65</v>
          </cell>
          <cell r="AU292">
            <v>90</v>
          </cell>
          <cell r="AV292">
            <v>67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E292">
            <v>37181</v>
          </cell>
          <cell r="BF292">
            <v>82</v>
          </cell>
          <cell r="BG292">
            <v>60</v>
          </cell>
          <cell r="BH292">
            <v>85</v>
          </cell>
          <cell r="BI292">
            <v>66</v>
          </cell>
          <cell r="BJ292">
            <v>78</v>
          </cell>
          <cell r="BK292">
            <v>55</v>
          </cell>
          <cell r="BL292">
            <v>81</v>
          </cell>
          <cell r="BM292">
            <v>57</v>
          </cell>
          <cell r="BN292">
            <v>78</v>
          </cell>
          <cell r="BO292">
            <v>54</v>
          </cell>
          <cell r="BP292">
            <v>82</v>
          </cell>
          <cell r="BQ292">
            <v>58</v>
          </cell>
        </row>
        <row r="293">
          <cell r="AN293">
            <v>37029</v>
          </cell>
          <cell r="AO293">
            <v>89</v>
          </cell>
          <cell r="AP293">
            <v>66</v>
          </cell>
          <cell r="AQ293">
            <v>0</v>
          </cell>
          <cell r="AR293">
            <v>0</v>
          </cell>
          <cell r="AS293">
            <v>89</v>
          </cell>
          <cell r="AT293">
            <v>67</v>
          </cell>
          <cell r="AU293">
            <v>88</v>
          </cell>
          <cell r="AV293">
            <v>68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E293">
            <v>37182</v>
          </cell>
          <cell r="BF293">
            <v>82</v>
          </cell>
          <cell r="BG293">
            <v>59</v>
          </cell>
          <cell r="BH293">
            <v>85</v>
          </cell>
          <cell r="BI293">
            <v>65</v>
          </cell>
          <cell r="BJ293">
            <v>78</v>
          </cell>
          <cell r="BK293">
            <v>55</v>
          </cell>
          <cell r="BL293">
            <v>81</v>
          </cell>
          <cell r="BM293">
            <v>57</v>
          </cell>
          <cell r="BN293">
            <v>77</v>
          </cell>
          <cell r="BO293">
            <v>54</v>
          </cell>
          <cell r="BP293">
            <v>81</v>
          </cell>
          <cell r="BQ293">
            <v>58</v>
          </cell>
        </row>
        <row r="294">
          <cell r="AN294">
            <v>37030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E294">
            <v>37183</v>
          </cell>
          <cell r="BF294">
            <v>81</v>
          </cell>
          <cell r="BG294">
            <v>59</v>
          </cell>
          <cell r="BH294">
            <v>85</v>
          </cell>
          <cell r="BI294">
            <v>65</v>
          </cell>
          <cell r="BJ294">
            <v>77</v>
          </cell>
          <cell r="BK294">
            <v>55</v>
          </cell>
          <cell r="BL294">
            <v>81</v>
          </cell>
          <cell r="BM294">
            <v>56</v>
          </cell>
          <cell r="BN294">
            <v>77</v>
          </cell>
          <cell r="BO294">
            <v>54</v>
          </cell>
          <cell r="BP294">
            <v>81</v>
          </cell>
          <cell r="BQ294">
            <v>58</v>
          </cell>
        </row>
        <row r="295">
          <cell r="AN295">
            <v>37031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E295">
            <v>37184</v>
          </cell>
          <cell r="BF295">
            <v>81</v>
          </cell>
          <cell r="BG295">
            <v>59</v>
          </cell>
          <cell r="BH295">
            <v>85</v>
          </cell>
          <cell r="BI295">
            <v>65</v>
          </cell>
          <cell r="BJ295">
            <v>77</v>
          </cell>
          <cell r="BK295">
            <v>54</v>
          </cell>
          <cell r="BL295">
            <v>81</v>
          </cell>
          <cell r="BM295">
            <v>56</v>
          </cell>
          <cell r="BN295">
            <v>77</v>
          </cell>
          <cell r="BO295">
            <v>53</v>
          </cell>
          <cell r="BP295">
            <v>81</v>
          </cell>
          <cell r="BQ295">
            <v>57</v>
          </cell>
        </row>
        <row r="296">
          <cell r="AN296">
            <v>37032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E296">
            <v>37185</v>
          </cell>
          <cell r="BF296">
            <v>81</v>
          </cell>
          <cell r="BG296">
            <v>58</v>
          </cell>
          <cell r="BH296">
            <v>84</v>
          </cell>
          <cell r="BI296">
            <v>65</v>
          </cell>
          <cell r="BJ296">
            <v>77</v>
          </cell>
          <cell r="BK296">
            <v>54</v>
          </cell>
          <cell r="BL296">
            <v>80</v>
          </cell>
          <cell r="BM296">
            <v>56</v>
          </cell>
          <cell r="BN296">
            <v>76</v>
          </cell>
          <cell r="BO296">
            <v>53</v>
          </cell>
          <cell r="BP296">
            <v>80</v>
          </cell>
          <cell r="BQ296">
            <v>57</v>
          </cell>
        </row>
        <row r="297">
          <cell r="AN297">
            <v>37033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E297">
            <v>37186</v>
          </cell>
          <cell r="BF297">
            <v>80</v>
          </cell>
          <cell r="BG297">
            <v>58</v>
          </cell>
          <cell r="BH297">
            <v>84</v>
          </cell>
          <cell r="BI297">
            <v>65</v>
          </cell>
          <cell r="BJ297">
            <v>76</v>
          </cell>
          <cell r="BK297">
            <v>54</v>
          </cell>
          <cell r="BL297">
            <v>80</v>
          </cell>
          <cell r="BM297">
            <v>56</v>
          </cell>
          <cell r="BN297">
            <v>76</v>
          </cell>
          <cell r="BO297">
            <v>53</v>
          </cell>
          <cell r="BP297">
            <v>80</v>
          </cell>
          <cell r="BQ297">
            <v>57</v>
          </cell>
        </row>
        <row r="298">
          <cell r="AN298">
            <v>37034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E298">
            <v>37187</v>
          </cell>
          <cell r="BF298">
            <v>80</v>
          </cell>
          <cell r="BG298">
            <v>57</v>
          </cell>
          <cell r="BH298">
            <v>84</v>
          </cell>
          <cell r="BI298">
            <v>64</v>
          </cell>
          <cell r="BJ298">
            <v>76</v>
          </cell>
          <cell r="BK298">
            <v>53</v>
          </cell>
          <cell r="BL298">
            <v>80</v>
          </cell>
          <cell r="BM298">
            <v>55</v>
          </cell>
          <cell r="BN298">
            <v>76</v>
          </cell>
          <cell r="BO298">
            <v>52</v>
          </cell>
          <cell r="BP298">
            <v>80</v>
          </cell>
          <cell r="BQ298">
            <v>56</v>
          </cell>
        </row>
        <row r="299">
          <cell r="AN299">
            <v>37035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E299">
            <v>37188</v>
          </cell>
          <cell r="BF299">
            <v>80</v>
          </cell>
          <cell r="BG299">
            <v>57</v>
          </cell>
          <cell r="BH299">
            <v>84</v>
          </cell>
          <cell r="BI299">
            <v>64</v>
          </cell>
          <cell r="BJ299">
            <v>76</v>
          </cell>
          <cell r="BK299">
            <v>53</v>
          </cell>
          <cell r="BL299">
            <v>79</v>
          </cell>
          <cell r="BM299">
            <v>55</v>
          </cell>
          <cell r="BN299">
            <v>75</v>
          </cell>
          <cell r="BO299">
            <v>52</v>
          </cell>
          <cell r="BP299">
            <v>79</v>
          </cell>
          <cell r="BQ299">
            <v>56</v>
          </cell>
        </row>
        <row r="300">
          <cell r="AN300">
            <v>37036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E300">
            <v>37189</v>
          </cell>
          <cell r="BF300">
            <v>79</v>
          </cell>
          <cell r="BG300">
            <v>57</v>
          </cell>
          <cell r="BH300">
            <v>83</v>
          </cell>
          <cell r="BI300">
            <v>64</v>
          </cell>
          <cell r="BJ300">
            <v>75</v>
          </cell>
          <cell r="BK300">
            <v>53</v>
          </cell>
          <cell r="BL300">
            <v>79</v>
          </cell>
          <cell r="BM300">
            <v>55</v>
          </cell>
          <cell r="BN300">
            <v>75</v>
          </cell>
          <cell r="BO300">
            <v>51</v>
          </cell>
          <cell r="BP300">
            <v>79</v>
          </cell>
          <cell r="BQ300">
            <v>56</v>
          </cell>
        </row>
        <row r="301">
          <cell r="AN301">
            <v>37037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E301">
            <v>37190</v>
          </cell>
          <cell r="BF301">
            <v>79</v>
          </cell>
          <cell r="BG301">
            <v>57</v>
          </cell>
          <cell r="BH301">
            <v>83</v>
          </cell>
          <cell r="BI301">
            <v>64</v>
          </cell>
          <cell r="BJ301">
            <v>75</v>
          </cell>
          <cell r="BK301">
            <v>52</v>
          </cell>
          <cell r="BL301">
            <v>79</v>
          </cell>
          <cell r="BM301">
            <v>54</v>
          </cell>
          <cell r="BN301">
            <v>75</v>
          </cell>
          <cell r="BO301">
            <v>51</v>
          </cell>
          <cell r="BP301">
            <v>79</v>
          </cell>
          <cell r="BQ301">
            <v>55</v>
          </cell>
        </row>
        <row r="302">
          <cell r="AN302">
            <v>37038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E302">
            <v>37191</v>
          </cell>
          <cell r="BF302">
            <v>79</v>
          </cell>
          <cell r="BG302">
            <v>56</v>
          </cell>
          <cell r="BH302">
            <v>83</v>
          </cell>
          <cell r="BI302">
            <v>63</v>
          </cell>
          <cell r="BJ302">
            <v>74</v>
          </cell>
          <cell r="BK302">
            <v>52</v>
          </cell>
          <cell r="BL302">
            <v>79</v>
          </cell>
          <cell r="BM302">
            <v>54</v>
          </cell>
          <cell r="BN302">
            <v>74</v>
          </cell>
          <cell r="BO302">
            <v>51</v>
          </cell>
          <cell r="BP302">
            <v>78</v>
          </cell>
          <cell r="BQ302">
            <v>55</v>
          </cell>
        </row>
        <row r="303">
          <cell r="AN303">
            <v>37039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E303">
            <v>37192</v>
          </cell>
          <cell r="BF303">
            <v>78</v>
          </cell>
          <cell r="BG303">
            <v>56</v>
          </cell>
          <cell r="BH303">
            <v>83</v>
          </cell>
          <cell r="BI303">
            <v>63</v>
          </cell>
          <cell r="BJ303">
            <v>74</v>
          </cell>
          <cell r="BK303">
            <v>52</v>
          </cell>
          <cell r="BL303">
            <v>78</v>
          </cell>
          <cell r="BM303">
            <v>54</v>
          </cell>
          <cell r="BN303">
            <v>74</v>
          </cell>
          <cell r="BO303">
            <v>50</v>
          </cell>
          <cell r="BP303">
            <v>78</v>
          </cell>
          <cell r="BQ303">
            <v>55</v>
          </cell>
        </row>
        <row r="304">
          <cell r="AN304">
            <v>37040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E304">
            <v>37193</v>
          </cell>
          <cell r="BF304">
            <v>78</v>
          </cell>
          <cell r="BG304">
            <v>56</v>
          </cell>
          <cell r="BH304">
            <v>83</v>
          </cell>
          <cell r="BI304">
            <v>63</v>
          </cell>
          <cell r="BJ304">
            <v>74</v>
          </cell>
          <cell r="BK304">
            <v>51</v>
          </cell>
          <cell r="BL304">
            <v>78</v>
          </cell>
          <cell r="BM304">
            <v>53</v>
          </cell>
          <cell r="BN304">
            <v>73</v>
          </cell>
          <cell r="BO304">
            <v>50</v>
          </cell>
          <cell r="BP304">
            <v>78</v>
          </cell>
          <cell r="BQ304">
            <v>54</v>
          </cell>
        </row>
        <row r="305">
          <cell r="AN305">
            <v>37041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E305">
            <v>37194</v>
          </cell>
          <cell r="BF305">
            <v>78</v>
          </cell>
          <cell r="BG305">
            <v>55</v>
          </cell>
          <cell r="BH305">
            <v>82</v>
          </cell>
          <cell r="BI305">
            <v>63</v>
          </cell>
          <cell r="BJ305">
            <v>73</v>
          </cell>
          <cell r="BK305">
            <v>51</v>
          </cell>
          <cell r="BL305">
            <v>78</v>
          </cell>
          <cell r="BM305">
            <v>53</v>
          </cell>
          <cell r="BN305">
            <v>73</v>
          </cell>
          <cell r="BO305">
            <v>50</v>
          </cell>
          <cell r="BP305">
            <v>77</v>
          </cell>
          <cell r="BQ305">
            <v>54</v>
          </cell>
        </row>
        <row r="306">
          <cell r="AN306">
            <v>37042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E306">
            <v>37195</v>
          </cell>
          <cell r="BF306">
            <v>77</v>
          </cell>
          <cell r="BG306">
            <v>55</v>
          </cell>
          <cell r="BH306">
            <v>82</v>
          </cell>
          <cell r="BI306">
            <v>62</v>
          </cell>
          <cell r="BJ306">
            <v>73</v>
          </cell>
          <cell r="BK306">
            <v>51</v>
          </cell>
          <cell r="BL306">
            <v>77</v>
          </cell>
          <cell r="BM306">
            <v>53</v>
          </cell>
          <cell r="BN306">
            <v>72</v>
          </cell>
          <cell r="BO306">
            <v>49</v>
          </cell>
          <cell r="BP306">
            <v>77</v>
          </cell>
          <cell r="BQ306">
            <v>54</v>
          </cell>
        </row>
        <row r="307">
          <cell r="AN307">
            <v>37043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E307">
            <v>37196</v>
          </cell>
          <cell r="BF307">
            <v>77</v>
          </cell>
          <cell r="BG307">
            <v>55</v>
          </cell>
          <cell r="BH307">
            <v>82</v>
          </cell>
          <cell r="BI307">
            <v>62</v>
          </cell>
          <cell r="BJ307">
            <v>72</v>
          </cell>
          <cell r="BK307">
            <v>50</v>
          </cell>
          <cell r="BL307">
            <v>77</v>
          </cell>
          <cell r="BM307">
            <v>53</v>
          </cell>
          <cell r="BN307">
            <v>72</v>
          </cell>
          <cell r="BO307">
            <v>49</v>
          </cell>
          <cell r="BP307">
            <v>77</v>
          </cell>
          <cell r="BQ307">
            <v>53</v>
          </cell>
        </row>
        <row r="308">
          <cell r="AN308">
            <v>37044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E308">
            <v>37197</v>
          </cell>
          <cell r="BF308">
            <v>77</v>
          </cell>
          <cell r="BG308">
            <v>54</v>
          </cell>
          <cell r="BH308">
            <v>82</v>
          </cell>
          <cell r="BI308">
            <v>62</v>
          </cell>
          <cell r="BJ308">
            <v>72</v>
          </cell>
          <cell r="BK308">
            <v>50</v>
          </cell>
          <cell r="BL308">
            <v>76</v>
          </cell>
          <cell r="BM308">
            <v>53</v>
          </cell>
          <cell r="BN308">
            <v>72</v>
          </cell>
          <cell r="BO308">
            <v>48</v>
          </cell>
          <cell r="BP308">
            <v>76</v>
          </cell>
          <cell r="BQ308">
            <v>53</v>
          </cell>
        </row>
        <row r="309">
          <cell r="AN309">
            <v>37045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E309">
            <v>37198</v>
          </cell>
          <cell r="BF309">
            <v>76</v>
          </cell>
          <cell r="BG309">
            <v>54</v>
          </cell>
          <cell r="BH309">
            <v>81</v>
          </cell>
          <cell r="BI309">
            <v>62</v>
          </cell>
          <cell r="BJ309">
            <v>72</v>
          </cell>
          <cell r="BK309">
            <v>50</v>
          </cell>
          <cell r="BL309">
            <v>76</v>
          </cell>
          <cell r="BM309">
            <v>53</v>
          </cell>
          <cell r="BN309">
            <v>71</v>
          </cell>
          <cell r="BO309">
            <v>48</v>
          </cell>
          <cell r="BP309">
            <v>76</v>
          </cell>
          <cell r="BQ309">
            <v>53</v>
          </cell>
        </row>
        <row r="310">
          <cell r="AN310">
            <v>37046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E310">
            <v>37199</v>
          </cell>
          <cell r="BF310">
            <v>76</v>
          </cell>
          <cell r="BG310">
            <v>54</v>
          </cell>
          <cell r="BH310">
            <v>81</v>
          </cell>
          <cell r="BI310">
            <v>62</v>
          </cell>
          <cell r="BJ310">
            <v>71</v>
          </cell>
          <cell r="BK310">
            <v>49</v>
          </cell>
          <cell r="BL310">
            <v>76</v>
          </cell>
          <cell r="BM310">
            <v>52</v>
          </cell>
          <cell r="BN310">
            <v>71</v>
          </cell>
          <cell r="BO310">
            <v>48</v>
          </cell>
          <cell r="BP310">
            <v>76</v>
          </cell>
          <cell r="BQ310">
            <v>52</v>
          </cell>
        </row>
        <row r="311">
          <cell r="AN311">
            <v>37047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E311">
            <v>37200</v>
          </cell>
          <cell r="BF311">
            <v>76</v>
          </cell>
          <cell r="BG311">
            <v>53</v>
          </cell>
          <cell r="BH311">
            <v>81</v>
          </cell>
          <cell r="BI311">
            <v>61</v>
          </cell>
          <cell r="BJ311">
            <v>71</v>
          </cell>
          <cell r="BK311">
            <v>49</v>
          </cell>
          <cell r="BL311">
            <v>76</v>
          </cell>
          <cell r="BM311">
            <v>52</v>
          </cell>
          <cell r="BN311">
            <v>70</v>
          </cell>
          <cell r="BO311">
            <v>47</v>
          </cell>
          <cell r="BP311">
            <v>75</v>
          </cell>
          <cell r="BQ311">
            <v>52</v>
          </cell>
        </row>
        <row r="312">
          <cell r="AN312">
            <v>37048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E312">
            <v>37201</v>
          </cell>
          <cell r="BF312">
            <v>75</v>
          </cell>
          <cell r="BG312">
            <v>53</v>
          </cell>
          <cell r="BH312">
            <v>81</v>
          </cell>
          <cell r="BI312">
            <v>61</v>
          </cell>
          <cell r="BJ312">
            <v>70</v>
          </cell>
          <cell r="BK312">
            <v>48</v>
          </cell>
          <cell r="BL312">
            <v>75</v>
          </cell>
          <cell r="BM312">
            <v>52</v>
          </cell>
          <cell r="BN312">
            <v>70</v>
          </cell>
          <cell r="BO312">
            <v>47</v>
          </cell>
          <cell r="BP312">
            <v>75</v>
          </cell>
          <cell r="BQ312">
            <v>52</v>
          </cell>
        </row>
        <row r="313">
          <cell r="AN313">
            <v>37049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E313">
            <v>37202</v>
          </cell>
          <cell r="BF313">
            <v>75</v>
          </cell>
          <cell r="BG313">
            <v>52</v>
          </cell>
          <cell r="BH313">
            <v>80</v>
          </cell>
          <cell r="BI313">
            <v>61</v>
          </cell>
          <cell r="BJ313">
            <v>70</v>
          </cell>
          <cell r="BK313">
            <v>48</v>
          </cell>
          <cell r="BL313">
            <v>75</v>
          </cell>
          <cell r="BM313">
            <v>52</v>
          </cell>
          <cell r="BN313">
            <v>70</v>
          </cell>
          <cell r="BO313">
            <v>46</v>
          </cell>
          <cell r="BP313">
            <v>75</v>
          </cell>
          <cell r="BQ313">
            <v>51</v>
          </cell>
        </row>
        <row r="314">
          <cell r="AN314">
            <v>37050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E314">
            <v>37203</v>
          </cell>
          <cell r="BF314">
            <v>74</v>
          </cell>
          <cell r="BG314">
            <v>52</v>
          </cell>
          <cell r="BH314">
            <v>80</v>
          </cell>
          <cell r="BI314">
            <v>61</v>
          </cell>
          <cell r="BJ314">
            <v>70</v>
          </cell>
          <cell r="BK314">
            <v>48</v>
          </cell>
          <cell r="BL314">
            <v>75</v>
          </cell>
          <cell r="BM314">
            <v>51</v>
          </cell>
          <cell r="BN314">
            <v>69</v>
          </cell>
          <cell r="BO314">
            <v>46</v>
          </cell>
          <cell r="BP314">
            <v>74</v>
          </cell>
          <cell r="BQ314">
            <v>51</v>
          </cell>
        </row>
        <row r="315">
          <cell r="AN315">
            <v>37051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E315">
            <v>37204</v>
          </cell>
          <cell r="BF315">
            <v>74</v>
          </cell>
          <cell r="BG315">
            <v>52</v>
          </cell>
          <cell r="BH315">
            <v>80</v>
          </cell>
          <cell r="BI315">
            <v>61</v>
          </cell>
          <cell r="BJ315">
            <v>69</v>
          </cell>
          <cell r="BK315">
            <v>47</v>
          </cell>
          <cell r="BL315">
            <v>74</v>
          </cell>
          <cell r="BM315">
            <v>51</v>
          </cell>
          <cell r="BN315">
            <v>69</v>
          </cell>
          <cell r="BO315">
            <v>46</v>
          </cell>
          <cell r="BP315">
            <v>74</v>
          </cell>
          <cell r="BQ315">
            <v>51</v>
          </cell>
        </row>
        <row r="316">
          <cell r="AN316">
            <v>37052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E316">
            <v>37205</v>
          </cell>
          <cell r="BF316">
            <v>74</v>
          </cell>
          <cell r="BG316">
            <v>52</v>
          </cell>
          <cell r="BH316">
            <v>80</v>
          </cell>
          <cell r="BI316">
            <v>60</v>
          </cell>
          <cell r="BJ316">
            <v>69</v>
          </cell>
          <cell r="BK316">
            <v>47</v>
          </cell>
          <cell r="BL316">
            <v>74</v>
          </cell>
          <cell r="BM316">
            <v>51</v>
          </cell>
          <cell r="BN316">
            <v>68</v>
          </cell>
          <cell r="BO316">
            <v>45</v>
          </cell>
          <cell r="BP316">
            <v>74</v>
          </cell>
          <cell r="BQ316">
            <v>50</v>
          </cell>
        </row>
        <row r="317">
          <cell r="AN317">
            <v>37053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E317">
            <v>37206</v>
          </cell>
          <cell r="BF317">
            <v>73</v>
          </cell>
          <cell r="BG317">
            <v>51</v>
          </cell>
          <cell r="BH317">
            <v>79</v>
          </cell>
          <cell r="BI317">
            <v>60</v>
          </cell>
          <cell r="BJ317">
            <v>68</v>
          </cell>
          <cell r="BK317">
            <v>47</v>
          </cell>
          <cell r="BL317">
            <v>74</v>
          </cell>
          <cell r="BM317">
            <v>51</v>
          </cell>
          <cell r="BN317">
            <v>68</v>
          </cell>
          <cell r="BO317">
            <v>45</v>
          </cell>
          <cell r="BP317">
            <v>73</v>
          </cell>
          <cell r="BQ317">
            <v>50</v>
          </cell>
        </row>
        <row r="318">
          <cell r="AN318">
            <v>37054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E318">
            <v>37207</v>
          </cell>
          <cell r="BF318">
            <v>73</v>
          </cell>
          <cell r="BG318">
            <v>51</v>
          </cell>
          <cell r="BH318">
            <v>79</v>
          </cell>
          <cell r="BI318">
            <v>60</v>
          </cell>
          <cell r="BJ318">
            <v>68</v>
          </cell>
          <cell r="BK318">
            <v>46</v>
          </cell>
          <cell r="BL318">
            <v>73</v>
          </cell>
          <cell r="BM318">
            <v>51</v>
          </cell>
          <cell r="BN318">
            <v>68</v>
          </cell>
          <cell r="BO318">
            <v>45</v>
          </cell>
          <cell r="BP318">
            <v>73</v>
          </cell>
          <cell r="BQ318">
            <v>50</v>
          </cell>
        </row>
        <row r="319">
          <cell r="AN319">
            <v>37055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E319">
            <v>37208</v>
          </cell>
          <cell r="BF319">
            <v>73</v>
          </cell>
          <cell r="BG319">
            <v>51</v>
          </cell>
          <cell r="BH319">
            <v>79</v>
          </cell>
          <cell r="BI319">
            <v>60</v>
          </cell>
          <cell r="BJ319">
            <v>68</v>
          </cell>
          <cell r="BK319">
            <v>46</v>
          </cell>
          <cell r="BL319">
            <v>73</v>
          </cell>
          <cell r="BM319">
            <v>50</v>
          </cell>
          <cell r="BN319">
            <v>67</v>
          </cell>
          <cell r="BO319">
            <v>44</v>
          </cell>
          <cell r="BP319">
            <v>73</v>
          </cell>
          <cell r="BQ319">
            <v>50</v>
          </cell>
        </row>
        <row r="320">
          <cell r="AN320">
            <v>37056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E320">
            <v>37209</v>
          </cell>
          <cell r="BF320">
            <v>72</v>
          </cell>
          <cell r="BG320">
            <v>51</v>
          </cell>
          <cell r="BH320">
            <v>79</v>
          </cell>
          <cell r="BI320">
            <v>59</v>
          </cell>
          <cell r="BJ320">
            <v>67</v>
          </cell>
          <cell r="BK320">
            <v>46</v>
          </cell>
          <cell r="BL320">
            <v>73</v>
          </cell>
          <cell r="BM320">
            <v>50</v>
          </cell>
          <cell r="BN320">
            <v>67</v>
          </cell>
          <cell r="BO320">
            <v>44</v>
          </cell>
          <cell r="BP320">
            <v>72</v>
          </cell>
          <cell r="BQ320">
            <v>49</v>
          </cell>
        </row>
        <row r="321">
          <cell r="AN321">
            <v>37057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E321">
            <v>37210</v>
          </cell>
          <cell r="BF321">
            <v>72</v>
          </cell>
          <cell r="BG321">
            <v>50</v>
          </cell>
          <cell r="BH321">
            <v>78</v>
          </cell>
          <cell r="BI321">
            <v>59</v>
          </cell>
          <cell r="BJ321">
            <v>67</v>
          </cell>
          <cell r="BK321">
            <v>45</v>
          </cell>
          <cell r="BL321">
            <v>72</v>
          </cell>
          <cell r="BM321">
            <v>50</v>
          </cell>
          <cell r="BN321">
            <v>66</v>
          </cell>
          <cell r="BO321">
            <v>44</v>
          </cell>
          <cell r="BP321">
            <v>72</v>
          </cell>
          <cell r="BQ321">
            <v>49</v>
          </cell>
        </row>
        <row r="322">
          <cell r="AN322">
            <v>37058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E322">
            <v>37211</v>
          </cell>
          <cell r="BF322">
            <v>72</v>
          </cell>
          <cell r="BG322">
            <v>50</v>
          </cell>
          <cell r="BH322">
            <v>78</v>
          </cell>
          <cell r="BI322">
            <v>59</v>
          </cell>
          <cell r="BJ322">
            <v>66</v>
          </cell>
          <cell r="BK322">
            <v>45</v>
          </cell>
          <cell r="BL322">
            <v>72</v>
          </cell>
          <cell r="BM322">
            <v>50</v>
          </cell>
          <cell r="BN322">
            <v>66</v>
          </cell>
          <cell r="BO322">
            <v>43</v>
          </cell>
          <cell r="BP322">
            <v>72</v>
          </cell>
          <cell r="BQ322">
            <v>49</v>
          </cell>
        </row>
        <row r="323">
          <cell r="AN323">
            <v>37059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E323">
            <v>37212</v>
          </cell>
          <cell r="BF323">
            <v>71</v>
          </cell>
          <cell r="BG323">
            <v>49</v>
          </cell>
          <cell r="BH323">
            <v>78</v>
          </cell>
          <cell r="BI323">
            <v>59</v>
          </cell>
          <cell r="BJ323">
            <v>66</v>
          </cell>
          <cell r="BK323">
            <v>45</v>
          </cell>
          <cell r="BL323">
            <v>72</v>
          </cell>
          <cell r="BM323">
            <v>49</v>
          </cell>
          <cell r="BN323">
            <v>66</v>
          </cell>
          <cell r="BO323">
            <v>43</v>
          </cell>
          <cell r="BP323">
            <v>71</v>
          </cell>
          <cell r="BQ323">
            <v>48</v>
          </cell>
        </row>
        <row r="324">
          <cell r="AN324">
            <v>37060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E324">
            <v>37213</v>
          </cell>
          <cell r="BF324">
            <v>71</v>
          </cell>
          <cell r="BG324">
            <v>49</v>
          </cell>
          <cell r="BH324">
            <v>78</v>
          </cell>
          <cell r="BI324">
            <v>58</v>
          </cell>
          <cell r="BJ324">
            <v>66</v>
          </cell>
          <cell r="BK324">
            <v>44</v>
          </cell>
          <cell r="BL324">
            <v>72</v>
          </cell>
          <cell r="BM324">
            <v>49</v>
          </cell>
          <cell r="BN324">
            <v>65</v>
          </cell>
          <cell r="BO324">
            <v>42</v>
          </cell>
          <cell r="BP324">
            <v>71</v>
          </cell>
          <cell r="BQ324">
            <v>48</v>
          </cell>
        </row>
        <row r="325">
          <cell r="AN325">
            <v>37061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E325">
            <v>37214</v>
          </cell>
          <cell r="BF325">
            <v>71</v>
          </cell>
          <cell r="BG325">
            <v>49</v>
          </cell>
          <cell r="BH325">
            <v>77</v>
          </cell>
          <cell r="BI325">
            <v>58</v>
          </cell>
          <cell r="BJ325">
            <v>65</v>
          </cell>
          <cell r="BK325">
            <v>44</v>
          </cell>
          <cell r="BL325">
            <v>71</v>
          </cell>
          <cell r="BM325">
            <v>49</v>
          </cell>
          <cell r="BN325">
            <v>65</v>
          </cell>
          <cell r="BO325">
            <v>42</v>
          </cell>
          <cell r="BP325">
            <v>71</v>
          </cell>
          <cell r="BQ325">
            <v>48</v>
          </cell>
        </row>
        <row r="326">
          <cell r="AN326">
            <v>37062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E326">
            <v>37215</v>
          </cell>
          <cell r="BF326">
            <v>70</v>
          </cell>
          <cell r="BG326">
            <v>48</v>
          </cell>
          <cell r="BH326">
            <v>77</v>
          </cell>
          <cell r="BI326">
            <v>58</v>
          </cell>
          <cell r="BJ326">
            <v>65</v>
          </cell>
          <cell r="BK326">
            <v>44</v>
          </cell>
          <cell r="BL326">
            <v>71</v>
          </cell>
          <cell r="BM326">
            <v>49</v>
          </cell>
          <cell r="BN326">
            <v>64</v>
          </cell>
          <cell r="BO326">
            <v>42</v>
          </cell>
          <cell r="BP326">
            <v>70</v>
          </cell>
          <cell r="BQ326">
            <v>47</v>
          </cell>
        </row>
        <row r="327">
          <cell r="AN327">
            <v>37063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E327">
            <v>37216</v>
          </cell>
          <cell r="BF327">
            <v>70</v>
          </cell>
          <cell r="BG327">
            <v>48</v>
          </cell>
          <cell r="BH327">
            <v>77</v>
          </cell>
          <cell r="BI327">
            <v>58</v>
          </cell>
          <cell r="BJ327">
            <v>65</v>
          </cell>
          <cell r="BK327">
            <v>43</v>
          </cell>
          <cell r="BL327">
            <v>71</v>
          </cell>
          <cell r="BM327">
            <v>48</v>
          </cell>
          <cell r="BN327">
            <v>64</v>
          </cell>
          <cell r="BO327">
            <v>41</v>
          </cell>
          <cell r="BP327">
            <v>70</v>
          </cell>
          <cell r="BQ327">
            <v>47</v>
          </cell>
        </row>
        <row r="328">
          <cell r="AN328">
            <v>37064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E328">
            <v>37217</v>
          </cell>
          <cell r="BF328">
            <v>69</v>
          </cell>
          <cell r="BG328">
            <v>48</v>
          </cell>
          <cell r="BH328">
            <v>77</v>
          </cell>
          <cell r="BI328">
            <v>57</v>
          </cell>
          <cell r="BJ328">
            <v>64</v>
          </cell>
          <cell r="BK328">
            <v>43</v>
          </cell>
          <cell r="BL328">
            <v>70</v>
          </cell>
          <cell r="BM328">
            <v>48</v>
          </cell>
          <cell r="BN328">
            <v>64</v>
          </cell>
          <cell r="BO328">
            <v>41</v>
          </cell>
          <cell r="BP328">
            <v>70</v>
          </cell>
          <cell r="BQ328">
            <v>47</v>
          </cell>
        </row>
        <row r="329">
          <cell r="AN329">
            <v>37065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E329">
            <v>37218</v>
          </cell>
          <cell r="BF329">
            <v>69</v>
          </cell>
          <cell r="BG329">
            <v>47</v>
          </cell>
          <cell r="BH329">
            <v>76</v>
          </cell>
          <cell r="BI329">
            <v>57</v>
          </cell>
          <cell r="BJ329">
            <v>64</v>
          </cell>
          <cell r="BK329">
            <v>43</v>
          </cell>
          <cell r="BL329">
            <v>70</v>
          </cell>
          <cell r="BM329">
            <v>48</v>
          </cell>
          <cell r="BN329">
            <v>63</v>
          </cell>
          <cell r="BO329">
            <v>41</v>
          </cell>
          <cell r="BP329">
            <v>69</v>
          </cell>
          <cell r="BQ329">
            <v>47</v>
          </cell>
        </row>
        <row r="330">
          <cell r="AN330">
            <v>37066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E330">
            <v>37219</v>
          </cell>
          <cell r="BF330">
            <v>69</v>
          </cell>
          <cell r="BG330">
            <v>47</v>
          </cell>
          <cell r="BH330">
            <v>76</v>
          </cell>
          <cell r="BI330">
            <v>57</v>
          </cell>
          <cell r="BJ330">
            <v>64</v>
          </cell>
          <cell r="BK330">
            <v>42</v>
          </cell>
          <cell r="BL330">
            <v>70</v>
          </cell>
          <cell r="BM330">
            <v>47</v>
          </cell>
          <cell r="BN330">
            <v>63</v>
          </cell>
          <cell r="BO330">
            <v>40</v>
          </cell>
          <cell r="BP330">
            <v>69</v>
          </cell>
          <cell r="BQ330">
            <v>46</v>
          </cell>
        </row>
        <row r="331">
          <cell r="AN331">
            <v>37067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E331">
            <v>37220</v>
          </cell>
          <cell r="BF331">
            <v>68</v>
          </cell>
          <cell r="BG331">
            <v>47</v>
          </cell>
          <cell r="BH331">
            <v>76</v>
          </cell>
          <cell r="BI331">
            <v>57</v>
          </cell>
          <cell r="BJ331">
            <v>63</v>
          </cell>
          <cell r="BK331">
            <v>42</v>
          </cell>
          <cell r="BL331">
            <v>70</v>
          </cell>
          <cell r="BM331">
            <v>47</v>
          </cell>
          <cell r="BN331">
            <v>63</v>
          </cell>
          <cell r="BO331">
            <v>40</v>
          </cell>
          <cell r="BP331">
            <v>69</v>
          </cell>
          <cell r="BQ331">
            <v>46</v>
          </cell>
        </row>
        <row r="332">
          <cell r="AN332">
            <v>37068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E332">
            <v>37221</v>
          </cell>
          <cell r="BF332">
            <v>68</v>
          </cell>
          <cell r="BG332">
            <v>47</v>
          </cell>
          <cell r="BH332">
            <v>76</v>
          </cell>
          <cell r="BI332">
            <v>57</v>
          </cell>
          <cell r="BJ332">
            <v>63</v>
          </cell>
          <cell r="BK332">
            <v>42</v>
          </cell>
          <cell r="BL332">
            <v>69</v>
          </cell>
          <cell r="BM332">
            <v>47</v>
          </cell>
          <cell r="BN332">
            <v>62</v>
          </cell>
          <cell r="BO332">
            <v>40</v>
          </cell>
          <cell r="BP332">
            <v>69</v>
          </cell>
          <cell r="BQ332">
            <v>46</v>
          </cell>
        </row>
        <row r="333">
          <cell r="AN333">
            <v>37069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E333">
            <v>37222</v>
          </cell>
          <cell r="BF333">
            <v>68</v>
          </cell>
          <cell r="BG333">
            <v>46</v>
          </cell>
          <cell r="BH333">
            <v>76</v>
          </cell>
          <cell r="BI333">
            <v>56</v>
          </cell>
          <cell r="BJ333">
            <v>63</v>
          </cell>
          <cell r="BK333">
            <v>42</v>
          </cell>
          <cell r="BL333">
            <v>69</v>
          </cell>
          <cell r="BM333">
            <v>47</v>
          </cell>
          <cell r="BN333">
            <v>62</v>
          </cell>
          <cell r="BO333">
            <v>39</v>
          </cell>
          <cell r="BP333">
            <v>68</v>
          </cell>
          <cell r="BQ333">
            <v>45</v>
          </cell>
        </row>
        <row r="334">
          <cell r="AN334">
            <v>37070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E334">
            <v>37223</v>
          </cell>
          <cell r="BF334">
            <v>67</v>
          </cell>
          <cell r="BG334">
            <v>46</v>
          </cell>
          <cell r="BH334">
            <v>75</v>
          </cell>
          <cell r="BI334">
            <v>56</v>
          </cell>
          <cell r="BJ334">
            <v>62</v>
          </cell>
          <cell r="BK334">
            <v>41</v>
          </cell>
          <cell r="BL334">
            <v>69</v>
          </cell>
          <cell r="BM334">
            <v>46</v>
          </cell>
          <cell r="BN334">
            <v>62</v>
          </cell>
          <cell r="BO334">
            <v>39</v>
          </cell>
          <cell r="BP334">
            <v>68</v>
          </cell>
          <cell r="BQ334">
            <v>45</v>
          </cell>
        </row>
        <row r="335">
          <cell r="AN335">
            <v>37071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E335">
            <v>37224</v>
          </cell>
          <cell r="BF335">
            <v>67</v>
          </cell>
          <cell r="BG335">
            <v>46</v>
          </cell>
          <cell r="BH335">
            <v>75</v>
          </cell>
          <cell r="BI335">
            <v>56</v>
          </cell>
          <cell r="BJ335">
            <v>62</v>
          </cell>
          <cell r="BK335">
            <v>41</v>
          </cell>
          <cell r="BL335">
            <v>69</v>
          </cell>
          <cell r="BM335">
            <v>46</v>
          </cell>
          <cell r="BN335">
            <v>61</v>
          </cell>
          <cell r="BO335">
            <v>39</v>
          </cell>
          <cell r="BP335">
            <v>68</v>
          </cell>
          <cell r="BQ335">
            <v>45</v>
          </cell>
        </row>
        <row r="336">
          <cell r="AN336">
            <v>37072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E336">
            <v>37225</v>
          </cell>
          <cell r="BF336">
            <v>67</v>
          </cell>
          <cell r="BG336">
            <v>45</v>
          </cell>
          <cell r="BH336">
            <v>75</v>
          </cell>
          <cell r="BI336">
            <v>56</v>
          </cell>
          <cell r="BJ336">
            <v>62</v>
          </cell>
          <cell r="BK336">
            <v>41</v>
          </cell>
          <cell r="BL336">
            <v>68</v>
          </cell>
          <cell r="BM336">
            <v>46</v>
          </cell>
          <cell r="BN336">
            <v>61</v>
          </cell>
          <cell r="BO336">
            <v>38</v>
          </cell>
          <cell r="BP336">
            <v>67</v>
          </cell>
          <cell r="BQ336">
            <v>44</v>
          </cell>
        </row>
        <row r="337">
          <cell r="AN337">
            <v>37073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E337">
            <v>37226</v>
          </cell>
          <cell r="BF337">
            <v>66</v>
          </cell>
          <cell r="BG337">
            <v>45</v>
          </cell>
          <cell r="BH337">
            <v>75</v>
          </cell>
          <cell r="BI337">
            <v>55</v>
          </cell>
          <cell r="BJ337">
            <v>61</v>
          </cell>
          <cell r="BK337">
            <v>40</v>
          </cell>
          <cell r="BL337">
            <v>68</v>
          </cell>
          <cell r="BM337">
            <v>45</v>
          </cell>
          <cell r="BN337">
            <v>61</v>
          </cell>
          <cell r="BO337">
            <v>38</v>
          </cell>
          <cell r="BP337">
            <v>67</v>
          </cell>
          <cell r="BQ337">
            <v>44</v>
          </cell>
        </row>
        <row r="338">
          <cell r="AN338">
            <v>37074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E338">
            <v>37227</v>
          </cell>
          <cell r="BF338">
            <v>66</v>
          </cell>
          <cell r="BG338">
            <v>44</v>
          </cell>
          <cell r="BH338">
            <v>74</v>
          </cell>
          <cell r="BI338">
            <v>55</v>
          </cell>
          <cell r="BJ338">
            <v>61</v>
          </cell>
          <cell r="BK338">
            <v>40</v>
          </cell>
          <cell r="BL338">
            <v>68</v>
          </cell>
          <cell r="BM338">
            <v>45</v>
          </cell>
          <cell r="BN338">
            <v>60</v>
          </cell>
          <cell r="BO338">
            <v>37</v>
          </cell>
          <cell r="BP338">
            <v>67</v>
          </cell>
          <cell r="BQ338">
            <v>44</v>
          </cell>
        </row>
        <row r="339">
          <cell r="AN339">
            <v>37075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E339">
            <v>37228</v>
          </cell>
          <cell r="BF339">
            <v>66</v>
          </cell>
          <cell r="BG339">
            <v>44</v>
          </cell>
          <cell r="BH339">
            <v>74</v>
          </cell>
          <cell r="BI339">
            <v>55</v>
          </cell>
          <cell r="BJ339">
            <v>61</v>
          </cell>
          <cell r="BK339">
            <v>40</v>
          </cell>
          <cell r="BL339">
            <v>68</v>
          </cell>
          <cell r="BM339">
            <v>45</v>
          </cell>
          <cell r="BN339">
            <v>60</v>
          </cell>
          <cell r="BO339">
            <v>37</v>
          </cell>
          <cell r="BP339">
            <v>66</v>
          </cell>
          <cell r="BQ339">
            <v>44</v>
          </cell>
        </row>
        <row r="340">
          <cell r="AN340">
            <v>37076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E340">
            <v>37229</v>
          </cell>
          <cell r="BF340">
            <v>65</v>
          </cell>
          <cell r="BG340">
            <v>44</v>
          </cell>
          <cell r="BH340">
            <v>74</v>
          </cell>
          <cell r="BI340">
            <v>55</v>
          </cell>
          <cell r="BJ340">
            <v>60</v>
          </cell>
          <cell r="BK340">
            <v>39</v>
          </cell>
          <cell r="BL340">
            <v>67</v>
          </cell>
          <cell r="BM340">
            <v>45</v>
          </cell>
          <cell r="BN340">
            <v>60</v>
          </cell>
          <cell r="BO340">
            <v>37</v>
          </cell>
          <cell r="BP340">
            <v>66</v>
          </cell>
          <cell r="BQ340">
            <v>43</v>
          </cell>
        </row>
        <row r="341">
          <cell r="AN341">
            <v>37077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E341">
            <v>37230</v>
          </cell>
          <cell r="BF341">
            <v>65</v>
          </cell>
          <cell r="BG341">
            <v>44</v>
          </cell>
          <cell r="BH341">
            <v>74</v>
          </cell>
          <cell r="BI341">
            <v>54</v>
          </cell>
          <cell r="BJ341">
            <v>60</v>
          </cell>
          <cell r="BK341">
            <v>39</v>
          </cell>
          <cell r="BL341">
            <v>67</v>
          </cell>
          <cell r="BM341">
            <v>44</v>
          </cell>
          <cell r="BN341">
            <v>59</v>
          </cell>
          <cell r="BO341">
            <v>37</v>
          </cell>
          <cell r="BP341">
            <v>66</v>
          </cell>
          <cell r="BQ341">
            <v>43</v>
          </cell>
        </row>
        <row r="342">
          <cell r="AN342">
            <v>37078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E342">
            <v>37231</v>
          </cell>
          <cell r="BF342">
            <v>64</v>
          </cell>
          <cell r="BG342">
            <v>43</v>
          </cell>
          <cell r="BH342">
            <v>73</v>
          </cell>
          <cell r="BI342">
            <v>54</v>
          </cell>
          <cell r="BJ342">
            <v>60</v>
          </cell>
          <cell r="BK342">
            <v>39</v>
          </cell>
          <cell r="BL342">
            <v>67</v>
          </cell>
          <cell r="BM342">
            <v>44</v>
          </cell>
          <cell r="BN342">
            <v>59</v>
          </cell>
          <cell r="BO342">
            <v>36</v>
          </cell>
          <cell r="BP342">
            <v>66</v>
          </cell>
          <cell r="BQ342">
            <v>43</v>
          </cell>
        </row>
        <row r="343">
          <cell r="AN343">
            <v>37079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E343">
            <v>37232</v>
          </cell>
          <cell r="BF343">
            <v>64</v>
          </cell>
          <cell r="BG343">
            <v>43</v>
          </cell>
          <cell r="BH343">
            <v>73</v>
          </cell>
          <cell r="BI343">
            <v>54</v>
          </cell>
          <cell r="BJ343">
            <v>60</v>
          </cell>
          <cell r="BK343">
            <v>39</v>
          </cell>
          <cell r="BL343">
            <v>67</v>
          </cell>
          <cell r="BM343">
            <v>44</v>
          </cell>
          <cell r="BN343">
            <v>59</v>
          </cell>
          <cell r="BO343">
            <v>36</v>
          </cell>
          <cell r="BP343">
            <v>65</v>
          </cell>
          <cell r="BQ343">
            <v>43</v>
          </cell>
        </row>
        <row r="344">
          <cell r="AN344">
            <v>37080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E344">
            <v>37233</v>
          </cell>
          <cell r="BF344">
            <v>64</v>
          </cell>
          <cell r="BG344">
            <v>43</v>
          </cell>
          <cell r="BH344">
            <v>73</v>
          </cell>
          <cell r="BI344">
            <v>54</v>
          </cell>
          <cell r="BJ344">
            <v>59</v>
          </cell>
          <cell r="BK344">
            <v>38</v>
          </cell>
          <cell r="BL344">
            <v>66</v>
          </cell>
          <cell r="BM344">
            <v>44</v>
          </cell>
          <cell r="BN344">
            <v>59</v>
          </cell>
          <cell r="BO344">
            <v>36</v>
          </cell>
          <cell r="BP344">
            <v>65</v>
          </cell>
          <cell r="BQ344">
            <v>42</v>
          </cell>
        </row>
        <row r="345">
          <cell r="AN345">
            <v>37081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E345">
            <v>37234</v>
          </cell>
          <cell r="BF345">
            <v>64</v>
          </cell>
          <cell r="BG345">
            <v>42</v>
          </cell>
          <cell r="BH345">
            <v>73</v>
          </cell>
          <cell r="BI345">
            <v>53</v>
          </cell>
          <cell r="BJ345">
            <v>59</v>
          </cell>
          <cell r="BK345">
            <v>38</v>
          </cell>
          <cell r="BL345">
            <v>66</v>
          </cell>
          <cell r="BM345">
            <v>43</v>
          </cell>
          <cell r="BN345">
            <v>58</v>
          </cell>
          <cell r="BO345">
            <v>35</v>
          </cell>
          <cell r="BP345">
            <v>65</v>
          </cell>
          <cell r="BQ345">
            <v>42</v>
          </cell>
        </row>
        <row r="346">
          <cell r="AN346">
            <v>37082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E346">
            <v>37235</v>
          </cell>
          <cell r="BF346">
            <v>63</v>
          </cell>
          <cell r="BG346">
            <v>42</v>
          </cell>
          <cell r="BH346">
            <v>73</v>
          </cell>
          <cell r="BI346">
            <v>53</v>
          </cell>
          <cell r="BJ346">
            <v>59</v>
          </cell>
          <cell r="BK346">
            <v>38</v>
          </cell>
          <cell r="BL346">
            <v>66</v>
          </cell>
          <cell r="BM346">
            <v>43</v>
          </cell>
          <cell r="BN346">
            <v>58</v>
          </cell>
          <cell r="BO346">
            <v>35</v>
          </cell>
          <cell r="BP346">
            <v>65</v>
          </cell>
          <cell r="BQ346">
            <v>42</v>
          </cell>
        </row>
        <row r="347">
          <cell r="AN347">
            <v>37083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E347">
            <v>37236</v>
          </cell>
          <cell r="BF347">
            <v>63</v>
          </cell>
          <cell r="BG347">
            <v>42</v>
          </cell>
          <cell r="BH347">
            <v>72</v>
          </cell>
          <cell r="BI347">
            <v>53</v>
          </cell>
          <cell r="BJ347">
            <v>59</v>
          </cell>
          <cell r="BK347">
            <v>37</v>
          </cell>
          <cell r="BL347">
            <v>66</v>
          </cell>
          <cell r="BM347">
            <v>43</v>
          </cell>
          <cell r="BN347">
            <v>58</v>
          </cell>
          <cell r="BO347">
            <v>35</v>
          </cell>
          <cell r="BP347">
            <v>64</v>
          </cell>
          <cell r="BQ347">
            <v>42</v>
          </cell>
        </row>
        <row r="348">
          <cell r="AN348">
            <v>37084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E348">
            <v>37237</v>
          </cell>
          <cell r="BF348">
            <v>63</v>
          </cell>
          <cell r="BG348">
            <v>42</v>
          </cell>
          <cell r="BH348">
            <v>72</v>
          </cell>
          <cell r="BI348">
            <v>53</v>
          </cell>
          <cell r="BJ348">
            <v>58</v>
          </cell>
          <cell r="BK348">
            <v>37</v>
          </cell>
          <cell r="BL348">
            <v>65</v>
          </cell>
          <cell r="BM348">
            <v>43</v>
          </cell>
          <cell r="BN348">
            <v>57</v>
          </cell>
          <cell r="BO348">
            <v>35</v>
          </cell>
          <cell r="BP348">
            <v>64</v>
          </cell>
          <cell r="BQ348">
            <v>41</v>
          </cell>
        </row>
        <row r="349">
          <cell r="AN349">
            <v>37085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E349">
            <v>37238</v>
          </cell>
          <cell r="BF349">
            <v>62</v>
          </cell>
          <cell r="BG349">
            <v>42</v>
          </cell>
          <cell r="BH349">
            <v>72</v>
          </cell>
          <cell r="BI349">
            <v>53</v>
          </cell>
          <cell r="BJ349">
            <v>58</v>
          </cell>
          <cell r="BK349">
            <v>37</v>
          </cell>
          <cell r="BL349">
            <v>65</v>
          </cell>
          <cell r="BM349">
            <v>43</v>
          </cell>
          <cell r="BN349">
            <v>57</v>
          </cell>
          <cell r="BO349">
            <v>34</v>
          </cell>
          <cell r="BP349">
            <v>64</v>
          </cell>
          <cell r="BQ349">
            <v>41</v>
          </cell>
        </row>
        <row r="350">
          <cell r="AN350">
            <v>37086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E350">
            <v>37239</v>
          </cell>
          <cell r="BF350">
            <v>62</v>
          </cell>
          <cell r="BG350">
            <v>41</v>
          </cell>
          <cell r="BH350">
            <v>72</v>
          </cell>
          <cell r="BI350">
            <v>53</v>
          </cell>
          <cell r="BJ350">
            <v>58</v>
          </cell>
          <cell r="BK350">
            <v>37</v>
          </cell>
          <cell r="BL350">
            <v>65</v>
          </cell>
          <cell r="BM350">
            <v>42</v>
          </cell>
          <cell r="BN350">
            <v>57</v>
          </cell>
          <cell r="BO350">
            <v>34</v>
          </cell>
          <cell r="BP350">
            <v>64</v>
          </cell>
          <cell r="BQ350">
            <v>41</v>
          </cell>
        </row>
        <row r="351">
          <cell r="AN351">
            <v>37087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E351">
            <v>37240</v>
          </cell>
          <cell r="BF351">
            <v>62</v>
          </cell>
          <cell r="BG351">
            <v>41</v>
          </cell>
          <cell r="BH351">
            <v>72</v>
          </cell>
          <cell r="BI351">
            <v>52</v>
          </cell>
          <cell r="BJ351">
            <v>58</v>
          </cell>
          <cell r="BK351">
            <v>37</v>
          </cell>
          <cell r="BL351">
            <v>65</v>
          </cell>
          <cell r="BM351">
            <v>42</v>
          </cell>
          <cell r="BN351">
            <v>57</v>
          </cell>
          <cell r="BO351">
            <v>34</v>
          </cell>
          <cell r="BP351">
            <v>63</v>
          </cell>
          <cell r="BQ351">
            <v>41</v>
          </cell>
        </row>
        <row r="352">
          <cell r="AN352">
            <v>37088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E352">
            <v>37241</v>
          </cell>
          <cell r="BF352">
            <v>62</v>
          </cell>
          <cell r="BG352">
            <v>41</v>
          </cell>
          <cell r="BH352">
            <v>72</v>
          </cell>
          <cell r="BI352">
            <v>52</v>
          </cell>
          <cell r="BJ352">
            <v>58</v>
          </cell>
          <cell r="BK352">
            <v>36</v>
          </cell>
          <cell r="BL352">
            <v>65</v>
          </cell>
          <cell r="BM352">
            <v>42</v>
          </cell>
          <cell r="BN352">
            <v>57</v>
          </cell>
          <cell r="BO352">
            <v>34</v>
          </cell>
          <cell r="BP352">
            <v>63</v>
          </cell>
          <cell r="BQ352">
            <v>41</v>
          </cell>
        </row>
        <row r="353">
          <cell r="AN353">
            <v>37089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E353">
            <v>37242</v>
          </cell>
          <cell r="BF353">
            <v>61</v>
          </cell>
          <cell r="BG353">
            <v>41</v>
          </cell>
          <cell r="BH353">
            <v>71</v>
          </cell>
          <cell r="BI353">
            <v>52</v>
          </cell>
          <cell r="BJ353">
            <v>57</v>
          </cell>
          <cell r="BK353">
            <v>36</v>
          </cell>
          <cell r="BL353">
            <v>64</v>
          </cell>
          <cell r="BM353">
            <v>42</v>
          </cell>
          <cell r="BN353">
            <v>56</v>
          </cell>
          <cell r="BO353">
            <v>33</v>
          </cell>
          <cell r="BP353">
            <v>63</v>
          </cell>
          <cell r="BQ353">
            <v>40</v>
          </cell>
        </row>
        <row r="354">
          <cell r="AN354">
            <v>37090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E354">
            <v>37243</v>
          </cell>
          <cell r="BF354">
            <v>61</v>
          </cell>
          <cell r="BG354">
            <v>40</v>
          </cell>
          <cell r="BH354">
            <v>71</v>
          </cell>
          <cell r="BI354">
            <v>52</v>
          </cell>
          <cell r="BJ354">
            <v>57</v>
          </cell>
          <cell r="BK354">
            <v>36</v>
          </cell>
          <cell r="BL354">
            <v>64</v>
          </cell>
          <cell r="BM354">
            <v>42</v>
          </cell>
          <cell r="BN354">
            <v>56</v>
          </cell>
          <cell r="BO354">
            <v>33</v>
          </cell>
          <cell r="BP354">
            <v>63</v>
          </cell>
          <cell r="BQ354">
            <v>40</v>
          </cell>
        </row>
        <row r="355">
          <cell r="AN355">
            <v>37091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E355">
            <v>37244</v>
          </cell>
          <cell r="BF355">
            <v>61</v>
          </cell>
          <cell r="BG355">
            <v>40</v>
          </cell>
          <cell r="BH355">
            <v>71</v>
          </cell>
          <cell r="BI355">
            <v>52</v>
          </cell>
          <cell r="BJ355">
            <v>57</v>
          </cell>
          <cell r="BK355">
            <v>36</v>
          </cell>
          <cell r="BL355">
            <v>64</v>
          </cell>
          <cell r="BM355">
            <v>41</v>
          </cell>
          <cell r="BN355">
            <v>56</v>
          </cell>
          <cell r="BO355">
            <v>33</v>
          </cell>
          <cell r="BP355">
            <v>63</v>
          </cell>
          <cell r="BQ355">
            <v>40</v>
          </cell>
        </row>
        <row r="356">
          <cell r="AN356">
            <v>37092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E356">
            <v>37245</v>
          </cell>
          <cell r="BF356">
            <v>61</v>
          </cell>
          <cell r="BG356">
            <v>40</v>
          </cell>
          <cell r="BH356">
            <v>71</v>
          </cell>
          <cell r="BI356">
            <v>52</v>
          </cell>
          <cell r="BJ356">
            <v>57</v>
          </cell>
          <cell r="BK356">
            <v>36</v>
          </cell>
          <cell r="BL356">
            <v>64</v>
          </cell>
          <cell r="BM356">
            <v>41</v>
          </cell>
          <cell r="BN356">
            <v>56</v>
          </cell>
          <cell r="BO356">
            <v>33</v>
          </cell>
          <cell r="BP356">
            <v>62</v>
          </cell>
          <cell r="BQ356">
            <v>40</v>
          </cell>
        </row>
        <row r="357">
          <cell r="AN357">
            <v>37093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E357">
            <v>36881</v>
          </cell>
          <cell r="BF357">
            <v>61</v>
          </cell>
          <cell r="BG357">
            <v>40</v>
          </cell>
          <cell r="BH357">
            <v>71</v>
          </cell>
          <cell r="BI357">
            <v>51</v>
          </cell>
          <cell r="BJ357">
            <v>57</v>
          </cell>
          <cell r="BK357">
            <v>35</v>
          </cell>
          <cell r="BL357">
            <v>64</v>
          </cell>
          <cell r="BM357">
            <v>41</v>
          </cell>
          <cell r="BN357">
            <v>56</v>
          </cell>
          <cell r="BO357">
            <v>33</v>
          </cell>
          <cell r="BP357">
            <v>62</v>
          </cell>
          <cell r="BQ357">
            <v>40</v>
          </cell>
        </row>
        <row r="358">
          <cell r="AN358">
            <v>37094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E358">
            <v>36882</v>
          </cell>
          <cell r="BF358">
            <v>60</v>
          </cell>
          <cell r="BG358">
            <v>40</v>
          </cell>
          <cell r="BH358">
            <v>71</v>
          </cell>
          <cell r="BI358">
            <v>51</v>
          </cell>
          <cell r="BJ358">
            <v>56</v>
          </cell>
          <cell r="BK358">
            <v>35</v>
          </cell>
          <cell r="BL358">
            <v>63</v>
          </cell>
          <cell r="BM358">
            <v>41</v>
          </cell>
          <cell r="BN358">
            <v>56</v>
          </cell>
          <cell r="BO358">
            <v>32</v>
          </cell>
          <cell r="BP358">
            <v>62</v>
          </cell>
          <cell r="BQ358">
            <v>39</v>
          </cell>
        </row>
        <row r="359">
          <cell r="AN359">
            <v>37095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E359">
            <v>36883</v>
          </cell>
          <cell r="BF359">
            <v>60</v>
          </cell>
          <cell r="BG359">
            <v>40</v>
          </cell>
          <cell r="BH359">
            <v>70</v>
          </cell>
          <cell r="BI359">
            <v>51</v>
          </cell>
          <cell r="BJ359">
            <v>56</v>
          </cell>
          <cell r="BK359">
            <v>35</v>
          </cell>
          <cell r="BL359">
            <v>63</v>
          </cell>
          <cell r="BM359">
            <v>41</v>
          </cell>
          <cell r="BN359">
            <v>55</v>
          </cell>
          <cell r="BO359">
            <v>32</v>
          </cell>
          <cell r="BP359">
            <v>62</v>
          </cell>
          <cell r="BQ359">
            <v>39</v>
          </cell>
        </row>
        <row r="360">
          <cell r="AN360">
            <v>37096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E360">
            <v>36884</v>
          </cell>
          <cell r="BF360">
            <v>60</v>
          </cell>
          <cell r="BG360">
            <v>40</v>
          </cell>
          <cell r="BH360">
            <v>70</v>
          </cell>
          <cell r="BI360">
            <v>51</v>
          </cell>
          <cell r="BJ360">
            <v>56</v>
          </cell>
          <cell r="BK360">
            <v>35</v>
          </cell>
          <cell r="BL360">
            <v>63</v>
          </cell>
          <cell r="BM360">
            <v>41</v>
          </cell>
          <cell r="BN360">
            <v>55</v>
          </cell>
          <cell r="BO360">
            <v>32</v>
          </cell>
          <cell r="BP360">
            <v>62</v>
          </cell>
          <cell r="BQ360">
            <v>39</v>
          </cell>
        </row>
        <row r="361">
          <cell r="AN361">
            <v>37097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E361">
            <v>36885</v>
          </cell>
          <cell r="BF361">
            <v>60</v>
          </cell>
          <cell r="BG361">
            <v>39</v>
          </cell>
          <cell r="BH361">
            <v>70</v>
          </cell>
          <cell r="BI361">
            <v>51</v>
          </cell>
          <cell r="BJ361">
            <v>56</v>
          </cell>
          <cell r="BK361">
            <v>35</v>
          </cell>
          <cell r="BL361">
            <v>63</v>
          </cell>
          <cell r="BM361">
            <v>41</v>
          </cell>
          <cell r="BN361">
            <v>55</v>
          </cell>
          <cell r="BO361">
            <v>32</v>
          </cell>
          <cell r="BP361">
            <v>62</v>
          </cell>
          <cell r="BQ361">
            <v>39</v>
          </cell>
        </row>
        <row r="362">
          <cell r="AN362">
            <v>37098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E362">
            <v>36886</v>
          </cell>
          <cell r="BF362">
            <v>60</v>
          </cell>
          <cell r="BG362">
            <v>39</v>
          </cell>
          <cell r="BH362">
            <v>70</v>
          </cell>
          <cell r="BI362">
            <v>51</v>
          </cell>
          <cell r="BJ362">
            <v>56</v>
          </cell>
          <cell r="BK362">
            <v>35</v>
          </cell>
          <cell r="BL362">
            <v>63</v>
          </cell>
          <cell r="BM362">
            <v>40</v>
          </cell>
          <cell r="BN362">
            <v>55</v>
          </cell>
          <cell r="BO362">
            <v>32</v>
          </cell>
          <cell r="BP362">
            <v>62</v>
          </cell>
          <cell r="BQ362">
            <v>39</v>
          </cell>
        </row>
        <row r="363">
          <cell r="AN363">
            <v>37099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E363">
            <v>36887</v>
          </cell>
          <cell r="BF363">
            <v>60</v>
          </cell>
          <cell r="BG363">
            <v>39</v>
          </cell>
          <cell r="BH363">
            <v>70</v>
          </cell>
          <cell r="BI363">
            <v>51</v>
          </cell>
          <cell r="BJ363">
            <v>56</v>
          </cell>
          <cell r="BK363">
            <v>34</v>
          </cell>
          <cell r="BL363">
            <v>62</v>
          </cell>
          <cell r="BM363">
            <v>40</v>
          </cell>
          <cell r="BN363">
            <v>55</v>
          </cell>
          <cell r="BO363">
            <v>32</v>
          </cell>
          <cell r="BP363">
            <v>61</v>
          </cell>
          <cell r="BQ363">
            <v>39</v>
          </cell>
        </row>
        <row r="364">
          <cell r="AN364">
            <v>37100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E364">
            <v>36888</v>
          </cell>
          <cell r="BF364">
            <v>59</v>
          </cell>
          <cell r="BG364">
            <v>39</v>
          </cell>
          <cell r="BH364">
            <v>70</v>
          </cell>
          <cell r="BI364">
            <v>51</v>
          </cell>
          <cell r="BJ364">
            <v>56</v>
          </cell>
          <cell r="BK364">
            <v>34</v>
          </cell>
          <cell r="BL364">
            <v>62</v>
          </cell>
          <cell r="BM364">
            <v>40</v>
          </cell>
          <cell r="BN364">
            <v>55</v>
          </cell>
          <cell r="BO364">
            <v>31</v>
          </cell>
          <cell r="BP364">
            <v>61</v>
          </cell>
          <cell r="BQ364">
            <v>39</v>
          </cell>
        </row>
        <row r="365">
          <cell r="AN365">
            <v>37101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E365">
            <v>36889</v>
          </cell>
          <cell r="BF365">
            <v>59</v>
          </cell>
          <cell r="BG365">
            <v>39</v>
          </cell>
          <cell r="BH365">
            <v>70</v>
          </cell>
          <cell r="BI365">
            <v>50</v>
          </cell>
          <cell r="BJ365">
            <v>56</v>
          </cell>
          <cell r="BK365">
            <v>34</v>
          </cell>
          <cell r="BL365">
            <v>62</v>
          </cell>
          <cell r="BM365">
            <v>40</v>
          </cell>
          <cell r="BN365">
            <v>55</v>
          </cell>
          <cell r="BO365">
            <v>31</v>
          </cell>
          <cell r="BP365">
            <v>61</v>
          </cell>
          <cell r="BQ365">
            <v>39</v>
          </cell>
        </row>
        <row r="366">
          <cell r="AN366">
            <v>37102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E366">
            <v>36890</v>
          </cell>
          <cell r="BF366">
            <v>59</v>
          </cell>
          <cell r="BG366">
            <v>39</v>
          </cell>
          <cell r="BH366">
            <v>70</v>
          </cell>
          <cell r="BI366">
            <v>50</v>
          </cell>
          <cell r="BJ366">
            <v>55</v>
          </cell>
          <cell r="BK366">
            <v>34</v>
          </cell>
          <cell r="BL366">
            <v>62</v>
          </cell>
          <cell r="BM366">
            <v>40</v>
          </cell>
          <cell r="BN366">
            <v>55</v>
          </cell>
          <cell r="BO366">
            <v>31</v>
          </cell>
          <cell r="BP366">
            <v>61</v>
          </cell>
          <cell r="BQ366">
            <v>38</v>
          </cell>
        </row>
        <row r="367">
          <cell r="AN367">
            <v>37103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E367">
            <v>36891</v>
          </cell>
          <cell r="BF367">
            <v>59</v>
          </cell>
          <cell r="BG367">
            <v>39</v>
          </cell>
          <cell r="BH367">
            <v>69</v>
          </cell>
          <cell r="BI367">
            <v>50</v>
          </cell>
          <cell r="BJ367">
            <v>56</v>
          </cell>
          <cell r="BK367">
            <v>34</v>
          </cell>
          <cell r="BL367">
            <v>62</v>
          </cell>
          <cell r="BM367">
            <v>40</v>
          </cell>
          <cell r="BN367">
            <v>55</v>
          </cell>
          <cell r="BO367">
            <v>31</v>
          </cell>
          <cell r="BP367">
            <v>61</v>
          </cell>
          <cell r="BQ367">
            <v>38</v>
          </cell>
        </row>
        <row r="368">
          <cell r="AN368">
            <v>37104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</row>
        <row r="369">
          <cell r="AN369">
            <v>37105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</row>
        <row r="370">
          <cell r="AN370">
            <v>37106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</row>
        <row r="371">
          <cell r="AN371">
            <v>37107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</row>
        <row r="372">
          <cell r="AN372">
            <v>37108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</row>
        <row r="373">
          <cell r="AN373">
            <v>37109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</row>
        <row r="374">
          <cell r="AN374">
            <v>37110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</row>
        <row r="375">
          <cell r="AN375">
            <v>37111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</row>
        <row r="376">
          <cell r="AN376">
            <v>37112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</row>
        <row r="377">
          <cell r="AN377">
            <v>37113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</row>
        <row r="378">
          <cell r="AN378">
            <v>37114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</row>
        <row r="379">
          <cell r="AN379">
            <v>37115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</row>
        <row r="380">
          <cell r="AN380">
            <v>37116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</row>
        <row r="381">
          <cell r="AN381">
            <v>37117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</row>
        <row r="382">
          <cell r="AN382">
            <v>37118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</row>
        <row r="383">
          <cell r="AN383">
            <v>37119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</row>
        <row r="384">
          <cell r="AN384">
            <v>37120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</row>
        <row r="385">
          <cell r="AN385">
            <v>37121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</row>
        <row r="386">
          <cell r="AN386">
            <v>37122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</row>
        <row r="387">
          <cell r="AN387">
            <v>37123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</row>
        <row r="388">
          <cell r="AN388">
            <v>37124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</row>
        <row r="389">
          <cell r="AN389">
            <v>37125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</row>
        <row r="390">
          <cell r="AN390">
            <v>37126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</row>
        <row r="391">
          <cell r="AN391">
            <v>37127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</row>
        <row r="392">
          <cell r="AN392">
            <v>37128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</row>
        <row r="393">
          <cell r="AN393">
            <v>37129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</row>
        <row r="394">
          <cell r="AN394">
            <v>37130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</row>
        <row r="395">
          <cell r="AN395">
            <v>37131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</row>
        <row r="396">
          <cell r="AN396">
            <v>37132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</row>
        <row r="397">
          <cell r="AN397">
            <v>37133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</row>
        <row r="398">
          <cell r="AN398">
            <v>37134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</row>
        <row r="399">
          <cell r="AN399">
            <v>37135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</row>
        <row r="400">
          <cell r="AN400">
            <v>37136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</row>
        <row r="401">
          <cell r="AN401">
            <v>37137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</row>
        <row r="402">
          <cell r="AN402">
            <v>37138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</row>
        <row r="403">
          <cell r="AN403">
            <v>37139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</row>
        <row r="404">
          <cell r="AN404">
            <v>37140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</row>
        <row r="405">
          <cell r="AN405">
            <v>37141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</row>
        <row r="406">
          <cell r="AN406">
            <v>37142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</row>
        <row r="407">
          <cell r="AN407">
            <v>37143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</row>
        <row r="408">
          <cell r="AN408">
            <v>37144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</row>
        <row r="409">
          <cell r="AN409">
            <v>37145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</row>
        <row r="410">
          <cell r="AN410">
            <v>37146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</row>
        <row r="411">
          <cell r="AN411">
            <v>37147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</row>
        <row r="412">
          <cell r="AN412">
            <v>37148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</row>
        <row r="413">
          <cell r="AN413">
            <v>37149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</row>
        <row r="414">
          <cell r="AN414">
            <v>37150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</row>
        <row r="415">
          <cell r="AN415">
            <v>37151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</row>
        <row r="416">
          <cell r="AN416">
            <v>37152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</row>
        <row r="417">
          <cell r="AN417">
            <v>37153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</row>
        <row r="418">
          <cell r="AN418">
            <v>37154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</row>
        <row r="419">
          <cell r="AN419">
            <v>37155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</row>
        <row r="420">
          <cell r="AN420">
            <v>37156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</row>
        <row r="421">
          <cell r="AN421">
            <v>37157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</row>
        <row r="422">
          <cell r="AN422">
            <v>37158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</row>
        <row r="423">
          <cell r="AN423">
            <v>37159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</row>
        <row r="424">
          <cell r="AN424">
            <v>37160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</row>
        <row r="425">
          <cell r="AN425">
            <v>37161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</row>
        <row r="426">
          <cell r="AN426">
            <v>37162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</row>
        <row r="427">
          <cell r="AN427">
            <v>37163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</row>
        <row r="428">
          <cell r="AN428">
            <v>37164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</row>
        <row r="429">
          <cell r="AN429">
            <v>37165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</row>
        <row r="430">
          <cell r="AN430">
            <v>37166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</row>
        <row r="431">
          <cell r="AN431">
            <v>37167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</row>
        <row r="432">
          <cell r="AN432">
            <v>37168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</row>
        <row r="433">
          <cell r="AN433">
            <v>37169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</row>
        <row r="434">
          <cell r="AN434">
            <v>37170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</row>
        <row r="435">
          <cell r="AN435">
            <v>37171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</row>
        <row r="436">
          <cell r="AN436">
            <v>37172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</row>
        <row r="437">
          <cell r="AN437">
            <v>37173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</row>
        <row r="438">
          <cell r="AN438">
            <v>37174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</row>
        <row r="439">
          <cell r="AN439">
            <v>37175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</row>
        <row r="440">
          <cell r="AN440">
            <v>37176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</row>
        <row r="441">
          <cell r="AN441">
            <v>37177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</row>
        <row r="442">
          <cell r="AN442">
            <v>37178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</row>
        <row r="443">
          <cell r="AN443">
            <v>37179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</row>
        <row r="444">
          <cell r="AN444">
            <v>37180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</row>
        <row r="445">
          <cell r="AN445">
            <v>37181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</row>
        <row r="446">
          <cell r="AN446">
            <v>37182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</row>
        <row r="447">
          <cell r="AN447">
            <v>37183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</row>
        <row r="448">
          <cell r="AN448">
            <v>37184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</row>
        <row r="449">
          <cell r="AN449">
            <v>37185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</row>
        <row r="450">
          <cell r="AN450">
            <v>37186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</row>
        <row r="451">
          <cell r="AN451">
            <v>37187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</row>
        <row r="452">
          <cell r="AN452">
            <v>37188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</row>
        <row r="453">
          <cell r="AN453">
            <v>37189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</row>
        <row r="454">
          <cell r="AN454">
            <v>37190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</row>
        <row r="455">
          <cell r="AN455">
            <v>37191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</row>
        <row r="456">
          <cell r="AN456">
            <v>37192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</row>
        <row r="457">
          <cell r="AN457">
            <v>37193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</row>
        <row r="458">
          <cell r="AN458">
            <v>37194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</row>
        <row r="459">
          <cell r="AN459">
            <v>37195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</row>
        <row r="460">
          <cell r="AN460">
            <v>37196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</row>
        <row r="461">
          <cell r="AN461">
            <v>37197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</row>
        <row r="462">
          <cell r="AN462">
            <v>37198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</row>
        <row r="463">
          <cell r="AN463">
            <v>37199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</row>
        <row r="464">
          <cell r="AN464">
            <v>37200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</row>
        <row r="465">
          <cell r="AN465">
            <v>37201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</row>
        <row r="466">
          <cell r="AN466">
            <v>37202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</row>
        <row r="467">
          <cell r="AN467">
            <v>37203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</row>
        <row r="468">
          <cell r="AN468">
            <v>37204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</row>
        <row r="469">
          <cell r="AN469">
            <v>37205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</row>
        <row r="470">
          <cell r="AN470">
            <v>37206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</row>
        <row r="471">
          <cell r="AN471">
            <v>37207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</row>
        <row r="472">
          <cell r="AN472">
            <v>37208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</row>
        <row r="473">
          <cell r="AN473">
            <v>37209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</row>
        <row r="474">
          <cell r="AN474">
            <v>37210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</row>
        <row r="475">
          <cell r="AN475">
            <v>37211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</row>
        <row r="476">
          <cell r="AN476">
            <v>37212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</row>
        <row r="477">
          <cell r="AN477">
            <v>37213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</row>
        <row r="478">
          <cell r="AN478">
            <v>37214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</row>
        <row r="479">
          <cell r="AN479">
            <v>37215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</row>
        <row r="480">
          <cell r="AN480">
            <v>37216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</row>
        <row r="481">
          <cell r="AN481">
            <v>37217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</row>
        <row r="482">
          <cell r="AN482">
            <v>37218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</row>
        <row r="483">
          <cell r="AN483">
            <v>37219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</row>
        <row r="484">
          <cell r="AN484">
            <v>37220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</row>
        <row r="485">
          <cell r="AN485">
            <v>37221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</row>
        <row r="486">
          <cell r="AN486">
            <v>37222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</row>
        <row r="487">
          <cell r="AN487">
            <v>37223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</row>
        <row r="488">
          <cell r="AN488">
            <v>37224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</row>
        <row r="489">
          <cell r="AN489">
            <v>37225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</row>
        <row r="490">
          <cell r="AN490">
            <v>37226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</row>
        <row r="491">
          <cell r="AN491">
            <v>37227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</row>
        <row r="492">
          <cell r="AN492">
            <v>37228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</row>
        <row r="493">
          <cell r="AN493">
            <v>37229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</row>
        <row r="494">
          <cell r="AN494">
            <v>37230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</row>
        <row r="495">
          <cell r="AN495">
            <v>37231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</row>
        <row r="496">
          <cell r="AN496">
            <v>37232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</row>
        <row r="497">
          <cell r="AN497">
            <v>37233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</row>
        <row r="498">
          <cell r="AN498">
            <v>37234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</row>
        <row r="499">
          <cell r="AN499">
            <v>37235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</row>
        <row r="500">
          <cell r="AN500">
            <v>37236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</row>
        <row r="501">
          <cell r="AN501">
            <v>37237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</row>
        <row r="502">
          <cell r="AN502">
            <v>37238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</row>
        <row r="503">
          <cell r="AN503">
            <v>37239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</row>
        <row r="504">
          <cell r="AN504">
            <v>37240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</row>
        <row r="505">
          <cell r="AN505">
            <v>37241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</row>
        <row r="506">
          <cell r="AN506">
            <v>37242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</row>
        <row r="507">
          <cell r="AN507">
            <v>37243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</row>
        <row r="508">
          <cell r="AN508">
            <v>37244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</row>
        <row r="509">
          <cell r="AN509">
            <v>37245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</row>
        <row r="510">
          <cell r="AN510">
            <v>37246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</row>
        <row r="511">
          <cell r="AN511">
            <v>37247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</row>
        <row r="512">
          <cell r="AN512">
            <v>37248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</row>
        <row r="513">
          <cell r="AN513">
            <v>37249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</row>
        <row r="514">
          <cell r="AN514">
            <v>37250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</row>
        <row r="515">
          <cell r="AN515">
            <v>37251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</row>
        <row r="516">
          <cell r="AN516">
            <v>37252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</row>
        <row r="517">
          <cell r="AN517">
            <v>37253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</row>
        <row r="518">
          <cell r="AN518">
            <v>37254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</row>
        <row r="519">
          <cell r="AN519">
            <v>37255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</row>
        <row r="520">
          <cell r="AN520">
            <v>37256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</row>
      </sheetData>
      <sheetData sheetId="7">
        <row r="2">
          <cell r="R2">
            <v>13918.5</v>
          </cell>
        </row>
        <row r="3">
          <cell r="R3">
            <v>11.700000000000001</v>
          </cell>
        </row>
        <row r="4">
          <cell r="R4">
            <v>5936.4</v>
          </cell>
        </row>
        <row r="5">
          <cell r="R5">
            <v>2331.8999999999983</v>
          </cell>
        </row>
        <row r="6">
          <cell r="R6">
            <v>4800</v>
          </cell>
        </row>
        <row r="7">
          <cell r="R7">
            <v>514.79999999999995</v>
          </cell>
        </row>
        <row r="8">
          <cell r="R8">
            <v>8466.2999999999993</v>
          </cell>
        </row>
        <row r="9">
          <cell r="R9">
            <v>4678.7</v>
          </cell>
        </row>
        <row r="10">
          <cell r="R10">
            <v>8365.5</v>
          </cell>
        </row>
        <row r="11">
          <cell r="R11">
            <v>10755</v>
          </cell>
        </row>
        <row r="12">
          <cell r="R12">
            <v>4281.3</v>
          </cell>
        </row>
      </sheetData>
      <sheetData sheetId="8">
        <row r="2"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</row>
        <row r="3"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</row>
        <row r="4"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</row>
        <row r="5">
          <cell r="AB5">
            <v>1971</v>
          </cell>
          <cell r="AC5">
            <v>1971</v>
          </cell>
          <cell r="AD5">
            <v>1251</v>
          </cell>
          <cell r="AE5">
            <v>1251</v>
          </cell>
          <cell r="AF5">
            <v>1251</v>
          </cell>
          <cell r="AG5">
            <v>1251</v>
          </cell>
          <cell r="AH5">
            <v>1251</v>
          </cell>
          <cell r="AI5">
            <v>1251</v>
          </cell>
          <cell r="AJ5">
            <v>1251</v>
          </cell>
          <cell r="AK5">
            <v>1251</v>
          </cell>
          <cell r="AL5">
            <v>1251</v>
          </cell>
          <cell r="AM5">
            <v>1251</v>
          </cell>
          <cell r="AN5">
            <v>1251</v>
          </cell>
          <cell r="AO5">
            <v>1251</v>
          </cell>
          <cell r="AP5">
            <v>1251</v>
          </cell>
          <cell r="AQ5">
            <v>1251</v>
          </cell>
          <cell r="AR5">
            <v>575</v>
          </cell>
          <cell r="AS5">
            <v>575</v>
          </cell>
        </row>
        <row r="6"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</row>
        <row r="7">
          <cell r="AB7">
            <v>2109</v>
          </cell>
          <cell r="AC7">
            <v>2109</v>
          </cell>
          <cell r="AD7">
            <v>2109</v>
          </cell>
          <cell r="AE7">
            <v>2109</v>
          </cell>
          <cell r="AF7">
            <v>1909</v>
          </cell>
          <cell r="AG7">
            <v>1909</v>
          </cell>
          <cell r="AH7">
            <v>1489</v>
          </cell>
          <cell r="AI7">
            <v>1489</v>
          </cell>
          <cell r="AJ7">
            <v>750</v>
          </cell>
          <cell r="AK7">
            <v>750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</row>
        <row r="8">
          <cell r="AB8">
            <v>404</v>
          </cell>
          <cell r="AC8">
            <v>404</v>
          </cell>
          <cell r="AD8">
            <v>404</v>
          </cell>
          <cell r="AE8">
            <v>404</v>
          </cell>
          <cell r="AF8">
            <v>404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</row>
        <row r="9">
          <cell r="AB9">
            <v>343</v>
          </cell>
          <cell r="AC9">
            <v>343</v>
          </cell>
          <cell r="AD9">
            <v>165</v>
          </cell>
          <cell r="AE9">
            <v>165</v>
          </cell>
          <cell r="AF9">
            <v>165</v>
          </cell>
          <cell r="AG9">
            <v>165</v>
          </cell>
          <cell r="AH9">
            <v>165</v>
          </cell>
          <cell r="AI9">
            <v>165</v>
          </cell>
          <cell r="AJ9">
            <v>165</v>
          </cell>
          <cell r="AK9">
            <v>165</v>
          </cell>
          <cell r="AL9">
            <v>165</v>
          </cell>
          <cell r="AM9">
            <v>165</v>
          </cell>
          <cell r="AN9">
            <v>165</v>
          </cell>
          <cell r="AO9">
            <v>165</v>
          </cell>
          <cell r="AP9">
            <v>165</v>
          </cell>
          <cell r="AQ9">
            <v>165</v>
          </cell>
          <cell r="AR9">
            <v>165</v>
          </cell>
          <cell r="AS9">
            <v>165</v>
          </cell>
        </row>
        <row r="10">
          <cell r="AB10">
            <v>204.20000076293945</v>
          </cell>
          <cell r="AC10">
            <v>204.20000076293945</v>
          </cell>
          <cell r="AD10">
            <v>204.20000076293945</v>
          </cell>
          <cell r="AE10">
            <v>204.20000076293945</v>
          </cell>
          <cell r="AF10">
            <v>204.20000076293945</v>
          </cell>
          <cell r="AG10">
            <v>204.20000076293945</v>
          </cell>
          <cell r="AH10">
            <v>204.20000076293945</v>
          </cell>
          <cell r="AI10">
            <v>204.20000076293945</v>
          </cell>
          <cell r="AJ10">
            <v>204.20000076293945</v>
          </cell>
          <cell r="AK10">
            <v>204.20000076293945</v>
          </cell>
          <cell r="AL10">
            <v>204.20000076293945</v>
          </cell>
          <cell r="AM10">
            <v>204.20000076293945</v>
          </cell>
          <cell r="AN10">
            <v>204.20000076293945</v>
          </cell>
          <cell r="AO10">
            <v>204.20000076293945</v>
          </cell>
          <cell r="AP10">
            <v>204.20000076293945</v>
          </cell>
          <cell r="AQ10">
            <v>204.20000076293945</v>
          </cell>
          <cell r="AR10">
            <v>204.20000076293945</v>
          </cell>
          <cell r="AS10">
            <v>204.20000076293945</v>
          </cell>
        </row>
        <row r="11"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</row>
        <row r="12"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</row>
      </sheetData>
      <sheetData sheetId="9">
        <row r="1">
          <cell r="A1" t="str">
            <v>REGION 6</v>
          </cell>
          <cell r="B1" t="str">
            <v>ERCOT</v>
          </cell>
          <cell r="D1">
            <v>37015</v>
          </cell>
          <cell r="F1" t="str">
            <v>REGION 5</v>
          </cell>
          <cell r="G1" t="str">
            <v>Into Entergy</v>
          </cell>
          <cell r="I1">
            <v>37015</v>
          </cell>
        </row>
        <row r="3">
          <cell r="C3" t="str">
            <v>PEAK</v>
          </cell>
          <cell r="H3" t="str">
            <v>PEAK</v>
          </cell>
        </row>
        <row r="4">
          <cell r="B4" t="str">
            <v>Bid</v>
          </cell>
          <cell r="C4" t="str">
            <v>Mid</v>
          </cell>
          <cell r="D4" t="str">
            <v>Offer</v>
          </cell>
          <cell r="G4" t="str">
            <v>Bid</v>
          </cell>
          <cell r="H4" t="str">
            <v>Mid</v>
          </cell>
          <cell r="I4" t="str">
            <v>Offer</v>
          </cell>
        </row>
        <row r="5">
          <cell r="B5" t="str">
            <v>($/MWH)</v>
          </cell>
          <cell r="C5" t="str">
            <v>($/MWH)</v>
          </cell>
          <cell r="D5" t="str">
            <v>($/MWH)</v>
          </cell>
          <cell r="G5" t="str">
            <v>($/MWH)</v>
          </cell>
          <cell r="H5" t="str">
            <v>($/MWH)</v>
          </cell>
          <cell r="I5" t="str">
            <v>($/MWH)</v>
          </cell>
        </row>
        <row r="6">
          <cell r="A6" t="str">
            <v>Month</v>
          </cell>
          <cell r="F6" t="str">
            <v>Month</v>
          </cell>
        </row>
        <row r="7">
          <cell r="A7">
            <v>37016</v>
          </cell>
          <cell r="B7">
            <v>39.75</v>
          </cell>
          <cell r="C7">
            <v>41.75</v>
          </cell>
          <cell r="D7">
            <v>43.75</v>
          </cell>
          <cell r="F7">
            <v>37016</v>
          </cell>
          <cell r="G7">
            <v>31.4</v>
          </cell>
          <cell r="H7">
            <v>31.5</v>
          </cell>
          <cell r="I7">
            <v>31.6</v>
          </cell>
        </row>
        <row r="8">
          <cell r="A8">
            <v>37017</v>
          </cell>
          <cell r="B8">
            <v>39.75</v>
          </cell>
          <cell r="C8">
            <v>41.75</v>
          </cell>
          <cell r="D8">
            <v>43.75</v>
          </cell>
          <cell r="F8">
            <v>37017</v>
          </cell>
          <cell r="G8">
            <v>31.4</v>
          </cell>
          <cell r="H8">
            <v>31.5</v>
          </cell>
          <cell r="I8">
            <v>31.6</v>
          </cell>
        </row>
        <row r="9">
          <cell r="A9">
            <v>37018</v>
          </cell>
          <cell r="B9">
            <v>43</v>
          </cell>
          <cell r="C9">
            <v>45</v>
          </cell>
          <cell r="D9">
            <v>47</v>
          </cell>
          <cell r="F9">
            <v>37018</v>
          </cell>
          <cell r="G9">
            <v>41.57</v>
          </cell>
          <cell r="H9">
            <v>41.67</v>
          </cell>
          <cell r="I9">
            <v>41.77</v>
          </cell>
        </row>
        <row r="10">
          <cell r="A10">
            <v>37019</v>
          </cell>
          <cell r="B10">
            <v>42.5</v>
          </cell>
          <cell r="C10">
            <v>44.5</v>
          </cell>
          <cell r="D10">
            <v>46.5</v>
          </cell>
          <cell r="F10">
            <v>37019</v>
          </cell>
          <cell r="G10">
            <v>43.9</v>
          </cell>
          <cell r="H10">
            <v>44</v>
          </cell>
          <cell r="I10">
            <v>44.1</v>
          </cell>
        </row>
        <row r="11">
          <cell r="A11">
            <v>37020</v>
          </cell>
          <cell r="B11">
            <v>42.5</v>
          </cell>
          <cell r="C11">
            <v>44.5</v>
          </cell>
          <cell r="D11">
            <v>46.5</v>
          </cell>
          <cell r="F11">
            <v>37020</v>
          </cell>
          <cell r="G11">
            <v>43.9</v>
          </cell>
          <cell r="H11">
            <v>44</v>
          </cell>
          <cell r="I11">
            <v>44.1</v>
          </cell>
        </row>
        <row r="12">
          <cell r="A12">
            <v>37021</v>
          </cell>
          <cell r="B12">
            <v>42.5</v>
          </cell>
          <cell r="C12">
            <v>44.5</v>
          </cell>
          <cell r="D12">
            <v>46.5</v>
          </cell>
          <cell r="F12">
            <v>37021</v>
          </cell>
          <cell r="G12">
            <v>43.9</v>
          </cell>
          <cell r="H12">
            <v>44</v>
          </cell>
          <cell r="I12">
            <v>44.1</v>
          </cell>
        </row>
        <row r="13">
          <cell r="A13">
            <v>37022</v>
          </cell>
          <cell r="B13">
            <v>42.5</v>
          </cell>
          <cell r="C13">
            <v>44.5</v>
          </cell>
          <cell r="D13">
            <v>46.5</v>
          </cell>
          <cell r="F13">
            <v>37022</v>
          </cell>
          <cell r="G13">
            <v>43.9</v>
          </cell>
          <cell r="H13">
            <v>44</v>
          </cell>
          <cell r="I13">
            <v>44.1</v>
          </cell>
        </row>
        <row r="14">
          <cell r="A14">
            <v>37023</v>
          </cell>
          <cell r="B14">
            <v>39.5</v>
          </cell>
          <cell r="C14">
            <v>41.5</v>
          </cell>
          <cell r="D14">
            <v>43.5</v>
          </cell>
          <cell r="F14">
            <v>37023</v>
          </cell>
          <cell r="G14">
            <v>33.65</v>
          </cell>
          <cell r="H14">
            <v>33.75</v>
          </cell>
          <cell r="I14">
            <v>33.85</v>
          </cell>
        </row>
        <row r="15">
          <cell r="A15">
            <v>37024</v>
          </cell>
          <cell r="B15">
            <v>39.5</v>
          </cell>
          <cell r="C15">
            <v>41.5</v>
          </cell>
          <cell r="D15">
            <v>43.5</v>
          </cell>
          <cell r="F15">
            <v>37024</v>
          </cell>
          <cell r="G15">
            <v>33.65</v>
          </cell>
          <cell r="H15">
            <v>33.75</v>
          </cell>
          <cell r="I15">
            <v>33.85</v>
          </cell>
        </row>
        <row r="16">
          <cell r="A16">
            <v>37025</v>
          </cell>
          <cell r="B16">
            <v>46.5</v>
          </cell>
          <cell r="C16">
            <v>48.5</v>
          </cell>
          <cell r="D16">
            <v>50.5</v>
          </cell>
          <cell r="F16">
            <v>37025</v>
          </cell>
          <cell r="G16">
            <v>49.689999084472653</v>
          </cell>
          <cell r="H16">
            <v>49.789999084472655</v>
          </cell>
          <cell r="I16">
            <v>49.889999084472656</v>
          </cell>
        </row>
        <row r="17">
          <cell r="A17">
            <v>37026</v>
          </cell>
          <cell r="B17">
            <v>46.5</v>
          </cell>
          <cell r="C17">
            <v>48.5</v>
          </cell>
          <cell r="D17">
            <v>50.5</v>
          </cell>
          <cell r="F17">
            <v>37026</v>
          </cell>
          <cell r="G17">
            <v>49.689999084472653</v>
          </cell>
          <cell r="H17">
            <v>49.789999084472655</v>
          </cell>
          <cell r="I17">
            <v>49.889999084472656</v>
          </cell>
        </row>
        <row r="18">
          <cell r="A18">
            <v>37027</v>
          </cell>
          <cell r="B18">
            <v>46.5</v>
          </cell>
          <cell r="C18">
            <v>48.5</v>
          </cell>
          <cell r="D18">
            <v>50.5</v>
          </cell>
          <cell r="F18">
            <v>37027</v>
          </cell>
          <cell r="G18">
            <v>49.689999084472653</v>
          </cell>
          <cell r="H18">
            <v>49.789999084472655</v>
          </cell>
          <cell r="I18">
            <v>49.889999084472656</v>
          </cell>
          <cell r="M18" t="str">
            <v>No Offer</v>
          </cell>
          <cell r="O18" t="str">
            <v>No Offer</v>
          </cell>
        </row>
        <row r="19">
          <cell r="A19">
            <v>37028</v>
          </cell>
          <cell r="B19">
            <v>46.5</v>
          </cell>
          <cell r="C19">
            <v>48.5</v>
          </cell>
          <cell r="D19">
            <v>50.5</v>
          </cell>
          <cell r="F19">
            <v>37028</v>
          </cell>
          <cell r="G19">
            <v>49.689999084472653</v>
          </cell>
          <cell r="H19">
            <v>49.789999084472655</v>
          </cell>
          <cell r="I19">
            <v>49.889999084472656</v>
          </cell>
        </row>
        <row r="20">
          <cell r="A20">
            <v>37029</v>
          </cell>
          <cell r="B20">
            <v>46.5</v>
          </cell>
          <cell r="C20">
            <v>48.5</v>
          </cell>
          <cell r="D20">
            <v>50.5</v>
          </cell>
          <cell r="F20">
            <v>37029</v>
          </cell>
          <cell r="G20">
            <v>49.689999084472653</v>
          </cell>
          <cell r="H20">
            <v>49.789999084472655</v>
          </cell>
          <cell r="I20">
            <v>49.889999084472656</v>
          </cell>
        </row>
        <row r="21">
          <cell r="A21">
            <v>37030</v>
          </cell>
          <cell r="B21">
            <v>39.5</v>
          </cell>
          <cell r="C21">
            <v>41.5</v>
          </cell>
          <cell r="D21">
            <v>43.5</v>
          </cell>
          <cell r="F21">
            <v>37030</v>
          </cell>
          <cell r="G21">
            <v>33.65</v>
          </cell>
          <cell r="H21">
            <v>33.75</v>
          </cell>
          <cell r="I21">
            <v>33.85</v>
          </cell>
        </row>
        <row r="22">
          <cell r="A22">
            <v>37031</v>
          </cell>
          <cell r="B22">
            <v>39.5</v>
          </cell>
          <cell r="C22">
            <v>41.5</v>
          </cell>
          <cell r="D22">
            <v>43.5</v>
          </cell>
          <cell r="F22">
            <v>37031</v>
          </cell>
          <cell r="G22">
            <v>33.65</v>
          </cell>
          <cell r="H22">
            <v>33.75</v>
          </cell>
          <cell r="I22">
            <v>33.85</v>
          </cell>
        </row>
        <row r="23">
          <cell r="A23">
            <v>37032</v>
          </cell>
          <cell r="B23">
            <v>48</v>
          </cell>
          <cell r="C23">
            <v>50</v>
          </cell>
          <cell r="D23">
            <v>52</v>
          </cell>
          <cell r="F23">
            <v>37032</v>
          </cell>
          <cell r="G23">
            <v>49.689999084472653</v>
          </cell>
          <cell r="H23">
            <v>49.789999084472655</v>
          </cell>
          <cell r="I23">
            <v>49.889999084472656</v>
          </cell>
        </row>
        <row r="24">
          <cell r="A24">
            <v>37033</v>
          </cell>
          <cell r="B24">
            <v>48</v>
          </cell>
          <cell r="C24">
            <v>50</v>
          </cell>
          <cell r="D24">
            <v>52</v>
          </cell>
          <cell r="F24">
            <v>37033</v>
          </cell>
          <cell r="G24">
            <v>49.690000152587892</v>
          </cell>
          <cell r="H24">
            <v>49.790000152587893</v>
          </cell>
          <cell r="I24">
            <v>49.890000152587895</v>
          </cell>
        </row>
        <row r="25">
          <cell r="A25">
            <v>37034</v>
          </cell>
          <cell r="B25">
            <v>48</v>
          </cell>
          <cell r="C25">
            <v>50</v>
          </cell>
          <cell r="D25">
            <v>52</v>
          </cell>
          <cell r="F25">
            <v>37034</v>
          </cell>
          <cell r="G25">
            <v>49.689999084472653</v>
          </cell>
          <cell r="H25">
            <v>49.789999084472655</v>
          </cell>
          <cell r="I25">
            <v>49.889999084472656</v>
          </cell>
        </row>
        <row r="26">
          <cell r="A26">
            <v>37035</v>
          </cell>
          <cell r="B26">
            <v>48</v>
          </cell>
          <cell r="C26">
            <v>50</v>
          </cell>
          <cell r="D26">
            <v>52</v>
          </cell>
          <cell r="F26">
            <v>37035</v>
          </cell>
          <cell r="G26">
            <v>49.689999084472653</v>
          </cell>
          <cell r="H26">
            <v>49.789999084472655</v>
          </cell>
          <cell r="I26">
            <v>49.889999084472656</v>
          </cell>
        </row>
        <row r="27">
          <cell r="A27">
            <v>37036</v>
          </cell>
          <cell r="B27">
            <v>48</v>
          </cell>
          <cell r="C27">
            <v>50</v>
          </cell>
          <cell r="D27">
            <v>52</v>
          </cell>
          <cell r="F27">
            <v>37036</v>
          </cell>
          <cell r="G27">
            <v>49.689999084472653</v>
          </cell>
          <cell r="H27">
            <v>49.789999084472655</v>
          </cell>
          <cell r="I27">
            <v>49.889999084472656</v>
          </cell>
        </row>
        <row r="28">
          <cell r="A28">
            <v>37037</v>
          </cell>
          <cell r="B28">
            <v>40</v>
          </cell>
          <cell r="C28">
            <v>42</v>
          </cell>
          <cell r="D28">
            <v>44</v>
          </cell>
          <cell r="F28">
            <v>37037</v>
          </cell>
          <cell r="G28">
            <v>33.65</v>
          </cell>
          <cell r="H28">
            <v>33.75</v>
          </cell>
          <cell r="I28">
            <v>33.85</v>
          </cell>
        </row>
        <row r="29">
          <cell r="A29">
            <v>37038</v>
          </cell>
          <cell r="B29">
            <v>40</v>
          </cell>
          <cell r="C29">
            <v>42</v>
          </cell>
          <cell r="D29">
            <v>44</v>
          </cell>
          <cell r="F29">
            <v>37038</v>
          </cell>
          <cell r="G29">
            <v>33.65</v>
          </cell>
          <cell r="H29">
            <v>33.75</v>
          </cell>
          <cell r="I29">
            <v>33.85</v>
          </cell>
        </row>
        <row r="30">
          <cell r="A30">
            <v>37039</v>
          </cell>
          <cell r="B30">
            <v>48</v>
          </cell>
          <cell r="C30">
            <v>50</v>
          </cell>
          <cell r="D30">
            <v>52</v>
          </cell>
          <cell r="F30">
            <v>37039</v>
          </cell>
          <cell r="G30">
            <v>49.689999084472653</v>
          </cell>
          <cell r="H30">
            <v>49.789999084472655</v>
          </cell>
          <cell r="I30">
            <v>49.889999084472656</v>
          </cell>
        </row>
        <row r="31">
          <cell r="A31">
            <v>37040</v>
          </cell>
          <cell r="B31">
            <v>48</v>
          </cell>
          <cell r="C31">
            <v>50</v>
          </cell>
          <cell r="D31">
            <v>52</v>
          </cell>
          <cell r="F31">
            <v>37040</v>
          </cell>
          <cell r="G31">
            <v>49.689999084472653</v>
          </cell>
          <cell r="H31">
            <v>49.789999084472655</v>
          </cell>
          <cell r="I31">
            <v>49.889999084472656</v>
          </cell>
        </row>
        <row r="32">
          <cell r="A32">
            <v>37041</v>
          </cell>
          <cell r="B32">
            <v>48</v>
          </cell>
          <cell r="C32">
            <v>50</v>
          </cell>
          <cell r="D32">
            <v>52</v>
          </cell>
          <cell r="F32">
            <v>37041</v>
          </cell>
          <cell r="G32">
            <v>49.689999084472653</v>
          </cell>
          <cell r="H32">
            <v>49.789999084472655</v>
          </cell>
          <cell r="I32">
            <v>49.889999084472656</v>
          </cell>
        </row>
        <row r="33">
          <cell r="A33">
            <v>37042</v>
          </cell>
          <cell r="B33">
            <v>48</v>
          </cell>
          <cell r="C33">
            <v>50</v>
          </cell>
          <cell r="D33">
            <v>52</v>
          </cell>
          <cell r="F33">
            <v>37042</v>
          </cell>
          <cell r="G33">
            <v>49.689999084472653</v>
          </cell>
          <cell r="H33">
            <v>49.789999084472655</v>
          </cell>
          <cell r="I33">
            <v>49.889999084472656</v>
          </cell>
        </row>
        <row r="34">
          <cell r="A34">
            <v>37043</v>
          </cell>
          <cell r="B34">
            <v>58.75</v>
          </cell>
          <cell r="C34">
            <v>60.75</v>
          </cell>
          <cell r="D34">
            <v>62.75</v>
          </cell>
          <cell r="F34">
            <v>37043</v>
          </cell>
          <cell r="G34">
            <v>74.849999999999994</v>
          </cell>
          <cell r="H34">
            <v>75</v>
          </cell>
          <cell r="I34">
            <v>75.150000000000006</v>
          </cell>
        </row>
        <row r="35">
          <cell r="A35">
            <v>37044</v>
          </cell>
          <cell r="B35">
            <v>56.25</v>
          </cell>
          <cell r="C35">
            <v>58.25</v>
          </cell>
          <cell r="D35">
            <v>60.25</v>
          </cell>
          <cell r="F35">
            <v>37044</v>
          </cell>
          <cell r="G35">
            <v>19.850000000000001</v>
          </cell>
          <cell r="H35">
            <v>20</v>
          </cell>
          <cell r="I35">
            <v>20.149999999999999</v>
          </cell>
        </row>
        <row r="36">
          <cell r="A36">
            <v>37045</v>
          </cell>
          <cell r="B36">
            <v>54</v>
          </cell>
          <cell r="C36">
            <v>56</v>
          </cell>
          <cell r="D36">
            <v>58</v>
          </cell>
          <cell r="F36">
            <v>37045</v>
          </cell>
          <cell r="G36">
            <v>19.850000000000001</v>
          </cell>
          <cell r="H36">
            <v>20</v>
          </cell>
          <cell r="I36">
            <v>20.149999999999999</v>
          </cell>
        </row>
        <row r="37">
          <cell r="A37">
            <v>37046</v>
          </cell>
          <cell r="B37">
            <v>59</v>
          </cell>
          <cell r="C37">
            <v>61</v>
          </cell>
          <cell r="D37">
            <v>63</v>
          </cell>
          <cell r="F37">
            <v>37046</v>
          </cell>
          <cell r="G37">
            <v>72.099999999999994</v>
          </cell>
          <cell r="H37">
            <v>72.25</v>
          </cell>
          <cell r="I37">
            <v>72.400000000000006</v>
          </cell>
        </row>
        <row r="38">
          <cell r="A38">
            <v>37072</v>
          </cell>
          <cell r="B38">
            <v>59</v>
          </cell>
          <cell r="C38">
            <v>61</v>
          </cell>
          <cell r="D38">
            <v>63</v>
          </cell>
          <cell r="F38">
            <v>37072</v>
          </cell>
          <cell r="G38">
            <v>72.599999999999994</v>
          </cell>
          <cell r="H38">
            <v>72.75</v>
          </cell>
          <cell r="I38">
            <v>72.900000000000006</v>
          </cell>
        </row>
        <row r="39">
          <cell r="A39">
            <v>37073</v>
          </cell>
          <cell r="B39">
            <v>72.25</v>
          </cell>
          <cell r="C39">
            <v>74.25</v>
          </cell>
          <cell r="D39">
            <v>76.25</v>
          </cell>
          <cell r="F39">
            <v>37073</v>
          </cell>
          <cell r="G39">
            <v>110.75</v>
          </cell>
          <cell r="H39">
            <v>112.25</v>
          </cell>
          <cell r="I39">
            <v>113.75</v>
          </cell>
        </row>
        <row r="40">
          <cell r="A40">
            <v>37104</v>
          </cell>
          <cell r="B40">
            <v>71.25</v>
          </cell>
          <cell r="C40">
            <v>73.25</v>
          </cell>
          <cell r="D40">
            <v>75.25</v>
          </cell>
          <cell r="F40">
            <v>37104</v>
          </cell>
          <cell r="G40">
            <v>110.75</v>
          </cell>
          <cell r="H40">
            <v>112.25</v>
          </cell>
          <cell r="I40">
            <v>113.75</v>
          </cell>
        </row>
        <row r="41">
          <cell r="A41">
            <v>37135</v>
          </cell>
          <cell r="B41">
            <v>49.000003814697266</v>
          </cell>
          <cell r="C41">
            <v>51.000003814697266</v>
          </cell>
          <cell r="D41">
            <v>53.000003814697266</v>
          </cell>
          <cell r="F41">
            <v>37135</v>
          </cell>
          <cell r="G41">
            <v>45.1</v>
          </cell>
          <cell r="H41">
            <v>45.25</v>
          </cell>
          <cell r="I41">
            <v>45.4</v>
          </cell>
        </row>
        <row r="42">
          <cell r="A42">
            <v>37165</v>
          </cell>
          <cell r="B42">
            <v>42.099994659423828</v>
          </cell>
          <cell r="C42">
            <v>44.099994659423828</v>
          </cell>
          <cell r="D42">
            <v>46.099994659423828</v>
          </cell>
          <cell r="F42">
            <v>37165</v>
          </cell>
          <cell r="G42">
            <v>41.4</v>
          </cell>
          <cell r="H42">
            <v>41.5</v>
          </cell>
          <cell r="I42">
            <v>41.6</v>
          </cell>
        </row>
        <row r="43">
          <cell r="A43">
            <v>37196</v>
          </cell>
          <cell r="B43">
            <v>39.149990081787109</v>
          </cell>
          <cell r="C43">
            <v>41.149990081787109</v>
          </cell>
          <cell r="D43">
            <v>43.149990081787109</v>
          </cell>
          <cell r="F43">
            <v>37196</v>
          </cell>
          <cell r="G43">
            <v>41.4</v>
          </cell>
          <cell r="H43">
            <v>41.5</v>
          </cell>
          <cell r="I43">
            <v>41.6</v>
          </cell>
        </row>
        <row r="44">
          <cell r="A44">
            <v>37226</v>
          </cell>
          <cell r="B44">
            <v>39.649990081787109</v>
          </cell>
          <cell r="C44">
            <v>41.649990081787109</v>
          </cell>
          <cell r="D44">
            <v>43.649990081787109</v>
          </cell>
          <cell r="F44">
            <v>37226</v>
          </cell>
          <cell r="G44">
            <v>41.4</v>
          </cell>
          <cell r="H44">
            <v>41.5</v>
          </cell>
          <cell r="I44">
            <v>41.6</v>
          </cell>
        </row>
        <row r="45">
          <cell r="A45">
            <v>37257</v>
          </cell>
          <cell r="B45">
            <v>41.319995880126953</v>
          </cell>
          <cell r="C45">
            <v>43.319995880126953</v>
          </cell>
          <cell r="D45">
            <v>45.319995880126953</v>
          </cell>
          <cell r="F45">
            <v>37257</v>
          </cell>
          <cell r="G45">
            <v>44.75</v>
          </cell>
          <cell r="H45">
            <v>45</v>
          </cell>
          <cell r="I45">
            <v>45.25</v>
          </cell>
        </row>
        <row r="46">
          <cell r="A46">
            <v>37288</v>
          </cell>
          <cell r="B46">
            <v>39.569992065429688</v>
          </cell>
          <cell r="C46">
            <v>41.569992065429688</v>
          </cell>
          <cell r="D46">
            <v>43.569992065429688</v>
          </cell>
          <cell r="F46">
            <v>37288</v>
          </cell>
          <cell r="G46">
            <v>44.75</v>
          </cell>
          <cell r="H46">
            <v>45</v>
          </cell>
          <cell r="I46">
            <v>45.25</v>
          </cell>
        </row>
        <row r="47">
          <cell r="A47">
            <v>37316</v>
          </cell>
          <cell r="B47">
            <v>38.949993133544922</v>
          </cell>
          <cell r="C47">
            <v>40.949993133544922</v>
          </cell>
          <cell r="D47">
            <v>42.949993133544922</v>
          </cell>
          <cell r="F47">
            <v>37316</v>
          </cell>
          <cell r="G47">
            <v>37.75</v>
          </cell>
          <cell r="H47">
            <v>38</v>
          </cell>
          <cell r="I47">
            <v>38.25</v>
          </cell>
        </row>
        <row r="48">
          <cell r="A48">
            <v>37347</v>
          </cell>
          <cell r="B48">
            <v>38.649990081787109</v>
          </cell>
          <cell r="C48">
            <v>40.649990081787109</v>
          </cell>
          <cell r="D48">
            <v>42.649990081787109</v>
          </cell>
          <cell r="F48">
            <v>37347</v>
          </cell>
          <cell r="G48">
            <v>37.75</v>
          </cell>
          <cell r="H48">
            <v>38</v>
          </cell>
          <cell r="I48">
            <v>38.25</v>
          </cell>
        </row>
        <row r="49">
          <cell r="A49">
            <v>37377</v>
          </cell>
          <cell r="B49">
            <v>43.950008392333984</v>
          </cell>
          <cell r="C49">
            <v>45.950008392333984</v>
          </cell>
          <cell r="D49">
            <v>47.950008392333984</v>
          </cell>
          <cell r="F49">
            <v>37377</v>
          </cell>
          <cell r="G49">
            <v>44.5</v>
          </cell>
          <cell r="H49">
            <v>45</v>
          </cell>
          <cell r="I49">
            <v>45.5</v>
          </cell>
        </row>
        <row r="50">
          <cell r="A50">
            <v>37408</v>
          </cell>
          <cell r="B50">
            <v>50.249996185302734</v>
          </cell>
          <cell r="C50">
            <v>52.249996185302734</v>
          </cell>
          <cell r="D50">
            <v>54.249996185302734</v>
          </cell>
          <cell r="F50">
            <v>37408</v>
          </cell>
          <cell r="G50">
            <v>59.5</v>
          </cell>
          <cell r="H50">
            <v>62.5</v>
          </cell>
          <cell r="I50">
            <v>64.5</v>
          </cell>
        </row>
        <row r="51">
          <cell r="A51">
            <v>37438</v>
          </cell>
          <cell r="B51">
            <v>59.749992370605469</v>
          </cell>
          <cell r="C51">
            <v>61.749992370605469</v>
          </cell>
          <cell r="D51">
            <v>63.749992370605469</v>
          </cell>
          <cell r="F51">
            <v>37438</v>
          </cell>
          <cell r="G51">
            <v>81.5</v>
          </cell>
          <cell r="H51">
            <v>86.5</v>
          </cell>
          <cell r="I51">
            <v>91.5</v>
          </cell>
        </row>
        <row r="52">
          <cell r="A52">
            <v>37469</v>
          </cell>
          <cell r="B52">
            <v>59.75</v>
          </cell>
          <cell r="C52">
            <v>61.75</v>
          </cell>
          <cell r="D52">
            <v>63.75</v>
          </cell>
          <cell r="F52">
            <v>37469</v>
          </cell>
          <cell r="G52">
            <v>81.5</v>
          </cell>
          <cell r="H52">
            <v>86.5</v>
          </cell>
          <cell r="I52">
            <v>91.5</v>
          </cell>
        </row>
        <row r="53">
          <cell r="A53">
            <v>37500</v>
          </cell>
          <cell r="B53">
            <v>41.250003814697266</v>
          </cell>
          <cell r="C53">
            <v>43.250003814697266</v>
          </cell>
          <cell r="D53">
            <v>45.250003814697266</v>
          </cell>
          <cell r="F53">
            <v>37500</v>
          </cell>
          <cell r="G53">
            <v>37.5</v>
          </cell>
          <cell r="H53">
            <v>38.5</v>
          </cell>
          <cell r="I53">
            <v>39.5</v>
          </cell>
        </row>
        <row r="54">
          <cell r="A54">
            <v>37530</v>
          </cell>
          <cell r="B54">
            <v>37.800003051757813</v>
          </cell>
          <cell r="C54">
            <v>39.800003051757813</v>
          </cell>
          <cell r="D54">
            <v>41.800003051757813</v>
          </cell>
          <cell r="F54">
            <v>37530</v>
          </cell>
          <cell r="G54">
            <v>37</v>
          </cell>
          <cell r="H54">
            <v>37.25</v>
          </cell>
          <cell r="I54">
            <v>37.5</v>
          </cell>
        </row>
        <row r="55">
          <cell r="A55">
            <v>37561</v>
          </cell>
          <cell r="B55">
            <v>37.499996185302734</v>
          </cell>
          <cell r="C55">
            <v>39.499996185302734</v>
          </cell>
          <cell r="D55">
            <v>41.499996185302734</v>
          </cell>
          <cell r="F55">
            <v>37561</v>
          </cell>
          <cell r="G55">
            <v>36.990001678466797</v>
          </cell>
          <cell r="H55">
            <v>37.240001678466797</v>
          </cell>
          <cell r="I55">
            <v>37.490001678466797</v>
          </cell>
        </row>
        <row r="56">
          <cell r="A56">
            <v>37591</v>
          </cell>
          <cell r="B56">
            <v>37.499996185302734</v>
          </cell>
          <cell r="C56">
            <v>39.499996185302734</v>
          </cell>
          <cell r="D56">
            <v>41.499996185302734</v>
          </cell>
          <cell r="F56">
            <v>37591</v>
          </cell>
          <cell r="G56">
            <v>37</v>
          </cell>
          <cell r="H56">
            <v>37.25</v>
          </cell>
          <cell r="I56">
            <v>37.5</v>
          </cell>
        </row>
        <row r="57">
          <cell r="A57">
            <v>37622</v>
          </cell>
          <cell r="B57">
            <v>40.819999694824219</v>
          </cell>
          <cell r="C57">
            <v>42.819999694824219</v>
          </cell>
          <cell r="D57">
            <v>44.819999694824219</v>
          </cell>
          <cell r="F57">
            <v>37622</v>
          </cell>
          <cell r="G57">
            <v>39.75</v>
          </cell>
          <cell r="H57">
            <v>40.25</v>
          </cell>
          <cell r="I57">
            <v>40.75</v>
          </cell>
        </row>
        <row r="58">
          <cell r="A58">
            <v>37653</v>
          </cell>
          <cell r="B58">
            <v>39.669994354248047</v>
          </cell>
          <cell r="C58">
            <v>41.669994354248047</v>
          </cell>
          <cell r="D58">
            <v>43.669994354248047</v>
          </cell>
          <cell r="F58">
            <v>37653</v>
          </cell>
          <cell r="G58">
            <v>39.75</v>
          </cell>
          <cell r="H58">
            <v>40.25</v>
          </cell>
          <cell r="I58">
            <v>40.75</v>
          </cell>
        </row>
        <row r="59">
          <cell r="A59">
            <v>37681</v>
          </cell>
          <cell r="B59">
            <v>34.449993133544922</v>
          </cell>
          <cell r="C59">
            <v>36.449993133544922</v>
          </cell>
          <cell r="D59">
            <v>38.449993133544922</v>
          </cell>
          <cell r="F59">
            <v>37681</v>
          </cell>
          <cell r="G59">
            <v>35</v>
          </cell>
          <cell r="H59">
            <v>35.5</v>
          </cell>
          <cell r="I59">
            <v>36</v>
          </cell>
        </row>
        <row r="60">
          <cell r="A60">
            <v>37712</v>
          </cell>
          <cell r="B60">
            <v>35.149990081787109</v>
          </cell>
          <cell r="C60">
            <v>37.149990081787109</v>
          </cell>
          <cell r="D60">
            <v>39.149990081787109</v>
          </cell>
          <cell r="F60">
            <v>37712</v>
          </cell>
          <cell r="G60">
            <v>34.25</v>
          </cell>
          <cell r="H60">
            <v>34.75</v>
          </cell>
          <cell r="I60">
            <v>35.25</v>
          </cell>
        </row>
        <row r="61">
          <cell r="A61">
            <v>37742</v>
          </cell>
          <cell r="B61">
            <v>40.700008392333984</v>
          </cell>
          <cell r="C61">
            <v>42.700008392333984</v>
          </cell>
          <cell r="D61">
            <v>44.700008392333984</v>
          </cell>
          <cell r="F61">
            <v>37742</v>
          </cell>
          <cell r="G61">
            <v>40.5</v>
          </cell>
          <cell r="H61">
            <v>41.5</v>
          </cell>
          <cell r="I61">
            <v>42.5</v>
          </cell>
        </row>
        <row r="62">
          <cell r="A62">
            <v>37773</v>
          </cell>
          <cell r="B62">
            <v>46.249996185302734</v>
          </cell>
          <cell r="C62">
            <v>48.249996185302734</v>
          </cell>
          <cell r="D62">
            <v>50.249996185302734</v>
          </cell>
          <cell r="F62">
            <v>37773</v>
          </cell>
          <cell r="G62">
            <v>51</v>
          </cell>
          <cell r="H62">
            <v>56</v>
          </cell>
          <cell r="I62">
            <v>61</v>
          </cell>
        </row>
        <row r="63">
          <cell r="A63">
            <v>37803</v>
          </cell>
          <cell r="B63">
            <v>52.749992370605469</v>
          </cell>
          <cell r="C63">
            <v>54.749992370605469</v>
          </cell>
          <cell r="D63">
            <v>56.749992370605469</v>
          </cell>
          <cell r="F63">
            <v>37803</v>
          </cell>
          <cell r="G63">
            <v>64.5</v>
          </cell>
          <cell r="H63">
            <v>74.5</v>
          </cell>
          <cell r="I63">
            <v>84.5</v>
          </cell>
        </row>
        <row r="64">
          <cell r="A64">
            <v>37834</v>
          </cell>
          <cell r="B64">
            <v>52.75</v>
          </cell>
          <cell r="C64">
            <v>54.75</v>
          </cell>
          <cell r="D64">
            <v>56.75</v>
          </cell>
          <cell r="F64">
            <v>37834</v>
          </cell>
          <cell r="G64">
            <v>64.5</v>
          </cell>
          <cell r="H64">
            <v>74.5</v>
          </cell>
          <cell r="I64">
            <v>84.5</v>
          </cell>
        </row>
        <row r="65">
          <cell r="A65">
            <v>37865</v>
          </cell>
          <cell r="B65">
            <v>38.250003814697266</v>
          </cell>
          <cell r="C65">
            <v>40.250003814697266</v>
          </cell>
          <cell r="D65">
            <v>42.250003814697266</v>
          </cell>
          <cell r="F65">
            <v>37865</v>
          </cell>
          <cell r="G65">
            <v>32.25</v>
          </cell>
          <cell r="H65">
            <v>34.25</v>
          </cell>
          <cell r="I65">
            <v>36.25</v>
          </cell>
        </row>
        <row r="66">
          <cell r="A66">
            <v>37895</v>
          </cell>
          <cell r="B66">
            <v>34.800003051757813</v>
          </cell>
          <cell r="C66">
            <v>36.800003051757813</v>
          </cell>
          <cell r="D66">
            <v>38.800003051757813</v>
          </cell>
          <cell r="F66">
            <v>37895</v>
          </cell>
          <cell r="G66">
            <v>33.5</v>
          </cell>
          <cell r="H66">
            <v>34.25</v>
          </cell>
          <cell r="I66">
            <v>34.75</v>
          </cell>
        </row>
        <row r="67">
          <cell r="A67">
            <v>37926</v>
          </cell>
          <cell r="B67">
            <v>34.499996185302734</v>
          </cell>
          <cell r="C67">
            <v>36.499996185302734</v>
          </cell>
          <cell r="D67">
            <v>38.499996185302734</v>
          </cell>
          <cell r="F67">
            <v>37926</v>
          </cell>
          <cell r="G67">
            <v>33.490001678466797</v>
          </cell>
          <cell r="H67">
            <v>34.240001678466797</v>
          </cell>
          <cell r="I67">
            <v>34.740001678466797</v>
          </cell>
        </row>
        <row r="68">
          <cell r="A68">
            <v>37956</v>
          </cell>
          <cell r="B68">
            <v>34.499996185302734</v>
          </cell>
          <cell r="C68">
            <v>36.499996185302734</v>
          </cell>
          <cell r="D68">
            <v>38.499996185302734</v>
          </cell>
          <cell r="F68">
            <v>37956</v>
          </cell>
          <cell r="G68">
            <v>33.5</v>
          </cell>
          <cell r="H68">
            <v>34.25</v>
          </cell>
          <cell r="I68">
            <v>34.75</v>
          </cell>
        </row>
        <row r="69">
          <cell r="A69">
            <v>37987</v>
          </cell>
          <cell r="B69">
            <v>38.819999694824219</v>
          </cell>
          <cell r="C69">
            <v>40.819999694824219</v>
          </cell>
          <cell r="D69">
            <v>42.819999694824219</v>
          </cell>
          <cell r="F69">
            <v>37987</v>
          </cell>
          <cell r="G69">
            <v>38</v>
          </cell>
          <cell r="H69">
            <v>38.75</v>
          </cell>
          <cell r="I69">
            <v>39.5</v>
          </cell>
        </row>
        <row r="70">
          <cell r="A70">
            <v>38018</v>
          </cell>
          <cell r="B70">
            <v>37.669994354248047</v>
          </cell>
          <cell r="C70">
            <v>39.669994354248047</v>
          </cell>
          <cell r="D70">
            <v>41.669994354248047</v>
          </cell>
          <cell r="F70">
            <v>38018</v>
          </cell>
          <cell r="G70">
            <v>38</v>
          </cell>
          <cell r="H70">
            <v>38.75</v>
          </cell>
          <cell r="I70">
            <v>39.5</v>
          </cell>
        </row>
        <row r="71">
          <cell r="A71">
            <v>38047</v>
          </cell>
          <cell r="B71">
            <v>32.949993133544922</v>
          </cell>
          <cell r="C71">
            <v>34.949993133544922</v>
          </cell>
          <cell r="D71">
            <v>36.949993133544922</v>
          </cell>
          <cell r="F71">
            <v>38047</v>
          </cell>
          <cell r="G71">
            <v>33.25</v>
          </cell>
          <cell r="H71">
            <v>34</v>
          </cell>
          <cell r="I71">
            <v>34.75</v>
          </cell>
        </row>
        <row r="72">
          <cell r="A72">
            <v>38078</v>
          </cell>
          <cell r="B72">
            <v>33.399990081787109</v>
          </cell>
          <cell r="C72">
            <v>35.399990081787109</v>
          </cell>
          <cell r="D72">
            <v>37.399990081787109</v>
          </cell>
          <cell r="F72">
            <v>38078</v>
          </cell>
          <cell r="G72">
            <v>32.5</v>
          </cell>
          <cell r="H72">
            <v>33.25</v>
          </cell>
          <cell r="I72">
            <v>34</v>
          </cell>
        </row>
        <row r="73">
          <cell r="A73">
            <v>38108</v>
          </cell>
          <cell r="B73">
            <v>38.700008392333984</v>
          </cell>
          <cell r="C73">
            <v>40.700008392333984</v>
          </cell>
          <cell r="D73">
            <v>42.700008392333984</v>
          </cell>
          <cell r="F73">
            <v>38108</v>
          </cell>
          <cell r="G73">
            <v>38.5</v>
          </cell>
          <cell r="H73">
            <v>40</v>
          </cell>
          <cell r="I73">
            <v>41.5</v>
          </cell>
        </row>
        <row r="74">
          <cell r="A74">
            <v>38139</v>
          </cell>
          <cell r="B74">
            <v>43.249996185302734</v>
          </cell>
          <cell r="C74">
            <v>45.249996185302734</v>
          </cell>
          <cell r="D74">
            <v>47.249996185302734</v>
          </cell>
          <cell r="F74">
            <v>38139</v>
          </cell>
          <cell r="G74">
            <v>43.5</v>
          </cell>
          <cell r="H74">
            <v>53.5</v>
          </cell>
          <cell r="I74">
            <v>59.5</v>
          </cell>
        </row>
        <row r="75">
          <cell r="A75">
            <v>38169</v>
          </cell>
          <cell r="B75">
            <v>49.749992370605469</v>
          </cell>
          <cell r="C75">
            <v>51.749992370605469</v>
          </cell>
          <cell r="D75">
            <v>53.749992370605469</v>
          </cell>
          <cell r="F75">
            <v>38169</v>
          </cell>
          <cell r="G75">
            <v>52.5</v>
          </cell>
          <cell r="H75">
            <v>67.5</v>
          </cell>
          <cell r="I75">
            <v>77.5</v>
          </cell>
        </row>
        <row r="76">
          <cell r="A76">
            <v>38200</v>
          </cell>
          <cell r="B76">
            <v>49.75</v>
          </cell>
          <cell r="C76">
            <v>51.75</v>
          </cell>
          <cell r="D76">
            <v>53.75</v>
          </cell>
          <cell r="F76">
            <v>38200</v>
          </cell>
          <cell r="G76">
            <v>52.5</v>
          </cell>
          <cell r="H76">
            <v>67.5</v>
          </cell>
          <cell r="I76">
            <v>77.5</v>
          </cell>
        </row>
        <row r="77">
          <cell r="A77">
            <v>38231</v>
          </cell>
          <cell r="B77">
            <v>36.250003814697266</v>
          </cell>
          <cell r="C77">
            <v>38.250003814697266</v>
          </cell>
          <cell r="D77">
            <v>40.250003814697266</v>
          </cell>
          <cell r="F77">
            <v>38231</v>
          </cell>
          <cell r="G77">
            <v>29.75</v>
          </cell>
          <cell r="H77">
            <v>32.75</v>
          </cell>
          <cell r="I77">
            <v>35.75</v>
          </cell>
        </row>
        <row r="78">
          <cell r="A78">
            <v>38261</v>
          </cell>
          <cell r="B78">
            <v>33.800003051757813</v>
          </cell>
          <cell r="C78">
            <v>35.800003051757813</v>
          </cell>
          <cell r="D78">
            <v>37.800003051757813</v>
          </cell>
          <cell r="F78">
            <v>38261</v>
          </cell>
          <cell r="G78">
            <v>32</v>
          </cell>
          <cell r="H78">
            <v>32.75</v>
          </cell>
          <cell r="I78">
            <v>33.5</v>
          </cell>
        </row>
        <row r="79">
          <cell r="A79">
            <v>38292</v>
          </cell>
          <cell r="B79">
            <v>33.499996185302734</v>
          </cell>
          <cell r="C79">
            <v>35.499996185302734</v>
          </cell>
          <cell r="D79">
            <v>37.499996185302734</v>
          </cell>
          <cell r="F79">
            <v>38292</v>
          </cell>
          <cell r="G79">
            <v>31.990001678466797</v>
          </cell>
          <cell r="H79">
            <v>32.740001678466797</v>
          </cell>
          <cell r="I79">
            <v>33.490001678466797</v>
          </cell>
        </row>
        <row r="80">
          <cell r="A80">
            <v>38322</v>
          </cell>
          <cell r="B80">
            <v>33.499996185302734</v>
          </cell>
          <cell r="C80">
            <v>35.499996185302734</v>
          </cell>
          <cell r="D80">
            <v>37.499996185302734</v>
          </cell>
          <cell r="F80">
            <v>38322</v>
          </cell>
          <cell r="G80">
            <v>32</v>
          </cell>
          <cell r="H80">
            <v>32.75</v>
          </cell>
          <cell r="I80">
            <v>33.5</v>
          </cell>
        </row>
        <row r="81">
          <cell r="A81">
            <v>38353</v>
          </cell>
          <cell r="B81">
            <v>38.319999694824219</v>
          </cell>
          <cell r="C81">
            <v>40.319999694824219</v>
          </cell>
          <cell r="D81">
            <v>42.319999694824219</v>
          </cell>
          <cell r="F81">
            <v>38353</v>
          </cell>
          <cell r="G81">
            <v>37.75</v>
          </cell>
          <cell r="H81">
            <v>38.75</v>
          </cell>
          <cell r="I81">
            <v>39.75</v>
          </cell>
        </row>
        <row r="82">
          <cell r="A82">
            <v>38384</v>
          </cell>
          <cell r="B82">
            <v>37.169994354248047</v>
          </cell>
          <cell r="C82">
            <v>39.169994354248047</v>
          </cell>
          <cell r="D82">
            <v>41.169994354248047</v>
          </cell>
          <cell r="F82">
            <v>38384</v>
          </cell>
          <cell r="G82">
            <v>42.037860870361321</v>
          </cell>
          <cell r="H82">
            <v>43.037860870361321</v>
          </cell>
          <cell r="I82">
            <v>44.037860870361321</v>
          </cell>
        </row>
        <row r="83">
          <cell r="A83">
            <v>38412</v>
          </cell>
          <cell r="B83">
            <v>32.449993133544922</v>
          </cell>
          <cell r="C83">
            <v>34.449993133544922</v>
          </cell>
          <cell r="D83">
            <v>36.449993133544922</v>
          </cell>
          <cell r="F83">
            <v>38412</v>
          </cell>
          <cell r="G83">
            <v>33.948500000000003</v>
          </cell>
          <cell r="H83">
            <v>34.948500000000003</v>
          </cell>
          <cell r="I83">
            <v>35.948500000000003</v>
          </cell>
        </row>
        <row r="84">
          <cell r="A84">
            <v>38443</v>
          </cell>
          <cell r="B84">
            <v>32.899990081787109</v>
          </cell>
          <cell r="C84">
            <v>34.899990081787109</v>
          </cell>
          <cell r="D84">
            <v>36.899990081787109</v>
          </cell>
          <cell r="F84">
            <v>38443</v>
          </cell>
          <cell r="G84">
            <v>35.398543548583987</v>
          </cell>
          <cell r="H84">
            <v>36.398543548583987</v>
          </cell>
          <cell r="I84">
            <v>37.398543548583987</v>
          </cell>
        </row>
        <row r="85">
          <cell r="A85">
            <v>38473</v>
          </cell>
          <cell r="B85">
            <v>38.200008392333984</v>
          </cell>
          <cell r="C85">
            <v>40.200008392333984</v>
          </cell>
          <cell r="D85">
            <v>42.200008392333984</v>
          </cell>
          <cell r="F85">
            <v>38473</v>
          </cell>
          <cell r="G85">
            <v>36.053565216064456</v>
          </cell>
          <cell r="H85">
            <v>38.053565216064456</v>
          </cell>
          <cell r="I85">
            <v>40.053565216064456</v>
          </cell>
        </row>
        <row r="86">
          <cell r="A86">
            <v>38504</v>
          </cell>
          <cell r="B86">
            <v>42.749996185302734</v>
          </cell>
          <cell r="C86">
            <v>44.749996185302734</v>
          </cell>
          <cell r="D86">
            <v>46.749996185302734</v>
          </cell>
          <cell r="F86">
            <v>38504</v>
          </cell>
          <cell r="G86">
            <v>30.552857208251957</v>
          </cell>
          <cell r="H86">
            <v>45.552857208251957</v>
          </cell>
          <cell r="I86">
            <v>52.552857208251957</v>
          </cell>
        </row>
        <row r="87">
          <cell r="A87">
            <v>38534</v>
          </cell>
          <cell r="B87">
            <v>47.749992370605469</v>
          </cell>
          <cell r="C87">
            <v>49.749992370605469</v>
          </cell>
          <cell r="D87">
            <v>51.749992370605469</v>
          </cell>
          <cell r="F87">
            <v>38534</v>
          </cell>
          <cell r="G87">
            <v>46.947146606445301</v>
          </cell>
          <cell r="H87">
            <v>66.947146606445301</v>
          </cell>
          <cell r="I87">
            <v>76.947146606445301</v>
          </cell>
        </row>
        <row r="88">
          <cell r="A88">
            <v>38565</v>
          </cell>
          <cell r="B88">
            <v>47.75</v>
          </cell>
          <cell r="C88">
            <v>49.75</v>
          </cell>
          <cell r="D88">
            <v>51.75</v>
          </cell>
          <cell r="F88">
            <v>38565</v>
          </cell>
          <cell r="G88">
            <v>46.947146606445301</v>
          </cell>
          <cell r="H88">
            <v>66.947146606445301</v>
          </cell>
          <cell r="I88">
            <v>76.947146606445301</v>
          </cell>
        </row>
        <row r="89">
          <cell r="A89">
            <v>38596</v>
          </cell>
          <cell r="B89">
            <v>35.750003814697266</v>
          </cell>
          <cell r="C89">
            <v>37.750003814697266</v>
          </cell>
          <cell r="D89">
            <v>39.750003814697266</v>
          </cell>
          <cell r="F89">
            <v>38596</v>
          </cell>
          <cell r="G89">
            <v>32.802143859863286</v>
          </cell>
          <cell r="H89">
            <v>36.802143859863286</v>
          </cell>
          <cell r="I89">
            <v>40.802143859863286</v>
          </cell>
        </row>
        <row r="90">
          <cell r="A90">
            <v>38626</v>
          </cell>
          <cell r="B90">
            <v>33.300003051757813</v>
          </cell>
          <cell r="C90">
            <v>35.300003051757813</v>
          </cell>
          <cell r="D90">
            <v>37.300003051757813</v>
          </cell>
          <cell r="F90">
            <v>38626</v>
          </cell>
          <cell r="G90">
            <v>33.20393447875977</v>
          </cell>
          <cell r="H90">
            <v>34.20393447875977</v>
          </cell>
          <cell r="I90">
            <v>35.20393447875977</v>
          </cell>
        </row>
        <row r="91">
          <cell r="A91">
            <v>38657</v>
          </cell>
          <cell r="B91">
            <v>32.999996185302734</v>
          </cell>
          <cell r="C91">
            <v>34.999996185302734</v>
          </cell>
          <cell r="D91">
            <v>36.999996185302734</v>
          </cell>
          <cell r="F91">
            <v>38657</v>
          </cell>
          <cell r="G91">
            <v>33.303932952880864</v>
          </cell>
          <cell r="H91">
            <v>34.303932952880864</v>
          </cell>
          <cell r="I91">
            <v>35.303932952880864</v>
          </cell>
        </row>
        <row r="92">
          <cell r="A92">
            <v>38687</v>
          </cell>
          <cell r="B92">
            <v>32.999996185302734</v>
          </cell>
          <cell r="C92">
            <v>34.999996185302734</v>
          </cell>
          <cell r="D92">
            <v>36.999996185302734</v>
          </cell>
          <cell r="F92">
            <v>38687</v>
          </cell>
          <cell r="G92">
            <v>33.403931427001957</v>
          </cell>
          <cell r="H92">
            <v>34.403931427001957</v>
          </cell>
          <cell r="I92">
            <v>35.403931427001957</v>
          </cell>
        </row>
        <row r="93">
          <cell r="A93">
            <v>38718</v>
          </cell>
          <cell r="B93">
            <v>37.319999694824219</v>
          </cell>
          <cell r="C93">
            <v>40.319999694824219</v>
          </cell>
          <cell r="D93">
            <v>43.319999694824219</v>
          </cell>
          <cell r="F93">
            <v>38718</v>
          </cell>
          <cell r="G93">
            <v>40.082862091064456</v>
          </cell>
          <cell r="H93">
            <v>41.332862091064456</v>
          </cell>
          <cell r="I93">
            <v>42.582862091064456</v>
          </cell>
        </row>
        <row r="94">
          <cell r="A94">
            <v>38749</v>
          </cell>
          <cell r="B94">
            <v>36.169994354248047</v>
          </cell>
          <cell r="C94">
            <v>39.169994354248047</v>
          </cell>
          <cell r="D94">
            <v>42.169994354248047</v>
          </cell>
          <cell r="F94">
            <v>38749</v>
          </cell>
          <cell r="G94">
            <v>39.732859802246097</v>
          </cell>
          <cell r="H94">
            <v>40.982859802246097</v>
          </cell>
          <cell r="I94">
            <v>42.232859802246097</v>
          </cell>
        </row>
        <row r="95">
          <cell r="A95">
            <v>38777</v>
          </cell>
          <cell r="B95">
            <v>31.449993133544922</v>
          </cell>
          <cell r="C95">
            <v>34.449993133544922</v>
          </cell>
          <cell r="D95">
            <v>37.449993133544922</v>
          </cell>
          <cell r="F95">
            <v>38777</v>
          </cell>
          <cell r="G95">
            <v>34.448542785644534</v>
          </cell>
          <cell r="H95">
            <v>35.698542785644534</v>
          </cell>
          <cell r="I95">
            <v>36.948542785644534</v>
          </cell>
        </row>
        <row r="96">
          <cell r="A96">
            <v>38808</v>
          </cell>
          <cell r="B96">
            <v>31.899990081787109</v>
          </cell>
          <cell r="C96">
            <v>34.899990081787109</v>
          </cell>
          <cell r="D96">
            <v>37.899990081787109</v>
          </cell>
          <cell r="F96">
            <v>38808</v>
          </cell>
          <cell r="G96">
            <v>34.898543548583987</v>
          </cell>
          <cell r="H96">
            <v>36.148543548583987</v>
          </cell>
          <cell r="I96">
            <v>37.398543548583987</v>
          </cell>
        </row>
        <row r="97">
          <cell r="A97">
            <v>38838</v>
          </cell>
          <cell r="B97">
            <v>37.200008392333984</v>
          </cell>
          <cell r="C97">
            <v>40.200008392333984</v>
          </cell>
          <cell r="D97">
            <v>43.200008392333984</v>
          </cell>
          <cell r="F97">
            <v>38838</v>
          </cell>
          <cell r="G97">
            <v>35.303565216064456</v>
          </cell>
          <cell r="H97">
            <v>37.803565216064456</v>
          </cell>
          <cell r="I97">
            <v>40.303565216064456</v>
          </cell>
        </row>
        <row r="98">
          <cell r="A98">
            <v>38869</v>
          </cell>
          <cell r="B98">
            <v>41.749996185302734</v>
          </cell>
          <cell r="C98">
            <v>44.749996185302734</v>
          </cell>
          <cell r="D98">
            <v>47.749996185302734</v>
          </cell>
          <cell r="F98">
            <v>38869</v>
          </cell>
          <cell r="G98">
            <v>28.052857208251957</v>
          </cell>
          <cell r="H98">
            <v>43.052857208251957</v>
          </cell>
          <cell r="I98">
            <v>51.052857208251957</v>
          </cell>
        </row>
        <row r="99">
          <cell r="A99">
            <v>38899</v>
          </cell>
          <cell r="B99">
            <v>44.749992370605469</v>
          </cell>
          <cell r="C99">
            <v>47.749992370605469</v>
          </cell>
          <cell r="D99">
            <v>50.749992370605469</v>
          </cell>
          <cell r="F99">
            <v>38899</v>
          </cell>
          <cell r="G99">
            <v>44.947146606445301</v>
          </cell>
          <cell r="H99">
            <v>64.947146606445301</v>
          </cell>
          <cell r="I99">
            <v>74.947146606445301</v>
          </cell>
        </row>
        <row r="100">
          <cell r="A100">
            <v>38930</v>
          </cell>
          <cell r="B100">
            <v>44.75</v>
          </cell>
          <cell r="C100">
            <v>47.75</v>
          </cell>
          <cell r="D100">
            <v>50.75</v>
          </cell>
          <cell r="F100">
            <v>38930</v>
          </cell>
          <cell r="G100">
            <v>44.947146606445301</v>
          </cell>
          <cell r="H100">
            <v>64.947146606445301</v>
          </cell>
          <cell r="I100">
            <v>74.947146606445301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Wizard"/>
      <sheetName val="Sheet1"/>
      <sheetName val="Sheet2"/>
      <sheetName val="Sheet3"/>
    </sheetNames>
    <sheetDataSet>
      <sheetData sheetId="0"/>
      <sheetData sheetId="1">
        <row r="1">
          <cell r="B1" t="str">
            <v>MWD</v>
          </cell>
          <cell r="C1" t="str">
            <v>INDEX</v>
          </cell>
          <cell r="D1" t="str">
            <v>HE 13-22</v>
          </cell>
        </row>
        <row r="2">
          <cell r="A2">
            <v>36941</v>
          </cell>
          <cell r="B2" t="e">
            <v>#N/A</v>
          </cell>
          <cell r="C2">
            <v>47.945000000000007</v>
          </cell>
          <cell r="D2">
            <v>44.852999999999994</v>
          </cell>
        </row>
        <row r="3">
          <cell r="A3">
            <v>36942</v>
          </cell>
          <cell r="B3">
            <v>46.040000999999997</v>
          </cell>
          <cell r="C3">
            <v>46.632499999999993</v>
          </cell>
          <cell r="D3">
            <v>46.421999999999997</v>
          </cell>
        </row>
        <row r="4">
          <cell r="A4">
            <v>36943</v>
          </cell>
          <cell r="B4">
            <v>46.73</v>
          </cell>
          <cell r="C4">
            <v>46.726875</v>
          </cell>
          <cell r="D4">
            <v>46.954999999999998</v>
          </cell>
        </row>
        <row r="5">
          <cell r="A5">
            <v>36944</v>
          </cell>
          <cell r="B5">
            <v>46.060001</v>
          </cell>
          <cell r="C5">
            <v>49.345625000000005</v>
          </cell>
          <cell r="D5">
            <v>49.314000000000007</v>
          </cell>
        </row>
        <row r="6">
          <cell r="A6">
            <v>36945</v>
          </cell>
          <cell r="B6">
            <v>44.330002</v>
          </cell>
          <cell r="C6">
            <v>42.5625</v>
          </cell>
          <cell r="D6">
            <v>40.6</v>
          </cell>
        </row>
        <row r="7">
          <cell r="A7">
            <v>36948</v>
          </cell>
          <cell r="B7">
            <v>45.93</v>
          </cell>
          <cell r="C7">
            <v>44.571249999999999</v>
          </cell>
          <cell r="D7">
            <v>43.363999999999997</v>
          </cell>
        </row>
        <row r="8">
          <cell r="A8">
            <v>36949</v>
          </cell>
          <cell r="B8">
            <v>45.349997999999999</v>
          </cell>
          <cell r="C8">
            <v>51.48</v>
          </cell>
          <cell r="D8">
            <v>55.390999999999998</v>
          </cell>
        </row>
        <row r="9">
          <cell r="A9">
            <v>36950</v>
          </cell>
          <cell r="B9">
            <v>47</v>
          </cell>
          <cell r="C9">
            <v>55.994666666666667</v>
          </cell>
          <cell r="D9">
            <v>54.927777777777777</v>
          </cell>
        </row>
        <row r="10">
          <cell r="A10">
            <v>36951</v>
          </cell>
          <cell r="B10">
            <v>51.150002000000001</v>
          </cell>
          <cell r="C10">
            <v>53.095000000000006</v>
          </cell>
          <cell r="D10">
            <v>56.318000000000005</v>
          </cell>
        </row>
        <row r="11">
          <cell r="A11">
            <v>36952</v>
          </cell>
          <cell r="B11">
            <v>53.599997999999999</v>
          </cell>
          <cell r="C11">
            <v>43.05533333333333</v>
          </cell>
          <cell r="D11">
            <v>38.425555555555555</v>
          </cell>
        </row>
        <row r="12">
          <cell r="A12">
            <v>36955</v>
          </cell>
          <cell r="B12">
            <v>53.189999</v>
          </cell>
          <cell r="C12">
            <v>51.875</v>
          </cell>
          <cell r="D12">
            <v>51.55</v>
          </cell>
        </row>
        <row r="13">
          <cell r="A13">
            <v>36956</v>
          </cell>
          <cell r="B13">
            <v>49.27</v>
          </cell>
          <cell r="C13">
            <v>47.979375000000005</v>
          </cell>
          <cell r="D13">
            <v>42.55</v>
          </cell>
        </row>
        <row r="14">
          <cell r="B14" t="e">
            <v>#N/A</v>
          </cell>
          <cell r="C14" t="e">
            <v>#DIV/0!</v>
          </cell>
          <cell r="D14" t="e">
            <v>#DIV/0!</v>
          </cell>
        </row>
        <row r="15">
          <cell r="B15" t="e">
            <v>#N/A</v>
          </cell>
          <cell r="C15" t="e">
            <v>#DIV/0!</v>
          </cell>
          <cell r="D15" t="e">
            <v>#DIV/0!</v>
          </cell>
        </row>
        <row r="16">
          <cell r="B16" t="e">
            <v>#N/A</v>
          </cell>
          <cell r="C16" t="e">
            <v>#DIV/0!</v>
          </cell>
          <cell r="D16" t="e">
            <v>#DIV/0!</v>
          </cell>
        </row>
        <row r="17">
          <cell r="B17" t="e">
            <v>#N/A</v>
          </cell>
          <cell r="C17" t="e">
            <v>#DIV/0!</v>
          </cell>
          <cell r="D17" t="e">
            <v>#DIV/0!</v>
          </cell>
        </row>
        <row r="18">
          <cell r="B18" t="e">
            <v>#N/A</v>
          </cell>
          <cell r="C18" t="e">
            <v>#DIV/0!</v>
          </cell>
          <cell r="D18" t="e">
            <v>#DIV/0!</v>
          </cell>
        </row>
        <row r="19">
          <cell r="B19" t="e">
            <v>#N/A</v>
          </cell>
          <cell r="C19" t="e">
            <v>#DIV/0!</v>
          </cell>
          <cell r="D19" t="e">
            <v>#DIV/0!</v>
          </cell>
        </row>
        <row r="20">
          <cell r="B20" t="e">
            <v>#N/A</v>
          </cell>
          <cell r="C20" t="e">
            <v>#DIV/0!</v>
          </cell>
          <cell r="D20" t="e">
            <v>#DIV/0!</v>
          </cell>
        </row>
        <row r="21">
          <cell r="B21" t="e">
            <v>#N/A</v>
          </cell>
          <cell r="C21" t="e">
            <v>#DIV/0!</v>
          </cell>
          <cell r="D21" t="e">
            <v>#DIV/0!</v>
          </cell>
        </row>
        <row r="22">
          <cell r="B22" t="e">
            <v>#N/A</v>
          </cell>
          <cell r="C22" t="e">
            <v>#DIV/0!</v>
          </cell>
          <cell r="D22" t="e">
            <v>#DIV/0!</v>
          </cell>
        </row>
        <row r="23">
          <cell r="B23" t="e">
            <v>#N/A</v>
          </cell>
          <cell r="C23" t="e">
            <v>#DIV/0!</v>
          </cell>
          <cell r="D23" t="e">
            <v>#DIV/0!</v>
          </cell>
        </row>
        <row r="24">
          <cell r="B24" t="e">
            <v>#N/A</v>
          </cell>
          <cell r="C24" t="e">
            <v>#DIV/0!</v>
          </cell>
          <cell r="D24" t="e">
            <v>#DIV/0!</v>
          </cell>
        </row>
        <row r="25">
          <cell r="B25" t="e">
            <v>#N/A</v>
          </cell>
          <cell r="C25" t="e">
            <v>#DIV/0!</v>
          </cell>
          <cell r="D25" t="e">
            <v>#DIV/0!</v>
          </cell>
        </row>
        <row r="26">
          <cell r="B26" t="e">
            <v>#N/A</v>
          </cell>
          <cell r="C26" t="e">
            <v>#DIV/0!</v>
          </cell>
          <cell r="D26" t="e">
            <v>#DIV/0!</v>
          </cell>
        </row>
        <row r="27">
          <cell r="B27" t="e">
            <v>#N/A</v>
          </cell>
          <cell r="C27" t="e">
            <v>#DIV/0!</v>
          </cell>
          <cell r="D27" t="e">
            <v>#DIV/0!</v>
          </cell>
        </row>
        <row r="28">
          <cell r="B28" t="e">
            <v>#N/A</v>
          </cell>
          <cell r="C28" t="e">
            <v>#DIV/0!</v>
          </cell>
          <cell r="D28" t="e">
            <v>#DIV/0!</v>
          </cell>
        </row>
        <row r="29">
          <cell r="B29" t="e">
            <v>#N/A</v>
          </cell>
          <cell r="C29" t="e">
            <v>#DIV/0!</v>
          </cell>
          <cell r="D29" t="e">
            <v>#DIV/0!</v>
          </cell>
        </row>
        <row r="30">
          <cell r="B30" t="e">
            <v>#N/A</v>
          </cell>
          <cell r="C30" t="e">
            <v>#DIV/0!</v>
          </cell>
          <cell r="D30" t="e">
            <v>#DIV/0!</v>
          </cell>
        </row>
        <row r="31">
          <cell r="B31" t="e">
            <v>#N/A</v>
          </cell>
          <cell r="C31" t="e">
            <v>#DIV/0!</v>
          </cell>
          <cell r="D31" t="e">
            <v>#DIV/0!</v>
          </cell>
        </row>
        <row r="32">
          <cell r="B32" t="e">
            <v>#N/A</v>
          </cell>
          <cell r="C32" t="e">
            <v>#DIV/0!</v>
          </cell>
          <cell r="D32" t="e">
            <v>#DIV/0!</v>
          </cell>
        </row>
        <row r="33">
          <cell r="B33" t="e">
            <v>#N/A</v>
          </cell>
          <cell r="C33" t="e">
            <v>#DIV/0!</v>
          </cell>
          <cell r="D33" t="e">
            <v>#DIV/0!</v>
          </cell>
        </row>
        <row r="34">
          <cell r="B34" t="e">
            <v>#N/A</v>
          </cell>
          <cell r="C34" t="e">
            <v>#DIV/0!</v>
          </cell>
          <cell r="D34" t="e">
            <v>#DIV/0!</v>
          </cell>
        </row>
        <row r="105">
          <cell r="A105" t="str">
            <v xml:space="preserve"> </v>
          </cell>
        </row>
        <row r="106">
          <cell r="A106" t="str">
            <v xml:space="preserve">  </v>
          </cell>
        </row>
        <row r="107">
          <cell r="A107" t="str">
            <v xml:space="preserve">  </v>
          </cell>
        </row>
        <row r="109">
          <cell r="A109" t="str">
            <v xml:space="preserve"> </v>
          </cell>
        </row>
        <row r="111">
          <cell r="A111" t="str">
            <v xml:space="preserve"> 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"/>
      <sheetName val="Plants"/>
      <sheetName val="Meeting"/>
    </sheetNames>
    <sheetDataSet>
      <sheetData sheetId="0">
        <row r="4">
          <cell r="B4" t="str">
            <v>ERCOT</v>
          </cell>
          <cell r="C4">
            <v>37012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120"/>
  <sheetViews>
    <sheetView tabSelected="1" workbookViewId="0">
      <selection activeCell="H9" sqref="H9"/>
    </sheetView>
  </sheetViews>
  <sheetFormatPr defaultRowHeight="12.75" x14ac:dyDescent="0.2"/>
  <cols>
    <col min="1" max="1" width="29.28515625" style="3" customWidth="1"/>
    <col min="2" max="2" width="9.28515625" style="3" customWidth="1"/>
    <col min="3" max="8" width="9.42578125" style="3" customWidth="1"/>
    <col min="9" max="9" width="10.5703125" style="3" customWidth="1"/>
    <col min="10" max="18" width="9.42578125" style="3" customWidth="1"/>
    <col min="19" max="19" width="10.85546875" style="3" customWidth="1"/>
    <col min="20" max="20" width="9.140625" style="3"/>
    <col min="21" max="21" width="16.42578125" style="3" customWidth="1"/>
    <col min="22" max="23" width="11.5703125" style="3" customWidth="1"/>
    <col min="24" max="16384" width="9.140625" style="3"/>
  </cols>
  <sheetData>
    <row r="1" spans="1:19" x14ac:dyDescent="0.2">
      <c r="A1" s="1"/>
      <c r="B1" s="2" t="s">
        <v>53</v>
      </c>
      <c r="I1" s="2" t="str">
        <f ca="1">CONCATENATE("ERCOT Load Forecast ",TEXT(C3,"ddd mm/dd"))</f>
        <v>ERCOT Load Forecast Mon 05/07</v>
      </c>
    </row>
    <row r="2" spans="1:19" x14ac:dyDescent="0.2">
      <c r="H2" s="3" t="str">
        <f ca="1">CONCATENATE(YEAR($B$3),IF(MONTH($B$3)&lt;10,0,""),MONTH($B$3),IF(DAY($B$3)&lt;10,0,""),DAY($B$3),"ERCOT_FLOW.xls")</f>
        <v>20010506ERCOT_FLOW.xls</v>
      </c>
      <c r="I2" s="3" t="str">
        <f ca="1">CONCATENATE(YEAR($B$3),IF(MONTH($B$3)&lt;10,0,""),MONTH($B$3),IF(DAY($B$3)&lt;10,0,""),DAY($B$3),"ERCOT_LOAD.xls")</f>
        <v>20010506ERCOT_LOAD.xls</v>
      </c>
    </row>
    <row r="3" spans="1:19" s="8" customFormat="1" x14ac:dyDescent="0.2">
      <c r="A3" s="4" t="s">
        <v>0</v>
      </c>
      <c r="B3" s="5">
        <f ca="1">C3-1</f>
        <v>37017</v>
      </c>
      <c r="C3" s="6">
        <f ca="1">TODAY()</f>
        <v>37018</v>
      </c>
      <c r="D3" s="5">
        <f ca="1">C3+1</f>
        <v>37019</v>
      </c>
      <c r="E3" s="5">
        <f t="shared" ref="E3:S3" ca="1" si="0">D3+1</f>
        <v>37020</v>
      </c>
      <c r="F3" s="5">
        <f t="shared" ca="1" si="0"/>
        <v>37021</v>
      </c>
      <c r="G3" s="5">
        <f t="shared" ca="1" si="0"/>
        <v>37022</v>
      </c>
      <c r="H3" s="5">
        <f t="shared" ca="1" si="0"/>
        <v>37023</v>
      </c>
      <c r="I3" s="7">
        <f t="shared" ca="1" si="0"/>
        <v>37024</v>
      </c>
      <c r="J3" s="5">
        <f t="shared" ca="1" si="0"/>
        <v>37025</v>
      </c>
      <c r="K3" s="5">
        <f t="shared" ca="1" si="0"/>
        <v>37026</v>
      </c>
      <c r="L3" s="5">
        <f t="shared" ca="1" si="0"/>
        <v>37027</v>
      </c>
      <c r="M3" s="5">
        <f t="shared" ca="1" si="0"/>
        <v>37028</v>
      </c>
      <c r="N3" s="5">
        <f t="shared" ca="1" si="0"/>
        <v>37029</v>
      </c>
      <c r="O3" s="5">
        <f t="shared" ca="1" si="0"/>
        <v>37030</v>
      </c>
      <c r="P3" s="5">
        <f t="shared" ca="1" si="0"/>
        <v>37031</v>
      </c>
      <c r="Q3" s="5">
        <f t="shared" ca="1" si="0"/>
        <v>37032</v>
      </c>
      <c r="R3" s="5">
        <f t="shared" ca="1" si="0"/>
        <v>37033</v>
      </c>
      <c r="S3" s="5">
        <f t="shared" ca="1" si="0"/>
        <v>37034</v>
      </c>
    </row>
    <row r="4" spans="1:19" x14ac:dyDescent="0.2">
      <c r="A4" s="9" t="s">
        <v>1</v>
      </c>
      <c r="B4" s="10" t="str">
        <f t="shared" ref="B4:H4" ca="1" si="1">TEXT(WEEKDAY(B3),"ddd")</f>
        <v>Sun</v>
      </c>
      <c r="C4" s="11" t="str">
        <f t="shared" ca="1" si="1"/>
        <v>Mon</v>
      </c>
      <c r="D4" s="10" t="str">
        <f t="shared" ca="1" si="1"/>
        <v>Tue</v>
      </c>
      <c r="E4" s="10" t="str">
        <f t="shared" ca="1" si="1"/>
        <v>Wed</v>
      </c>
      <c r="F4" s="10" t="str">
        <f t="shared" ca="1" si="1"/>
        <v>Thu</v>
      </c>
      <c r="G4" s="10" t="str">
        <f t="shared" ca="1" si="1"/>
        <v>Fri</v>
      </c>
      <c r="H4" s="10" t="str">
        <f t="shared" ca="1" si="1"/>
        <v>Sat</v>
      </c>
      <c r="I4" s="12" t="str">
        <f ca="1">TEXT(WEEKDAY(I3),"ddd")</f>
        <v>Sun</v>
      </c>
      <c r="J4" s="10" t="str">
        <f t="shared" ref="J4:S4" ca="1" si="2">TEXT(WEEKDAY(J3),"ddd")</f>
        <v>Mon</v>
      </c>
      <c r="K4" s="10" t="str">
        <f t="shared" ca="1" si="2"/>
        <v>Tue</v>
      </c>
      <c r="L4" s="10" t="str">
        <f t="shared" ca="1" si="2"/>
        <v>Wed</v>
      </c>
      <c r="M4" s="10" t="str">
        <f t="shared" ca="1" si="2"/>
        <v>Thu</v>
      </c>
      <c r="N4" s="10" t="str">
        <f t="shared" ca="1" si="2"/>
        <v>Fri</v>
      </c>
      <c r="O4" s="10" t="str">
        <f t="shared" ca="1" si="2"/>
        <v>Sat</v>
      </c>
      <c r="P4" s="10" t="str">
        <f t="shared" ca="1" si="2"/>
        <v>Sun</v>
      </c>
      <c r="Q4" s="10" t="str">
        <f t="shared" ca="1" si="2"/>
        <v>Mon</v>
      </c>
      <c r="R4" s="10" t="str">
        <f t="shared" ca="1" si="2"/>
        <v>Tue</v>
      </c>
      <c r="S4" s="10" t="str">
        <f t="shared" ca="1" si="2"/>
        <v>Wed</v>
      </c>
    </row>
    <row r="5" spans="1:19" x14ac:dyDescent="0.2">
      <c r="A5" s="13" t="s">
        <v>2</v>
      </c>
      <c r="B5" s="14">
        <f ca="1">HLOOKUP(B$3,[1]daily_archive!$B$3:$IG$27,2,FALSE)</f>
        <v>25075.209677282201</v>
      </c>
      <c r="C5" s="15">
        <f ca="1">HLOOKUP(C$3,[1]daily_archive!$B$3:$IG$27,2,FALSE)</f>
        <v>24446.682473610901</v>
      </c>
      <c r="D5" s="14">
        <f ca="1">HLOOKUP(D$3,[1]daily_archive!$B$3:$IG$27,2,FALSE)</f>
        <v>24981.0807269699</v>
      </c>
      <c r="E5" s="14">
        <f ca="1">HLOOKUP(E$3,[1]daily_archive!$B$3:$IG$27,2,FALSE)</f>
        <v>25135.256856550601</v>
      </c>
      <c r="F5" s="14">
        <f ca="1">HLOOKUP(F$3,[1]daily_archive!$B$3:$IG$27,2,FALSE)</f>
        <v>25476.322537427401</v>
      </c>
      <c r="G5" s="14">
        <f ca="1">HLOOKUP(G$3,[1]daily_archive!$B$3:$IG$27,2,FALSE)</f>
        <v>26026.819966739102</v>
      </c>
      <c r="H5" s="14">
        <f ca="1">HLOOKUP(H$3,[1]daily_archive!$B$3:$IG$27,2,FALSE)</f>
        <v>26208.094773615401</v>
      </c>
      <c r="I5" s="16">
        <f ca="1">HLOOKUP(I$3,[1]daily_archive!$B$3:$IG$27,2,FALSE)</f>
        <v>26482.8963422985</v>
      </c>
      <c r="J5" s="14">
        <f ca="1">HLOOKUP(J$3,[1]daily_archive!$B$3:$IG$27,2,FALSE)</f>
        <v>26665.477664891401</v>
      </c>
      <c r="K5" s="14">
        <f ca="1">HLOOKUP(K$3,[1]daily_archive!$B$3:$IG$27,2,FALSE)</f>
        <v>27922.219344517001</v>
      </c>
      <c r="L5" s="14">
        <f ca="1">HLOOKUP(L$3,[1]daily_archive!$B$3:$IG$27,2,FALSE)</f>
        <v>28824.426106300099</v>
      </c>
      <c r="M5" s="14">
        <f ca="1">HLOOKUP(M$3,[1]daily_archive!$B$3:$IG$27,2,FALSE)</f>
        <v>29829.494992633401</v>
      </c>
      <c r="N5" s="14">
        <f ca="1">HLOOKUP(N$3,[1]daily_archive!$B$3:$IG$27,2,FALSE)</f>
        <v>30148.007430186899</v>
      </c>
      <c r="O5" s="14">
        <f ca="1">HLOOKUP(O$3,[1]daily_archive!$B$3:$IG$27,2,FALSE)</f>
        <v>29787.503007496802</v>
      </c>
      <c r="P5" s="14">
        <f ca="1">HLOOKUP(P$3,[1]daily_archive!$B$3:$IG$27,2,FALSE)</f>
        <v>28802.065861019099</v>
      </c>
      <c r="Q5" s="14">
        <f ca="1">HLOOKUP(Q$3,[1]daily_archive!$B$3:$IG$27,2,FALSE)</f>
        <v>0</v>
      </c>
      <c r="R5" s="14">
        <f ca="1">HLOOKUP(R$3,[1]daily_archive!$B$3:$IG$27,2,FALSE)</f>
        <v>0</v>
      </c>
      <c r="S5" s="14">
        <f ca="1">HLOOKUP(S$3,[1]daily_archive!$B$3:$IG$27,2,FALSE)</f>
        <v>0</v>
      </c>
    </row>
    <row r="6" spans="1:19" x14ac:dyDescent="0.2">
      <c r="A6" s="17" t="s">
        <v>3</v>
      </c>
      <c r="B6" s="18">
        <f ca="1">HLOOKUP(B$3,[1]daily_archive!$B$3:$IG$27,3,FALSE)</f>
        <v>23768.187724683899</v>
      </c>
      <c r="C6" s="19">
        <f ca="1">HLOOKUP(C$3,[1]daily_archive!$B$3:$IG$27,3,FALSE)</f>
        <v>23217.981936624899</v>
      </c>
      <c r="D6" s="18">
        <f ca="1">HLOOKUP(D$3,[1]daily_archive!$B$3:$IG$27,3,FALSE)</f>
        <v>23643.556192594999</v>
      </c>
      <c r="E6" s="18">
        <f ca="1">HLOOKUP(E$3,[1]daily_archive!$B$3:$IG$27,3,FALSE)</f>
        <v>23846.891875823301</v>
      </c>
      <c r="F6" s="18">
        <f ca="1">HLOOKUP(F$3,[1]daily_archive!$B$3:$IG$27,3,FALSE)</f>
        <v>24186.3922980358</v>
      </c>
      <c r="G6" s="18">
        <f ca="1">HLOOKUP(G$3,[1]daily_archive!$B$3:$IG$27,3,FALSE)</f>
        <v>24692.226614755102</v>
      </c>
      <c r="H6" s="18">
        <f ca="1">HLOOKUP(H$3,[1]daily_archive!$B$3:$IG$27,3,FALSE)</f>
        <v>24765.6264244134</v>
      </c>
      <c r="I6" s="20">
        <f ca="1">HLOOKUP(I$3,[1]daily_archive!$B$3:$IG$27,3,FALSE)</f>
        <v>25000.972788108698</v>
      </c>
      <c r="J6" s="18">
        <f ca="1">HLOOKUP(J$3,[1]daily_archive!$B$3:$IG$27,3,FALSE)</f>
        <v>25333.669722150102</v>
      </c>
      <c r="K6" s="18">
        <f ca="1">HLOOKUP(K$3,[1]daily_archive!$B$3:$IG$27,3,FALSE)</f>
        <v>26410.529379960801</v>
      </c>
      <c r="L6" s="18">
        <f ca="1">HLOOKUP(L$3,[1]daily_archive!$B$3:$IG$27,3,FALSE)</f>
        <v>27294.084792596499</v>
      </c>
      <c r="M6" s="18">
        <f ca="1">HLOOKUP(M$3,[1]daily_archive!$B$3:$IG$27,3,FALSE)</f>
        <v>28216.3296898669</v>
      </c>
      <c r="N6" s="18">
        <f ca="1">HLOOKUP(N$3,[1]daily_archive!$B$3:$IG$27,3,FALSE)</f>
        <v>28476.273500011099</v>
      </c>
      <c r="O6" s="18">
        <f ca="1">HLOOKUP(O$3,[1]daily_archive!$B$3:$IG$27,3,FALSE)</f>
        <v>28117.0520300633</v>
      </c>
      <c r="P6" s="18">
        <f ca="1">HLOOKUP(P$3,[1]daily_archive!$B$3:$IG$27,3,FALSE)</f>
        <v>27131.447404656599</v>
      </c>
      <c r="Q6" s="18">
        <f ca="1">HLOOKUP(Q$3,[1]daily_archive!$B$3:$IG$27,3,FALSE)</f>
        <v>0</v>
      </c>
      <c r="R6" s="18">
        <f ca="1">HLOOKUP(R$3,[1]daily_archive!$B$3:$IG$27,3,FALSE)</f>
        <v>0</v>
      </c>
      <c r="S6" s="18">
        <f ca="1">HLOOKUP(S$3,[1]daily_archive!$B$3:$IG$27,3,FALSE)</f>
        <v>0</v>
      </c>
    </row>
    <row r="7" spans="1:19" x14ac:dyDescent="0.2">
      <c r="A7" s="17" t="s">
        <v>4</v>
      </c>
      <c r="B7" s="18">
        <f ca="1">HLOOKUP(B$3,[1]daily_archive!$B$3:$IG$27,4,FALSE)</f>
        <v>22906.331109291099</v>
      </c>
      <c r="C7" s="19">
        <f ca="1">HLOOKUP(C$3,[1]daily_archive!$B$3:$IG$27,4,FALSE)</f>
        <v>22510.4234855656</v>
      </c>
      <c r="D7" s="18">
        <f ca="1">HLOOKUP(D$3,[1]daily_archive!$B$3:$IG$27,4,FALSE)</f>
        <v>22904.578657448099</v>
      </c>
      <c r="E7" s="18">
        <f ca="1">HLOOKUP(E$3,[1]daily_archive!$B$3:$IG$27,4,FALSE)</f>
        <v>23093.577429058001</v>
      </c>
      <c r="F7" s="18">
        <f ca="1">HLOOKUP(F$3,[1]daily_archive!$B$3:$IG$27,4,FALSE)</f>
        <v>23352.561082344499</v>
      </c>
      <c r="G7" s="18">
        <f ca="1">HLOOKUP(G$3,[1]daily_archive!$B$3:$IG$27,4,FALSE)</f>
        <v>23832.629304870301</v>
      </c>
      <c r="H7" s="18">
        <f ca="1">HLOOKUP(H$3,[1]daily_archive!$B$3:$IG$27,4,FALSE)</f>
        <v>23775.607095880099</v>
      </c>
      <c r="I7" s="20">
        <f ca="1">HLOOKUP(I$3,[1]daily_archive!$B$3:$IG$27,4,FALSE)</f>
        <v>24079.5954712237</v>
      </c>
      <c r="J7" s="18">
        <f ca="1">HLOOKUP(J$3,[1]daily_archive!$B$3:$IG$27,4,FALSE)</f>
        <v>24545.8726772384</v>
      </c>
      <c r="K7" s="18">
        <f ca="1">HLOOKUP(K$3,[1]daily_archive!$B$3:$IG$27,4,FALSE)</f>
        <v>25510.281545210601</v>
      </c>
      <c r="L7" s="18">
        <f ca="1">HLOOKUP(L$3,[1]daily_archive!$B$3:$IG$27,4,FALSE)</f>
        <v>26311.679451761102</v>
      </c>
      <c r="M7" s="18">
        <f ca="1">HLOOKUP(M$3,[1]daily_archive!$B$3:$IG$27,4,FALSE)</f>
        <v>27135.831593206502</v>
      </c>
      <c r="N7" s="18">
        <f ca="1">HLOOKUP(N$3,[1]daily_archive!$B$3:$IG$27,4,FALSE)</f>
        <v>27407.322337632701</v>
      </c>
      <c r="O7" s="18">
        <f ca="1">HLOOKUP(O$3,[1]daily_archive!$B$3:$IG$27,4,FALSE)</f>
        <v>26912.7541941247</v>
      </c>
      <c r="P7" s="18">
        <f ca="1">HLOOKUP(P$3,[1]daily_archive!$B$3:$IG$27,4,FALSE)</f>
        <v>26070.487513022199</v>
      </c>
      <c r="Q7" s="18">
        <f ca="1">HLOOKUP(Q$3,[1]daily_archive!$B$3:$IG$27,4,FALSE)</f>
        <v>0</v>
      </c>
      <c r="R7" s="18">
        <f ca="1">HLOOKUP(R$3,[1]daily_archive!$B$3:$IG$27,4,FALSE)</f>
        <v>0</v>
      </c>
      <c r="S7" s="18">
        <f ca="1">HLOOKUP(S$3,[1]daily_archive!$B$3:$IG$27,4,FALSE)</f>
        <v>0</v>
      </c>
    </row>
    <row r="8" spans="1:19" x14ac:dyDescent="0.2">
      <c r="A8" s="17" t="s">
        <v>5</v>
      </c>
      <c r="B8" s="18">
        <f ca="1">HLOOKUP(B$3,[1]daily_archive!$B$3:$IG$27,5,FALSE)</f>
        <v>22411.686503119701</v>
      </c>
      <c r="C8" s="19">
        <f ca="1">HLOOKUP(C$3,[1]daily_archive!$B$3:$IG$27,5,FALSE)</f>
        <v>22288.715498883201</v>
      </c>
      <c r="D8" s="18">
        <f ca="1">HLOOKUP(D$3,[1]daily_archive!$B$3:$IG$27,5,FALSE)</f>
        <v>22543.508630927801</v>
      </c>
      <c r="E8" s="18">
        <f ca="1">HLOOKUP(E$3,[1]daily_archive!$B$3:$IG$27,5,FALSE)</f>
        <v>22717.2387026859</v>
      </c>
      <c r="F8" s="18">
        <f ca="1">HLOOKUP(F$3,[1]daily_archive!$B$3:$IG$27,5,FALSE)</f>
        <v>22974.2488046248</v>
      </c>
      <c r="G8" s="18">
        <f ca="1">HLOOKUP(G$3,[1]daily_archive!$B$3:$IG$27,5,FALSE)</f>
        <v>23385.337118724201</v>
      </c>
      <c r="H8" s="18">
        <f ca="1">HLOOKUP(H$3,[1]daily_archive!$B$3:$IG$27,5,FALSE)</f>
        <v>23208.1473429814</v>
      </c>
      <c r="I8" s="20">
        <f ca="1">HLOOKUP(I$3,[1]daily_archive!$B$3:$IG$27,5,FALSE)</f>
        <v>23478.035974762301</v>
      </c>
      <c r="J8" s="18">
        <f ca="1">HLOOKUP(J$3,[1]daily_archive!$B$3:$IG$27,5,FALSE)</f>
        <v>24258.568534178601</v>
      </c>
      <c r="K8" s="18">
        <f ca="1">HLOOKUP(K$3,[1]daily_archive!$B$3:$IG$27,5,FALSE)</f>
        <v>25022.3415816702</v>
      </c>
      <c r="L8" s="18">
        <f ca="1">HLOOKUP(L$3,[1]daily_archive!$B$3:$IG$27,5,FALSE)</f>
        <v>25757.257769095799</v>
      </c>
      <c r="M8" s="18">
        <f ca="1">HLOOKUP(M$3,[1]daily_archive!$B$3:$IG$27,5,FALSE)</f>
        <v>26530.954025961899</v>
      </c>
      <c r="N8" s="18">
        <f ca="1">HLOOKUP(N$3,[1]daily_archive!$B$3:$IG$27,5,FALSE)</f>
        <v>26733.932733818001</v>
      </c>
      <c r="O8" s="18">
        <f ca="1">HLOOKUP(O$3,[1]daily_archive!$B$3:$IG$27,5,FALSE)</f>
        <v>26148.761045273299</v>
      </c>
      <c r="P8" s="18">
        <f ca="1">HLOOKUP(P$3,[1]daily_archive!$B$3:$IG$27,5,FALSE)</f>
        <v>25320.909234375202</v>
      </c>
      <c r="Q8" s="18">
        <f ca="1">HLOOKUP(Q$3,[1]daily_archive!$B$3:$IG$27,5,FALSE)</f>
        <v>0</v>
      </c>
      <c r="R8" s="18">
        <f ca="1">HLOOKUP(R$3,[1]daily_archive!$B$3:$IG$27,5,FALSE)</f>
        <v>0</v>
      </c>
      <c r="S8" s="18">
        <f ca="1">HLOOKUP(S$3,[1]daily_archive!$B$3:$IG$27,5,FALSE)</f>
        <v>0</v>
      </c>
    </row>
    <row r="9" spans="1:19" x14ac:dyDescent="0.2">
      <c r="A9" s="17" t="s">
        <v>6</v>
      </c>
      <c r="B9" s="18">
        <f ca="1">HLOOKUP(B$3,[1]daily_archive!$B$3:$IG$27,6,FALSE)</f>
        <v>22132.2101187972</v>
      </c>
      <c r="C9" s="19">
        <f ca="1">HLOOKUP(C$3,[1]daily_archive!$B$3:$IG$27,6,FALSE)</f>
        <v>22455.5040381781</v>
      </c>
      <c r="D9" s="18">
        <f ca="1">HLOOKUP(D$3,[1]daily_archive!$B$3:$IG$27,6,FALSE)</f>
        <v>22737.3805987552</v>
      </c>
      <c r="E9" s="18">
        <f ca="1">HLOOKUP(E$3,[1]daily_archive!$B$3:$IG$27,6,FALSE)</f>
        <v>22896.7157003428</v>
      </c>
      <c r="F9" s="18">
        <f ca="1">HLOOKUP(F$3,[1]daily_archive!$B$3:$IG$27,6,FALSE)</f>
        <v>23157.590718917501</v>
      </c>
      <c r="G9" s="18">
        <f ca="1">HLOOKUP(G$3,[1]daily_archive!$B$3:$IG$27,6,FALSE)</f>
        <v>23525.030270687999</v>
      </c>
      <c r="H9" s="18">
        <f ca="1">HLOOKUP(H$3,[1]daily_archive!$B$3:$IG$27,6,FALSE)</f>
        <v>22937.0017676067</v>
      </c>
      <c r="I9" s="20">
        <f ca="1">HLOOKUP(I$3,[1]daily_archive!$B$3:$IG$27,6,FALSE)</f>
        <v>23162.222387519501</v>
      </c>
      <c r="J9" s="18">
        <f ca="1">HLOOKUP(J$3,[1]daily_archive!$B$3:$IG$27,6,FALSE)</f>
        <v>24404.023958468799</v>
      </c>
      <c r="K9" s="18">
        <f ca="1">HLOOKUP(K$3,[1]daily_archive!$B$3:$IG$27,6,FALSE)</f>
        <v>25127.096191373399</v>
      </c>
      <c r="L9" s="18">
        <f ca="1">HLOOKUP(L$3,[1]daily_archive!$B$3:$IG$27,6,FALSE)</f>
        <v>25786.612667846301</v>
      </c>
      <c r="M9" s="18">
        <f ca="1">HLOOKUP(M$3,[1]daily_archive!$B$3:$IG$27,6,FALSE)</f>
        <v>26523.538751898599</v>
      </c>
      <c r="N9" s="18">
        <f ca="1">HLOOKUP(N$3,[1]daily_archive!$B$3:$IG$27,6,FALSE)</f>
        <v>26684.182910700601</v>
      </c>
      <c r="O9" s="18">
        <f ca="1">HLOOKUP(O$3,[1]daily_archive!$B$3:$IG$27,6,FALSE)</f>
        <v>25722.074368422702</v>
      </c>
      <c r="P9" s="18">
        <f ca="1">HLOOKUP(P$3,[1]daily_archive!$B$3:$IG$27,6,FALSE)</f>
        <v>24878.7972351627</v>
      </c>
      <c r="Q9" s="18">
        <f ca="1">HLOOKUP(Q$3,[1]daily_archive!$B$3:$IG$27,6,FALSE)</f>
        <v>0</v>
      </c>
      <c r="R9" s="18">
        <f ca="1">HLOOKUP(R$3,[1]daily_archive!$B$3:$IG$27,6,FALSE)</f>
        <v>0</v>
      </c>
      <c r="S9" s="18">
        <f ca="1">HLOOKUP(S$3,[1]daily_archive!$B$3:$IG$27,6,FALSE)</f>
        <v>0</v>
      </c>
    </row>
    <row r="10" spans="1:19" x14ac:dyDescent="0.2">
      <c r="A10" s="17" t="s">
        <v>7</v>
      </c>
      <c r="B10" s="18">
        <f ca="1">HLOOKUP(B$3,[1]daily_archive!$B$3:$IG$27,7,FALSE)</f>
        <v>22197.788151867098</v>
      </c>
      <c r="C10" s="19">
        <f ca="1">HLOOKUP(C$3,[1]daily_archive!$B$3:$IG$27,7,FALSE)</f>
        <v>23891.260930357501</v>
      </c>
      <c r="D10" s="18">
        <f ca="1">HLOOKUP(D$3,[1]daily_archive!$B$3:$IG$27,7,FALSE)</f>
        <v>24180.308067804799</v>
      </c>
      <c r="E10" s="18">
        <f ca="1">HLOOKUP(E$3,[1]daily_archive!$B$3:$IG$27,7,FALSE)</f>
        <v>24330.513367658601</v>
      </c>
      <c r="F10" s="18">
        <f ca="1">HLOOKUP(F$3,[1]daily_archive!$B$3:$IG$27,7,FALSE)</f>
        <v>24610.8663117918</v>
      </c>
      <c r="G10" s="18">
        <f ca="1">HLOOKUP(G$3,[1]daily_archive!$B$3:$IG$27,7,FALSE)</f>
        <v>24870.785737029699</v>
      </c>
      <c r="H10" s="18">
        <f ca="1">HLOOKUP(H$3,[1]daily_archive!$B$3:$IG$27,7,FALSE)</f>
        <v>23184.204317493499</v>
      </c>
      <c r="I10" s="20">
        <f ca="1">HLOOKUP(I$3,[1]daily_archive!$B$3:$IG$27,7,FALSE)</f>
        <v>23153.744852740299</v>
      </c>
      <c r="J10" s="18">
        <f ca="1">HLOOKUP(J$3,[1]daily_archive!$B$3:$IG$27,7,FALSE)</f>
        <v>25755.734766435999</v>
      </c>
      <c r="K10" s="18">
        <f ca="1">HLOOKUP(K$3,[1]daily_archive!$B$3:$IG$27,7,FALSE)</f>
        <v>26464.300458097401</v>
      </c>
      <c r="L10" s="18">
        <f ca="1">HLOOKUP(L$3,[1]daily_archive!$B$3:$IG$27,7,FALSE)</f>
        <v>27064.265179875201</v>
      </c>
      <c r="M10" s="18">
        <f ca="1">HLOOKUP(M$3,[1]daily_archive!$B$3:$IG$27,7,FALSE)</f>
        <v>27782.614213931502</v>
      </c>
      <c r="N10" s="18">
        <f ca="1">HLOOKUP(N$3,[1]daily_archive!$B$3:$IG$27,7,FALSE)</f>
        <v>27844.159046014101</v>
      </c>
      <c r="O10" s="18">
        <f ca="1">HLOOKUP(O$3,[1]daily_archive!$B$3:$IG$27,7,FALSE)</f>
        <v>25871.483490493301</v>
      </c>
      <c r="P10" s="18">
        <f ca="1">HLOOKUP(P$3,[1]daily_archive!$B$3:$IG$27,7,FALSE)</f>
        <v>24786.2445706496</v>
      </c>
      <c r="Q10" s="18">
        <f ca="1">HLOOKUP(Q$3,[1]daily_archive!$B$3:$IG$27,7,FALSE)</f>
        <v>0</v>
      </c>
      <c r="R10" s="18">
        <f ca="1">HLOOKUP(R$3,[1]daily_archive!$B$3:$IG$27,7,FALSE)</f>
        <v>0</v>
      </c>
      <c r="S10" s="18">
        <f ca="1">HLOOKUP(S$3,[1]daily_archive!$B$3:$IG$27,7,FALSE)</f>
        <v>0</v>
      </c>
    </row>
    <row r="11" spans="1:19" x14ac:dyDescent="0.2">
      <c r="A11" s="17" t="s">
        <v>8</v>
      </c>
      <c r="B11" s="18">
        <f ca="1">HLOOKUP(B$3,[1]daily_archive!$B$3:$IG$27,8,FALSE)</f>
        <v>22633.761291239301</v>
      </c>
      <c r="C11" s="19">
        <f ca="1">HLOOKUP(C$3,[1]daily_archive!$B$3:$IG$27,8,FALSE)</f>
        <v>26735.9377725509</v>
      </c>
      <c r="D11" s="18">
        <f ca="1">HLOOKUP(D$3,[1]daily_archive!$B$3:$IG$27,8,FALSE)</f>
        <v>27067.688372995701</v>
      </c>
      <c r="E11" s="18">
        <f ca="1">HLOOKUP(E$3,[1]daily_archive!$B$3:$IG$27,8,FALSE)</f>
        <v>27267.8328594546</v>
      </c>
      <c r="F11" s="18">
        <f ca="1">HLOOKUP(F$3,[1]daily_archive!$B$3:$IG$27,8,FALSE)</f>
        <v>27563.854598779199</v>
      </c>
      <c r="G11" s="18">
        <f ca="1">HLOOKUP(G$3,[1]daily_archive!$B$3:$IG$27,8,FALSE)</f>
        <v>27704.330262218999</v>
      </c>
      <c r="H11" s="18">
        <f ca="1">HLOOKUP(H$3,[1]daily_archive!$B$3:$IG$27,8,FALSE)</f>
        <v>23995.569039061</v>
      </c>
      <c r="I11" s="20">
        <f ca="1">HLOOKUP(I$3,[1]daily_archive!$B$3:$IG$27,8,FALSE)</f>
        <v>23530.471273341002</v>
      </c>
      <c r="J11" s="18">
        <f ca="1">HLOOKUP(J$3,[1]daily_archive!$B$3:$IG$27,8,FALSE)</f>
        <v>28528.404839110801</v>
      </c>
      <c r="K11" s="18">
        <f ca="1">HLOOKUP(K$3,[1]daily_archive!$B$3:$IG$27,8,FALSE)</f>
        <v>29266.2952539328</v>
      </c>
      <c r="L11" s="18">
        <f ca="1">HLOOKUP(L$3,[1]daily_archive!$B$3:$IG$27,8,FALSE)</f>
        <v>29864.9233253233</v>
      </c>
      <c r="M11" s="18">
        <f ca="1">HLOOKUP(M$3,[1]daily_archive!$B$3:$IG$27,8,FALSE)</f>
        <v>30550.486564640702</v>
      </c>
      <c r="N11" s="18">
        <f ca="1">HLOOKUP(N$3,[1]daily_archive!$B$3:$IG$27,8,FALSE)</f>
        <v>30488.505809272599</v>
      </c>
      <c r="O11" s="18">
        <f ca="1">HLOOKUP(O$3,[1]daily_archive!$B$3:$IG$27,8,FALSE)</f>
        <v>26579.498342107101</v>
      </c>
      <c r="P11" s="18">
        <f ca="1">HLOOKUP(P$3,[1]daily_archive!$B$3:$IG$27,8,FALSE)</f>
        <v>25039.487040428601</v>
      </c>
      <c r="Q11" s="18">
        <f ca="1">HLOOKUP(Q$3,[1]daily_archive!$B$3:$IG$27,8,FALSE)</f>
        <v>0</v>
      </c>
      <c r="R11" s="18">
        <f ca="1">HLOOKUP(R$3,[1]daily_archive!$B$3:$IG$27,8,FALSE)</f>
        <v>0</v>
      </c>
      <c r="S11" s="18">
        <f ca="1">HLOOKUP(S$3,[1]daily_archive!$B$3:$IG$27,8,FALSE)</f>
        <v>0</v>
      </c>
    </row>
    <row r="12" spans="1:19" x14ac:dyDescent="0.2">
      <c r="A12" s="17" t="s">
        <v>9</v>
      </c>
      <c r="B12" s="18">
        <f ca="1">HLOOKUP(B$3,[1]daily_archive!$B$3:$IG$27,9,FALSE)</f>
        <v>23222.330285000098</v>
      </c>
      <c r="C12" s="19">
        <f ca="1">HLOOKUP(C$3,[1]daily_archive!$B$3:$IG$27,9,FALSE)</f>
        <v>28226.174330043701</v>
      </c>
      <c r="D12" s="18">
        <f ca="1">HLOOKUP(D$3,[1]daily_archive!$B$3:$IG$27,9,FALSE)</f>
        <v>28552.9078666893</v>
      </c>
      <c r="E12" s="18">
        <f ca="1">HLOOKUP(E$3,[1]daily_archive!$B$3:$IG$27,9,FALSE)</f>
        <v>28687.9004784719</v>
      </c>
      <c r="F12" s="18">
        <f ca="1">HLOOKUP(F$3,[1]daily_archive!$B$3:$IG$27,9,FALSE)</f>
        <v>28986.2012220332</v>
      </c>
      <c r="G12" s="18">
        <f ca="1">HLOOKUP(G$3,[1]daily_archive!$B$3:$IG$27,9,FALSE)</f>
        <v>29200.9585603538</v>
      </c>
      <c r="H12" s="18">
        <f ca="1">HLOOKUP(H$3,[1]daily_archive!$B$3:$IG$27,9,FALSE)</f>
        <v>25080.657733695101</v>
      </c>
      <c r="I12" s="20">
        <f ca="1">HLOOKUP(I$3,[1]daily_archive!$B$3:$IG$27,9,FALSE)</f>
        <v>24257.050482797</v>
      </c>
      <c r="J12" s="18">
        <f ca="1">HLOOKUP(J$3,[1]daily_archive!$B$3:$IG$27,9,FALSE)</f>
        <v>30076.192253362999</v>
      </c>
      <c r="K12" s="18">
        <f ca="1">HLOOKUP(K$3,[1]daily_archive!$B$3:$IG$27,9,FALSE)</f>
        <v>30703.726004411299</v>
      </c>
      <c r="L12" s="18">
        <f ca="1">HLOOKUP(L$3,[1]daily_archive!$B$3:$IG$27,9,FALSE)</f>
        <v>31216.582613032198</v>
      </c>
      <c r="M12" s="18">
        <f ca="1">HLOOKUP(M$3,[1]daily_archive!$B$3:$IG$27,9,FALSE)</f>
        <v>31882.894297888801</v>
      </c>
      <c r="N12" s="18">
        <f ca="1">HLOOKUP(N$3,[1]daily_archive!$B$3:$IG$27,9,FALSE)</f>
        <v>31871.687068057501</v>
      </c>
      <c r="O12" s="18">
        <f ca="1">HLOOKUP(O$3,[1]daily_archive!$B$3:$IG$27,9,FALSE)</f>
        <v>27439.313773688798</v>
      </c>
      <c r="P12" s="18">
        <f ca="1">HLOOKUP(P$3,[1]daily_archive!$B$3:$IG$27,9,FALSE)</f>
        <v>25625.7387758982</v>
      </c>
      <c r="Q12" s="18">
        <f ca="1">HLOOKUP(Q$3,[1]daily_archive!$B$3:$IG$27,9,FALSE)</f>
        <v>0</v>
      </c>
      <c r="R12" s="18">
        <f ca="1">HLOOKUP(R$3,[1]daily_archive!$B$3:$IG$27,9,FALSE)</f>
        <v>0</v>
      </c>
      <c r="S12" s="18">
        <f ca="1">HLOOKUP(S$3,[1]daily_archive!$B$3:$IG$27,9,FALSE)</f>
        <v>0</v>
      </c>
    </row>
    <row r="13" spans="1:19" x14ac:dyDescent="0.2">
      <c r="A13" s="17" t="s">
        <v>10</v>
      </c>
      <c r="B13" s="18">
        <f ca="1">HLOOKUP(B$3,[1]daily_archive!$B$3:$IG$27,10,FALSE)</f>
        <v>24725.462037895599</v>
      </c>
      <c r="C13" s="19">
        <f ca="1">HLOOKUP(C$3,[1]daily_archive!$B$3:$IG$27,10,FALSE)</f>
        <v>29080.548197431199</v>
      </c>
      <c r="D13" s="18">
        <f ca="1">HLOOKUP(D$3,[1]daily_archive!$B$3:$IG$27,10,FALSE)</f>
        <v>29159.025341436802</v>
      </c>
      <c r="E13" s="18">
        <f ca="1">HLOOKUP(E$3,[1]daily_archive!$B$3:$IG$27,10,FALSE)</f>
        <v>29203.914940149902</v>
      </c>
      <c r="F13" s="18">
        <f ca="1">HLOOKUP(F$3,[1]daily_archive!$B$3:$IG$27,10,FALSE)</f>
        <v>29566.3613958229</v>
      </c>
      <c r="G13" s="18">
        <f ca="1">HLOOKUP(G$3,[1]daily_archive!$B$3:$IG$27,10,FALSE)</f>
        <v>29956.864519655599</v>
      </c>
      <c r="H13" s="18">
        <f ca="1">HLOOKUP(H$3,[1]daily_archive!$B$3:$IG$27,10,FALSE)</f>
        <v>26869.900219577899</v>
      </c>
      <c r="I13" s="20">
        <f ca="1">HLOOKUP(I$3,[1]daily_archive!$B$3:$IG$27,10,FALSE)</f>
        <v>25897.0133552892</v>
      </c>
      <c r="J13" s="18">
        <f ca="1">HLOOKUP(J$3,[1]daily_archive!$B$3:$IG$27,10,FALSE)</f>
        <v>30996.019909054299</v>
      </c>
      <c r="K13" s="18">
        <f ca="1">HLOOKUP(K$3,[1]daily_archive!$B$3:$IG$27,10,FALSE)</f>
        <v>31469.049313626201</v>
      </c>
      <c r="L13" s="18">
        <f ca="1">HLOOKUP(L$3,[1]daily_archive!$B$3:$IG$27,10,FALSE)</f>
        <v>32049.673799078799</v>
      </c>
      <c r="M13" s="18">
        <f ca="1">HLOOKUP(M$3,[1]daily_archive!$B$3:$IG$27,10,FALSE)</f>
        <v>32857.458251676602</v>
      </c>
      <c r="N13" s="18">
        <f ca="1">HLOOKUP(N$3,[1]daily_archive!$B$3:$IG$27,10,FALSE)</f>
        <v>32999.0759692262</v>
      </c>
      <c r="O13" s="18">
        <f ca="1">HLOOKUP(O$3,[1]daily_archive!$B$3:$IG$27,10,FALSE)</f>
        <v>29354.646801527098</v>
      </c>
      <c r="P13" s="18">
        <f ca="1">HLOOKUP(P$3,[1]daily_archive!$B$3:$IG$27,10,FALSE)</f>
        <v>27443.486024291</v>
      </c>
      <c r="Q13" s="18">
        <f ca="1">HLOOKUP(Q$3,[1]daily_archive!$B$3:$IG$27,10,FALSE)</f>
        <v>0</v>
      </c>
      <c r="R13" s="18">
        <f ca="1">HLOOKUP(R$3,[1]daily_archive!$B$3:$IG$27,10,FALSE)</f>
        <v>0</v>
      </c>
      <c r="S13" s="18">
        <f ca="1">HLOOKUP(S$3,[1]daily_archive!$B$3:$IG$27,10,FALSE)</f>
        <v>0</v>
      </c>
    </row>
    <row r="14" spans="1:19" x14ac:dyDescent="0.2">
      <c r="A14" s="17" t="s">
        <v>11</v>
      </c>
      <c r="B14" s="18">
        <f ca="1">HLOOKUP(B$3,[1]daily_archive!$B$3:$IG$27,11,FALSE)</f>
        <v>26246.7624342161</v>
      </c>
      <c r="C14" s="19">
        <f ca="1">HLOOKUP(C$3,[1]daily_archive!$B$3:$IG$27,11,FALSE)</f>
        <v>30279.936753751099</v>
      </c>
      <c r="D14" s="18">
        <f ca="1">HLOOKUP(D$3,[1]daily_archive!$B$3:$IG$27,11,FALSE)</f>
        <v>30152.566312427902</v>
      </c>
      <c r="E14" s="18">
        <f ca="1">HLOOKUP(E$3,[1]daily_archive!$B$3:$IG$27,11,FALSE)</f>
        <v>30093.492495868701</v>
      </c>
      <c r="F14" s="18">
        <f ca="1">HLOOKUP(F$3,[1]daily_archive!$B$3:$IG$27,11,FALSE)</f>
        <v>30535.105775326501</v>
      </c>
      <c r="G14" s="18">
        <f ca="1">HLOOKUP(G$3,[1]daily_archive!$B$3:$IG$27,11,FALSE)</f>
        <v>31015.618633051799</v>
      </c>
      <c r="H14" s="18">
        <f ca="1">HLOOKUP(H$3,[1]daily_archive!$B$3:$IG$27,11,FALSE)</f>
        <v>28666.833617679298</v>
      </c>
      <c r="I14" s="20">
        <f ca="1">HLOOKUP(I$3,[1]daily_archive!$B$3:$IG$27,11,FALSE)</f>
        <v>27586.742442877799</v>
      </c>
      <c r="J14" s="18">
        <f ca="1">HLOOKUP(J$3,[1]daily_archive!$B$3:$IG$27,11,FALSE)</f>
        <v>32245.0829406665</v>
      </c>
      <c r="K14" s="18">
        <f ca="1">HLOOKUP(K$3,[1]daily_archive!$B$3:$IG$27,11,FALSE)</f>
        <v>32708.376081079201</v>
      </c>
      <c r="L14" s="18">
        <f ca="1">HLOOKUP(L$3,[1]daily_archive!$B$3:$IG$27,11,FALSE)</f>
        <v>33404.006795214002</v>
      </c>
      <c r="M14" s="18">
        <f ca="1">HLOOKUP(M$3,[1]daily_archive!$B$3:$IG$27,11,FALSE)</f>
        <v>34394.872035765198</v>
      </c>
      <c r="N14" s="18">
        <f ca="1">HLOOKUP(N$3,[1]daily_archive!$B$3:$IG$27,11,FALSE)</f>
        <v>34590.008201072902</v>
      </c>
      <c r="O14" s="18">
        <f ca="1">HLOOKUP(O$3,[1]daily_archive!$B$3:$IG$27,11,FALSE)</f>
        <v>31572.674208234701</v>
      </c>
      <c r="P14" s="18">
        <f ca="1">HLOOKUP(P$3,[1]daily_archive!$B$3:$IG$27,11,FALSE)</f>
        <v>29494.7924907614</v>
      </c>
      <c r="Q14" s="18">
        <f ca="1">HLOOKUP(Q$3,[1]daily_archive!$B$3:$IG$27,11,FALSE)</f>
        <v>0</v>
      </c>
      <c r="R14" s="18">
        <f ca="1">HLOOKUP(R$3,[1]daily_archive!$B$3:$IG$27,11,FALSE)</f>
        <v>0</v>
      </c>
      <c r="S14" s="18">
        <f ca="1">HLOOKUP(S$3,[1]daily_archive!$B$3:$IG$27,11,FALSE)</f>
        <v>0</v>
      </c>
    </row>
    <row r="15" spans="1:19" x14ac:dyDescent="0.2">
      <c r="A15" s="17" t="s">
        <v>12</v>
      </c>
      <c r="B15" s="18">
        <f ca="1">HLOOKUP(B$3,[1]daily_archive!$B$3:$IG$27,12,FALSE)</f>
        <v>27494.675176069199</v>
      </c>
      <c r="C15" s="19">
        <f ca="1">HLOOKUP(C$3,[1]daily_archive!$B$3:$IG$27,12,FALSE)</f>
        <v>31599.635722350198</v>
      </c>
      <c r="D15" s="18">
        <f ca="1">HLOOKUP(D$3,[1]daily_archive!$B$3:$IG$27,12,FALSE)</f>
        <v>31268.947738311901</v>
      </c>
      <c r="E15" s="18">
        <f ca="1">HLOOKUP(E$3,[1]daily_archive!$B$3:$IG$27,12,FALSE)</f>
        <v>31110.053927692501</v>
      </c>
      <c r="F15" s="18">
        <f ca="1">HLOOKUP(F$3,[1]daily_archive!$B$3:$IG$27,12,FALSE)</f>
        <v>31594.3554118459</v>
      </c>
      <c r="G15" s="18">
        <f ca="1">HLOOKUP(G$3,[1]daily_archive!$B$3:$IG$27,12,FALSE)</f>
        <v>32158.7549888781</v>
      </c>
      <c r="H15" s="18">
        <f ca="1">HLOOKUP(H$3,[1]daily_archive!$B$3:$IG$27,12,FALSE)</f>
        <v>30239.987781448799</v>
      </c>
      <c r="I15" s="20">
        <f ca="1">HLOOKUP(I$3,[1]daily_archive!$B$3:$IG$27,12,FALSE)</f>
        <v>29052.1652590421</v>
      </c>
      <c r="J15" s="18">
        <f ca="1">HLOOKUP(J$3,[1]daily_archive!$B$3:$IG$27,12,FALSE)</f>
        <v>33719.264129618103</v>
      </c>
      <c r="K15" s="18">
        <f ca="1">HLOOKUP(K$3,[1]daily_archive!$B$3:$IG$27,12,FALSE)</f>
        <v>34143.610242695599</v>
      </c>
      <c r="L15" s="18">
        <f ca="1">HLOOKUP(L$3,[1]daily_archive!$B$3:$IG$27,12,FALSE)</f>
        <v>34950.8332057281</v>
      </c>
      <c r="M15" s="18">
        <f ca="1">HLOOKUP(M$3,[1]daily_archive!$B$3:$IG$27,12,FALSE)</f>
        <v>36082.066618360601</v>
      </c>
      <c r="N15" s="18">
        <f ca="1">HLOOKUP(N$3,[1]daily_archive!$B$3:$IG$27,12,FALSE)</f>
        <v>36317.495352944701</v>
      </c>
      <c r="O15" s="18">
        <f ca="1">HLOOKUP(O$3,[1]daily_archive!$B$3:$IG$27,12,FALSE)</f>
        <v>33669.761265403897</v>
      </c>
      <c r="P15" s="18">
        <f ca="1">HLOOKUP(P$3,[1]daily_archive!$B$3:$IG$27,12,FALSE)</f>
        <v>31386.514616859899</v>
      </c>
      <c r="Q15" s="18">
        <f ca="1">HLOOKUP(Q$3,[1]daily_archive!$B$3:$IG$27,12,FALSE)</f>
        <v>0</v>
      </c>
      <c r="R15" s="18">
        <f ca="1">HLOOKUP(R$3,[1]daily_archive!$B$3:$IG$27,12,FALSE)</f>
        <v>0</v>
      </c>
      <c r="S15" s="18">
        <f ca="1">HLOOKUP(S$3,[1]daily_archive!$B$3:$IG$27,12,FALSE)</f>
        <v>0</v>
      </c>
    </row>
    <row r="16" spans="1:19" x14ac:dyDescent="0.2">
      <c r="A16" s="17" t="s">
        <v>13</v>
      </c>
      <c r="B16" s="18">
        <f ca="1">HLOOKUP(B$3,[1]daily_archive!$B$3:$IG$27,13,FALSE)</f>
        <v>28675.550254001198</v>
      </c>
      <c r="C16" s="19">
        <f ca="1">HLOOKUP(C$3,[1]daily_archive!$B$3:$IG$27,13,FALSE)</f>
        <v>32617.2125196858</v>
      </c>
      <c r="D16" s="18">
        <f ca="1">HLOOKUP(D$3,[1]daily_archive!$B$3:$IG$27,13,FALSE)</f>
        <v>32257.403723608899</v>
      </c>
      <c r="E16" s="18">
        <f ca="1">HLOOKUP(E$3,[1]daily_archive!$B$3:$IG$27,13,FALSE)</f>
        <v>31985.1015764064</v>
      </c>
      <c r="F16" s="18">
        <f ca="1">HLOOKUP(F$3,[1]daily_archive!$B$3:$IG$27,13,FALSE)</f>
        <v>32523.414880728898</v>
      </c>
      <c r="G16" s="18">
        <f ca="1">HLOOKUP(G$3,[1]daily_archive!$B$3:$IG$27,13,FALSE)</f>
        <v>33114.002811827901</v>
      </c>
      <c r="H16" s="18">
        <f ca="1">HLOOKUP(H$3,[1]daily_archive!$B$3:$IG$27,13,FALSE)</f>
        <v>31363.814735864398</v>
      </c>
      <c r="I16" s="20">
        <f ca="1">HLOOKUP(I$3,[1]daily_archive!$B$3:$IG$27,13,FALSE)</f>
        <v>30431.571638162401</v>
      </c>
      <c r="J16" s="18">
        <f ca="1">HLOOKUP(J$3,[1]daily_archive!$B$3:$IG$27,13,FALSE)</f>
        <v>35006.330513839603</v>
      </c>
      <c r="K16" s="18">
        <f ca="1">HLOOKUP(K$3,[1]daily_archive!$B$3:$IG$27,13,FALSE)</f>
        <v>35551.4828238216</v>
      </c>
      <c r="L16" s="18">
        <f ca="1">HLOOKUP(L$3,[1]daily_archive!$B$3:$IG$27,13,FALSE)</f>
        <v>36429.5408664102</v>
      </c>
      <c r="M16" s="18">
        <f ca="1">HLOOKUP(M$3,[1]daily_archive!$B$3:$IG$27,13,FALSE)</f>
        <v>37692.049082527803</v>
      </c>
      <c r="N16" s="18">
        <f ca="1">HLOOKUP(N$3,[1]daily_archive!$B$3:$IG$27,13,FALSE)</f>
        <v>37886.955373721401</v>
      </c>
      <c r="O16" s="18">
        <f ca="1">HLOOKUP(O$3,[1]daily_archive!$B$3:$IG$27,13,FALSE)</f>
        <v>35361.422770746402</v>
      </c>
      <c r="P16" s="18">
        <f ca="1">HLOOKUP(P$3,[1]daily_archive!$B$3:$IG$27,13,FALSE)</f>
        <v>33174.231861635999</v>
      </c>
      <c r="Q16" s="18">
        <f ca="1">HLOOKUP(Q$3,[1]daily_archive!$B$3:$IG$27,13,FALSE)</f>
        <v>0</v>
      </c>
      <c r="R16" s="18">
        <f ca="1">HLOOKUP(R$3,[1]daily_archive!$B$3:$IG$27,13,FALSE)</f>
        <v>0</v>
      </c>
      <c r="S16" s="18">
        <f ca="1">HLOOKUP(S$3,[1]daily_archive!$B$3:$IG$27,13,FALSE)</f>
        <v>0</v>
      </c>
    </row>
    <row r="17" spans="1:40" x14ac:dyDescent="0.2">
      <c r="A17" s="17" t="s">
        <v>14</v>
      </c>
      <c r="B17" s="18">
        <f ca="1">HLOOKUP(B$3,[1]daily_archive!$B$3:$IG$27,14,FALSE)</f>
        <v>29763.531910147802</v>
      </c>
      <c r="C17" s="19">
        <f ca="1">HLOOKUP(C$3,[1]daily_archive!$B$3:$IG$27,14,FALSE)</f>
        <v>33417.9191737703</v>
      </c>
      <c r="D17" s="18">
        <f ca="1">HLOOKUP(D$3,[1]daily_archive!$B$3:$IG$27,14,FALSE)</f>
        <v>32993.063107485497</v>
      </c>
      <c r="E17" s="18">
        <f ca="1">HLOOKUP(E$3,[1]daily_archive!$B$3:$IG$27,14,FALSE)</f>
        <v>32752.9288144618</v>
      </c>
      <c r="F17" s="18">
        <f ca="1">HLOOKUP(F$3,[1]daily_archive!$B$3:$IG$27,14,FALSE)</f>
        <v>33310.804445212198</v>
      </c>
      <c r="G17" s="18">
        <f ca="1">HLOOKUP(G$3,[1]daily_archive!$B$3:$IG$27,14,FALSE)</f>
        <v>33849.133059260697</v>
      </c>
      <c r="H17" s="18">
        <f ca="1">HLOOKUP(H$3,[1]daily_archive!$B$3:$IG$27,14,FALSE)</f>
        <v>32109.060311883099</v>
      </c>
      <c r="I17" s="20">
        <f ca="1">HLOOKUP(I$3,[1]daily_archive!$B$3:$IG$27,14,FALSE)</f>
        <v>31674.820476390101</v>
      </c>
      <c r="J17" s="18">
        <f ca="1">HLOOKUP(J$3,[1]daily_archive!$B$3:$IG$27,14,FALSE)</f>
        <v>36105.8616871915</v>
      </c>
      <c r="K17" s="18">
        <f ca="1">HLOOKUP(K$3,[1]daily_archive!$B$3:$IG$27,14,FALSE)</f>
        <v>36737.741054111299</v>
      </c>
      <c r="L17" s="18">
        <f ca="1">HLOOKUP(L$3,[1]daily_archive!$B$3:$IG$27,14,FALSE)</f>
        <v>37805.680057854399</v>
      </c>
      <c r="M17" s="18">
        <f ca="1">HLOOKUP(M$3,[1]daily_archive!$B$3:$IG$27,14,FALSE)</f>
        <v>39144.332630983299</v>
      </c>
      <c r="N17" s="18">
        <f ca="1">HLOOKUP(N$3,[1]daily_archive!$B$3:$IG$27,14,FALSE)</f>
        <v>39211.699961324397</v>
      </c>
      <c r="O17" s="18">
        <f ca="1">HLOOKUP(O$3,[1]daily_archive!$B$3:$IG$27,14,FALSE)</f>
        <v>36649.938995290802</v>
      </c>
      <c r="P17" s="18">
        <f ca="1">HLOOKUP(P$3,[1]daily_archive!$B$3:$IG$27,14,FALSE)</f>
        <v>34777.301075780299</v>
      </c>
      <c r="Q17" s="18">
        <f ca="1">HLOOKUP(Q$3,[1]daily_archive!$B$3:$IG$27,14,FALSE)</f>
        <v>0</v>
      </c>
      <c r="R17" s="18">
        <f ca="1">HLOOKUP(R$3,[1]daily_archive!$B$3:$IG$27,14,FALSE)</f>
        <v>0</v>
      </c>
      <c r="S17" s="18">
        <f ca="1">HLOOKUP(S$3,[1]daily_archive!$B$3:$IG$27,14,FALSE)</f>
        <v>0</v>
      </c>
    </row>
    <row r="18" spans="1:40" x14ac:dyDescent="0.2">
      <c r="A18" s="17" t="s">
        <v>15</v>
      </c>
      <c r="B18" s="18">
        <f ca="1">HLOOKUP(B$3,[1]daily_archive!$B$3:$IG$27,15,FALSE)</f>
        <v>30591.876256777501</v>
      </c>
      <c r="C18" s="19">
        <f ca="1">HLOOKUP(C$3,[1]daily_archive!$B$3:$IG$27,15,FALSE)</f>
        <v>34331.123489397301</v>
      </c>
      <c r="D18" s="18">
        <f ca="1">HLOOKUP(D$3,[1]daily_archive!$B$3:$IG$27,15,FALSE)</f>
        <v>33818.684231572399</v>
      </c>
      <c r="E18" s="18">
        <f ca="1">HLOOKUP(E$3,[1]daily_archive!$B$3:$IG$27,15,FALSE)</f>
        <v>33539.170753058999</v>
      </c>
      <c r="F18" s="18">
        <f ca="1">HLOOKUP(F$3,[1]daily_archive!$B$3:$IG$27,15,FALSE)</f>
        <v>34164.799104174497</v>
      </c>
      <c r="G18" s="18">
        <f ca="1">HLOOKUP(G$3,[1]daily_archive!$B$3:$IG$27,15,FALSE)</f>
        <v>34782.111497115402</v>
      </c>
      <c r="H18" s="18">
        <f ca="1">HLOOKUP(H$3,[1]daily_archive!$B$3:$IG$27,15,FALSE)</f>
        <v>32577.613747457599</v>
      </c>
      <c r="I18" s="20">
        <f ca="1">HLOOKUP(I$3,[1]daily_archive!$B$3:$IG$27,15,FALSE)</f>
        <v>32607.994275716599</v>
      </c>
      <c r="J18" s="18">
        <f ca="1">HLOOKUP(J$3,[1]daily_archive!$B$3:$IG$27,15,FALSE)</f>
        <v>37205.036423304002</v>
      </c>
      <c r="K18" s="18">
        <f ca="1">HLOOKUP(K$3,[1]daily_archive!$B$3:$IG$27,15,FALSE)</f>
        <v>37966.2446111342</v>
      </c>
      <c r="L18" s="18">
        <f ca="1">HLOOKUP(L$3,[1]daily_archive!$B$3:$IG$27,15,FALSE)</f>
        <v>39144.3350530225</v>
      </c>
      <c r="M18" s="18">
        <f ca="1">HLOOKUP(M$3,[1]daily_archive!$B$3:$IG$27,15,FALSE)</f>
        <v>40599.825917849703</v>
      </c>
      <c r="N18" s="18">
        <f ca="1">HLOOKUP(N$3,[1]daily_archive!$B$3:$IG$27,15,FALSE)</f>
        <v>40677.277307692297</v>
      </c>
      <c r="O18" s="18">
        <f ca="1">HLOOKUP(O$3,[1]daily_archive!$B$3:$IG$27,15,FALSE)</f>
        <v>37596.817711518102</v>
      </c>
      <c r="P18" s="18">
        <f ca="1">HLOOKUP(P$3,[1]daily_archive!$B$3:$IG$27,15,FALSE)</f>
        <v>36008.871224918199</v>
      </c>
      <c r="Q18" s="18">
        <f ca="1">HLOOKUP(Q$3,[1]daily_archive!$B$3:$IG$27,15,FALSE)</f>
        <v>0</v>
      </c>
      <c r="R18" s="18">
        <f ca="1">HLOOKUP(R$3,[1]daily_archive!$B$3:$IG$27,15,FALSE)</f>
        <v>0</v>
      </c>
      <c r="S18" s="18">
        <f ca="1">HLOOKUP(S$3,[1]daily_archive!$B$3:$IG$27,15,FALSE)</f>
        <v>0</v>
      </c>
    </row>
    <row r="19" spans="1:40" x14ac:dyDescent="0.2">
      <c r="A19" s="17" t="s">
        <v>16</v>
      </c>
      <c r="B19" s="18">
        <f ca="1">HLOOKUP(B$3,[1]daily_archive!$B$3:$IG$27,16,FALSE)</f>
        <v>31332.496129811501</v>
      </c>
      <c r="C19" s="19">
        <f ca="1">HLOOKUP(C$3,[1]daily_archive!$B$3:$IG$27,16,FALSE)</f>
        <v>35208.479875018202</v>
      </c>
      <c r="D19" s="18">
        <f ca="1">HLOOKUP(D$3,[1]daily_archive!$B$3:$IG$27,16,FALSE)</f>
        <v>34575.232135921899</v>
      </c>
      <c r="E19" s="18">
        <f ca="1">HLOOKUP(E$3,[1]daily_archive!$B$3:$IG$27,16,FALSE)</f>
        <v>34318.7766854816</v>
      </c>
      <c r="F19" s="18">
        <f ca="1">HLOOKUP(F$3,[1]daily_archive!$B$3:$IG$27,16,FALSE)</f>
        <v>34953.489858564302</v>
      </c>
      <c r="G19" s="18">
        <f ca="1">HLOOKUP(G$3,[1]daily_archive!$B$3:$IG$27,16,FALSE)</f>
        <v>35559.469379238202</v>
      </c>
      <c r="H19" s="18">
        <f ca="1">HLOOKUP(H$3,[1]daily_archive!$B$3:$IG$27,16,FALSE)</f>
        <v>33070.071604131401</v>
      </c>
      <c r="I19" s="20">
        <f ca="1">HLOOKUP(I$3,[1]daily_archive!$B$3:$IG$27,16,FALSE)</f>
        <v>33390.3001923298</v>
      </c>
      <c r="J19" s="18">
        <f ca="1">HLOOKUP(J$3,[1]daily_archive!$B$3:$IG$27,16,FALSE)</f>
        <v>38145.496274545003</v>
      </c>
      <c r="K19" s="18">
        <f ca="1">HLOOKUP(K$3,[1]daily_archive!$B$3:$IG$27,16,FALSE)</f>
        <v>39007.541919860203</v>
      </c>
      <c r="L19" s="18">
        <f ca="1">HLOOKUP(L$3,[1]daily_archive!$B$3:$IG$27,16,FALSE)</f>
        <v>40335.4947396149</v>
      </c>
      <c r="M19" s="18">
        <f ca="1">HLOOKUP(M$3,[1]daily_archive!$B$3:$IG$27,16,FALSE)</f>
        <v>41824.245551178297</v>
      </c>
      <c r="N19" s="18">
        <f ca="1">HLOOKUP(N$3,[1]daily_archive!$B$3:$IG$27,16,FALSE)</f>
        <v>41828.794689682501</v>
      </c>
      <c r="O19" s="18">
        <f ca="1">HLOOKUP(O$3,[1]daily_archive!$B$3:$IG$27,16,FALSE)</f>
        <v>38405.309512740198</v>
      </c>
      <c r="P19" s="18">
        <f ca="1">HLOOKUP(P$3,[1]daily_archive!$B$3:$IG$27,16,FALSE)</f>
        <v>36976.4691693247</v>
      </c>
      <c r="Q19" s="18">
        <f ca="1">HLOOKUP(Q$3,[1]daily_archive!$B$3:$IG$27,16,FALSE)</f>
        <v>0</v>
      </c>
      <c r="R19" s="18">
        <f ca="1">HLOOKUP(R$3,[1]daily_archive!$B$3:$IG$27,16,FALSE)</f>
        <v>0</v>
      </c>
      <c r="S19" s="18">
        <f ca="1">HLOOKUP(S$3,[1]daily_archive!$B$3:$IG$27,16,FALSE)</f>
        <v>0</v>
      </c>
    </row>
    <row r="20" spans="1:40" x14ac:dyDescent="0.2">
      <c r="A20" s="17" t="s">
        <v>17</v>
      </c>
      <c r="B20" s="18">
        <f ca="1">HLOOKUP(B$3,[1]daily_archive!$B$3:$IG$27,17,FALSE)</f>
        <v>31891.246045236901</v>
      </c>
      <c r="C20" s="19">
        <f ca="1">HLOOKUP(C$3,[1]daily_archive!$B$3:$IG$27,17,FALSE)</f>
        <v>36182.928552539997</v>
      </c>
      <c r="D20" s="18">
        <f ca="1">HLOOKUP(D$3,[1]daily_archive!$B$3:$IG$27,17,FALSE)</f>
        <v>35356.676771985403</v>
      </c>
      <c r="E20" s="18">
        <f ca="1">HLOOKUP(E$3,[1]daily_archive!$B$3:$IG$27,17,FALSE)</f>
        <v>35142.483867932497</v>
      </c>
      <c r="F20" s="18">
        <f ca="1">HLOOKUP(F$3,[1]daily_archive!$B$3:$IG$27,17,FALSE)</f>
        <v>35680.156874251203</v>
      </c>
      <c r="G20" s="18">
        <f ca="1">HLOOKUP(G$3,[1]daily_archive!$B$3:$IG$27,17,FALSE)</f>
        <v>36195.721438377703</v>
      </c>
      <c r="H20" s="18">
        <f ca="1">HLOOKUP(H$3,[1]daily_archive!$B$3:$IG$27,17,FALSE)</f>
        <v>33591.156077693697</v>
      </c>
      <c r="I20" s="20">
        <f ca="1">HLOOKUP(I$3,[1]daily_archive!$B$3:$IG$27,17,FALSE)</f>
        <v>34069.358013697201</v>
      </c>
      <c r="J20" s="18">
        <f ca="1">HLOOKUP(J$3,[1]daily_archive!$B$3:$IG$27,17,FALSE)</f>
        <v>38918.040629656498</v>
      </c>
      <c r="K20" s="18">
        <f ca="1">HLOOKUP(K$3,[1]daily_archive!$B$3:$IG$27,17,FALSE)</f>
        <v>39836.7966141949</v>
      </c>
      <c r="L20" s="18">
        <f ca="1">HLOOKUP(L$3,[1]daily_archive!$B$3:$IG$27,17,FALSE)</f>
        <v>41329.9109642412</v>
      </c>
      <c r="M20" s="18">
        <f ca="1">HLOOKUP(M$3,[1]daily_archive!$B$3:$IG$27,17,FALSE)</f>
        <v>42751.530475523497</v>
      </c>
      <c r="N20" s="18">
        <f ca="1">HLOOKUP(N$3,[1]daily_archive!$B$3:$IG$27,17,FALSE)</f>
        <v>42640.907650376997</v>
      </c>
      <c r="O20" s="18">
        <f ca="1">HLOOKUP(O$3,[1]daily_archive!$B$3:$IG$27,17,FALSE)</f>
        <v>39099.881360777297</v>
      </c>
      <c r="P20" s="18">
        <f ca="1">HLOOKUP(P$3,[1]daily_archive!$B$3:$IG$27,17,FALSE)</f>
        <v>37758.954406543002</v>
      </c>
      <c r="Q20" s="18">
        <f ca="1">HLOOKUP(Q$3,[1]daily_archive!$B$3:$IG$27,17,FALSE)</f>
        <v>0</v>
      </c>
      <c r="R20" s="18">
        <f ca="1">HLOOKUP(R$3,[1]daily_archive!$B$3:$IG$27,17,FALSE)</f>
        <v>0</v>
      </c>
      <c r="S20" s="18">
        <f ca="1">HLOOKUP(S$3,[1]daily_archive!$B$3:$IG$27,17,FALSE)</f>
        <v>0</v>
      </c>
    </row>
    <row r="21" spans="1:40" x14ac:dyDescent="0.2">
      <c r="A21" s="17" t="s">
        <v>18</v>
      </c>
      <c r="B21" s="18">
        <f ca="1">HLOOKUP(B$3,[1]daily_archive!$B$3:$IG$27,18,FALSE)</f>
        <v>32094.546853277901</v>
      </c>
      <c r="C21" s="19">
        <f ca="1">HLOOKUP(C$3,[1]daily_archive!$B$3:$IG$27,18,FALSE)</f>
        <v>36671.504495957597</v>
      </c>
      <c r="D21" s="18">
        <f ca="1">HLOOKUP(D$3,[1]daily_archive!$B$3:$IG$27,18,FALSE)</f>
        <v>35754.643093356703</v>
      </c>
      <c r="E21" s="18">
        <f ca="1">HLOOKUP(E$3,[1]daily_archive!$B$3:$IG$27,18,FALSE)</f>
        <v>35586.024348063896</v>
      </c>
      <c r="F21" s="18">
        <f ca="1">HLOOKUP(F$3,[1]daily_archive!$B$3:$IG$27,18,FALSE)</f>
        <v>36055.390451683903</v>
      </c>
      <c r="G21" s="18">
        <f ca="1">HLOOKUP(G$3,[1]daily_archive!$B$3:$IG$27,18,FALSE)</f>
        <v>36449.760551701002</v>
      </c>
      <c r="H21" s="18">
        <f ca="1">HLOOKUP(H$3,[1]daily_archive!$B$3:$IG$27,18,FALSE)</f>
        <v>33926.415642911998</v>
      </c>
      <c r="I21" s="20">
        <f ca="1">HLOOKUP(I$3,[1]daily_archive!$B$3:$IG$27,18,FALSE)</f>
        <v>34478.797996536203</v>
      </c>
      <c r="J21" s="18">
        <f ca="1">HLOOKUP(J$3,[1]daily_archive!$B$3:$IG$27,18,FALSE)</f>
        <v>39219.882829185102</v>
      </c>
      <c r="K21" s="18">
        <f ca="1">HLOOKUP(K$3,[1]daily_archive!$B$3:$IG$27,18,FALSE)</f>
        <v>40133.925486801898</v>
      </c>
      <c r="L21" s="18">
        <f ca="1">HLOOKUP(L$3,[1]daily_archive!$B$3:$IG$27,18,FALSE)</f>
        <v>41736.298774872499</v>
      </c>
      <c r="M21" s="18">
        <f ca="1">HLOOKUP(M$3,[1]daily_archive!$B$3:$IG$27,18,FALSE)</f>
        <v>43103.247230869601</v>
      </c>
      <c r="N21" s="18">
        <f ca="1">HLOOKUP(N$3,[1]daily_archive!$B$3:$IG$27,18,FALSE)</f>
        <v>42877.1344831401</v>
      </c>
      <c r="O21" s="18">
        <f ca="1">HLOOKUP(O$3,[1]daily_archive!$B$3:$IG$27,18,FALSE)</f>
        <v>39441.257711067999</v>
      </c>
      <c r="P21" s="18">
        <f ca="1">HLOOKUP(P$3,[1]daily_archive!$B$3:$IG$27,18,FALSE)</f>
        <v>38190.977941610799</v>
      </c>
      <c r="Q21" s="18">
        <f ca="1">HLOOKUP(Q$3,[1]daily_archive!$B$3:$IG$27,18,FALSE)</f>
        <v>0</v>
      </c>
      <c r="R21" s="18">
        <f ca="1">HLOOKUP(R$3,[1]daily_archive!$B$3:$IG$27,18,FALSE)</f>
        <v>0</v>
      </c>
      <c r="S21" s="18">
        <f ca="1">HLOOKUP(S$3,[1]daily_archive!$B$3:$IG$27,18,FALSE)</f>
        <v>0</v>
      </c>
    </row>
    <row r="22" spans="1:40" x14ac:dyDescent="0.2">
      <c r="A22" s="17" t="s">
        <v>19</v>
      </c>
      <c r="B22" s="18">
        <f ca="1">HLOOKUP(B$3,[1]daily_archive!$B$3:$IG$27,19,FALSE)</f>
        <v>32248.8493449706</v>
      </c>
      <c r="C22" s="19">
        <f ca="1">HLOOKUP(C$3,[1]daily_archive!$B$3:$IG$27,19,FALSE)</f>
        <v>36619.963311154897</v>
      </c>
      <c r="D22" s="18">
        <f ca="1">HLOOKUP(D$3,[1]daily_archive!$B$3:$IG$27,19,FALSE)</f>
        <v>35692.4998091464</v>
      </c>
      <c r="E22" s="18">
        <f ca="1">HLOOKUP(E$3,[1]daily_archive!$B$3:$IG$27,19,FALSE)</f>
        <v>35544.720251508901</v>
      </c>
      <c r="F22" s="18">
        <f ca="1">HLOOKUP(F$3,[1]daily_archive!$B$3:$IG$27,19,FALSE)</f>
        <v>35893.143830688103</v>
      </c>
      <c r="G22" s="18">
        <f ca="1">HLOOKUP(G$3,[1]daily_archive!$B$3:$IG$27,19,FALSE)</f>
        <v>36196.283557686002</v>
      </c>
      <c r="H22" s="18">
        <f ca="1">HLOOKUP(H$3,[1]daily_archive!$B$3:$IG$27,19,FALSE)</f>
        <v>34048.545393950801</v>
      </c>
      <c r="I22" s="20">
        <f ca="1">HLOOKUP(I$3,[1]daily_archive!$B$3:$IG$27,19,FALSE)</f>
        <v>34731.261600544101</v>
      </c>
      <c r="J22" s="18">
        <f ca="1">HLOOKUP(J$3,[1]daily_archive!$B$3:$IG$27,19,FALSE)</f>
        <v>39162.031442606101</v>
      </c>
      <c r="K22" s="18">
        <f ca="1">HLOOKUP(K$3,[1]daily_archive!$B$3:$IG$27,19,FALSE)</f>
        <v>40050.429466093097</v>
      </c>
      <c r="L22" s="18">
        <f ca="1">HLOOKUP(L$3,[1]daily_archive!$B$3:$IG$27,19,FALSE)</f>
        <v>41628.461808056301</v>
      </c>
      <c r="M22" s="18">
        <f ca="1">HLOOKUP(M$3,[1]daily_archive!$B$3:$IG$27,19,FALSE)</f>
        <v>42849.839076745797</v>
      </c>
      <c r="N22" s="18">
        <f ca="1">HLOOKUP(N$3,[1]daily_archive!$B$3:$IG$27,19,FALSE)</f>
        <v>42540.723512398603</v>
      </c>
      <c r="O22" s="18">
        <f ca="1">HLOOKUP(O$3,[1]daily_archive!$B$3:$IG$27,19,FALSE)</f>
        <v>39517.087978938303</v>
      </c>
      <c r="P22" s="18">
        <f ca="1">HLOOKUP(P$3,[1]daily_archive!$B$3:$IG$27,19,FALSE)</f>
        <v>38422.048468058798</v>
      </c>
      <c r="Q22" s="18">
        <f ca="1">HLOOKUP(Q$3,[1]daily_archive!$B$3:$IG$27,19,FALSE)</f>
        <v>0</v>
      </c>
      <c r="R22" s="18">
        <f ca="1">HLOOKUP(R$3,[1]daily_archive!$B$3:$IG$27,19,FALSE)</f>
        <v>0</v>
      </c>
      <c r="S22" s="18">
        <f ca="1">HLOOKUP(S$3,[1]daily_archive!$B$3:$IG$27,19,FALSE)</f>
        <v>0</v>
      </c>
    </row>
    <row r="23" spans="1:40" x14ac:dyDescent="0.2">
      <c r="A23" s="17" t="s">
        <v>20</v>
      </c>
      <c r="B23" s="18">
        <f ca="1">HLOOKUP(B$3,[1]daily_archive!$B$3:$IG$27,20,FALSE)</f>
        <v>32194.005986454202</v>
      </c>
      <c r="C23" s="19">
        <f ca="1">HLOOKUP(C$3,[1]daily_archive!$B$3:$IG$27,20,FALSE)</f>
        <v>36098.399126556702</v>
      </c>
      <c r="D23" s="18">
        <f ca="1">HLOOKUP(D$3,[1]daily_archive!$B$3:$IG$27,20,FALSE)</f>
        <v>35104.480642979797</v>
      </c>
      <c r="E23" s="18">
        <f ca="1">HLOOKUP(E$3,[1]daily_archive!$B$3:$IG$27,20,FALSE)</f>
        <v>35072.8104174767</v>
      </c>
      <c r="F23" s="18">
        <f ca="1">HLOOKUP(F$3,[1]daily_archive!$B$3:$IG$27,20,FALSE)</f>
        <v>35458.599575045897</v>
      </c>
      <c r="G23" s="18">
        <f ca="1">HLOOKUP(G$3,[1]daily_archive!$B$3:$IG$27,20,FALSE)</f>
        <v>35326.108732920999</v>
      </c>
      <c r="H23" s="18">
        <f ca="1">HLOOKUP(H$3,[1]daily_archive!$B$3:$IG$27,20,FALSE)</f>
        <v>33599.241469284301</v>
      </c>
      <c r="I23" s="20">
        <f ca="1">HLOOKUP(I$3,[1]daily_archive!$B$3:$IG$27,20,FALSE)</f>
        <v>34466.445241161302</v>
      </c>
      <c r="J23" s="18">
        <f ca="1">HLOOKUP(J$3,[1]daily_archive!$B$3:$IG$27,20,FALSE)</f>
        <v>38547.570866340597</v>
      </c>
      <c r="K23" s="18">
        <f ca="1">HLOOKUP(K$3,[1]daily_archive!$B$3:$IG$27,20,FALSE)</f>
        <v>39304.849939261003</v>
      </c>
      <c r="L23" s="18">
        <f ca="1">HLOOKUP(L$3,[1]daily_archive!$B$3:$IG$27,20,FALSE)</f>
        <v>40890.160472157302</v>
      </c>
      <c r="M23" s="18">
        <f ca="1">HLOOKUP(M$3,[1]daily_archive!$B$3:$IG$27,20,FALSE)</f>
        <v>42072.987747285602</v>
      </c>
      <c r="N23" s="18">
        <f ca="1">HLOOKUP(N$3,[1]daily_archive!$B$3:$IG$27,20,FALSE)</f>
        <v>41331.974728493398</v>
      </c>
      <c r="O23" s="18">
        <f ca="1">HLOOKUP(O$3,[1]daily_archive!$B$3:$IG$27,20,FALSE)</f>
        <v>38811.052358110297</v>
      </c>
      <c r="P23" s="18">
        <f ca="1">HLOOKUP(P$3,[1]daily_archive!$B$3:$IG$27,20,FALSE)</f>
        <v>37964.467826952801</v>
      </c>
      <c r="Q23" s="18">
        <f ca="1">HLOOKUP(Q$3,[1]daily_archive!$B$3:$IG$27,20,FALSE)</f>
        <v>0</v>
      </c>
      <c r="R23" s="18">
        <f ca="1">HLOOKUP(R$3,[1]daily_archive!$B$3:$IG$27,20,FALSE)</f>
        <v>0</v>
      </c>
      <c r="S23" s="18">
        <f ca="1">HLOOKUP(S$3,[1]daily_archive!$B$3:$IG$27,20,FALSE)</f>
        <v>0</v>
      </c>
    </row>
    <row r="24" spans="1:40" x14ac:dyDescent="0.2">
      <c r="A24" s="17" t="s">
        <v>21</v>
      </c>
      <c r="B24" s="18">
        <f ca="1">HLOOKUP(B$3,[1]daily_archive!$B$3:$IG$27,21,FALSE)</f>
        <v>31847.491937589701</v>
      </c>
      <c r="C24" s="19">
        <f ca="1">HLOOKUP(C$3,[1]daily_archive!$B$3:$IG$27,21,FALSE)</f>
        <v>35107.073329357801</v>
      </c>
      <c r="D24" s="18">
        <f ca="1">HLOOKUP(D$3,[1]daily_archive!$B$3:$IG$27,21,FALSE)</f>
        <v>34180.956561626299</v>
      </c>
      <c r="E24" s="18">
        <f ca="1">HLOOKUP(E$3,[1]daily_archive!$B$3:$IG$27,21,FALSE)</f>
        <v>34242.3904024648</v>
      </c>
      <c r="F24" s="18">
        <f ca="1">HLOOKUP(F$3,[1]daily_archive!$B$3:$IG$27,21,FALSE)</f>
        <v>34925.2337400092</v>
      </c>
      <c r="G24" s="18">
        <f ca="1">HLOOKUP(G$3,[1]daily_archive!$B$3:$IG$27,21,FALSE)</f>
        <v>34211.093241067603</v>
      </c>
      <c r="H24" s="18">
        <f ca="1">HLOOKUP(H$3,[1]daily_archive!$B$3:$IG$27,21,FALSE)</f>
        <v>32857.391803011204</v>
      </c>
      <c r="I24" s="20">
        <f ca="1">HLOOKUP(I$3,[1]daily_archive!$B$3:$IG$27,21,FALSE)</f>
        <v>33937.628303106998</v>
      </c>
      <c r="J24" s="18">
        <f ca="1">HLOOKUP(J$3,[1]daily_archive!$B$3:$IG$27,21,FALSE)</f>
        <v>37554.1777591711</v>
      </c>
      <c r="K24" s="18">
        <f ca="1">HLOOKUP(K$3,[1]daily_archive!$B$3:$IG$27,21,FALSE)</f>
        <v>38097.664183007102</v>
      </c>
      <c r="L24" s="18">
        <f ca="1">HLOOKUP(L$3,[1]daily_archive!$B$3:$IG$27,21,FALSE)</f>
        <v>39559.9048523397</v>
      </c>
      <c r="M24" s="18">
        <f ca="1">HLOOKUP(M$3,[1]daily_archive!$B$3:$IG$27,21,FALSE)</f>
        <v>40986.588734115598</v>
      </c>
      <c r="N24" s="18">
        <f ca="1">HLOOKUP(N$3,[1]daily_archive!$B$3:$IG$27,21,FALSE)</f>
        <v>39726.478559144402</v>
      </c>
      <c r="O24" s="18">
        <f ca="1">HLOOKUP(O$3,[1]daily_archive!$B$3:$IG$27,21,FALSE)</f>
        <v>37648.857524352803</v>
      </c>
      <c r="P24" s="18">
        <f ca="1">HLOOKUP(P$3,[1]daily_archive!$B$3:$IG$27,21,FALSE)</f>
        <v>37134.859120860601</v>
      </c>
      <c r="Q24" s="18">
        <f ca="1">HLOOKUP(Q$3,[1]daily_archive!$B$3:$IG$27,21,FALSE)</f>
        <v>0</v>
      </c>
      <c r="R24" s="18">
        <f ca="1">HLOOKUP(R$3,[1]daily_archive!$B$3:$IG$27,21,FALSE)</f>
        <v>0</v>
      </c>
      <c r="S24" s="18">
        <f ca="1">HLOOKUP(S$3,[1]daily_archive!$B$3:$IG$27,21,FALSE)</f>
        <v>0</v>
      </c>
    </row>
    <row r="25" spans="1:40" x14ac:dyDescent="0.2">
      <c r="A25" s="17" t="s">
        <v>22</v>
      </c>
      <c r="B25" s="18">
        <f ca="1">HLOOKUP(B$3,[1]daily_archive!$B$3:$IG$27,22,FALSE)</f>
        <v>31965.262620845599</v>
      </c>
      <c r="C25" s="19">
        <f ca="1">HLOOKUP(C$3,[1]daily_archive!$B$3:$IG$27,22,FALSE)</f>
        <v>35024.812573111201</v>
      </c>
      <c r="D25" s="18">
        <f ca="1">HLOOKUP(D$3,[1]daily_archive!$B$3:$IG$27,22,FALSE)</f>
        <v>34283.714201129696</v>
      </c>
      <c r="E25" s="18">
        <f ca="1">HLOOKUP(E$3,[1]daily_archive!$B$3:$IG$27,22,FALSE)</f>
        <v>34134.493375701997</v>
      </c>
      <c r="F25" s="18">
        <f ca="1">HLOOKUP(F$3,[1]daily_archive!$B$3:$IG$27,22,FALSE)</f>
        <v>34650.389213748102</v>
      </c>
      <c r="G25" s="18">
        <f ca="1">HLOOKUP(G$3,[1]daily_archive!$B$3:$IG$27,22,FALSE)</f>
        <v>33799.741052869402</v>
      </c>
      <c r="H25" s="18">
        <f ca="1">HLOOKUP(H$3,[1]daily_archive!$B$3:$IG$27,22,FALSE)</f>
        <v>32601.262778716798</v>
      </c>
      <c r="I25" s="20">
        <f ca="1">HLOOKUP(I$3,[1]daily_archive!$B$3:$IG$27,22,FALSE)</f>
        <v>33801.602212650097</v>
      </c>
      <c r="J25" s="18">
        <f ca="1">HLOOKUP(J$3,[1]daily_archive!$B$3:$IG$27,22,FALSE)</f>
        <v>37095.6497059955</v>
      </c>
      <c r="K25" s="18">
        <f ca="1">HLOOKUP(K$3,[1]daily_archive!$B$3:$IG$27,22,FALSE)</f>
        <v>37736.374811335903</v>
      </c>
      <c r="L25" s="18">
        <f ca="1">HLOOKUP(L$3,[1]daily_archive!$B$3:$IG$27,22,FALSE)</f>
        <v>38912.397047906103</v>
      </c>
      <c r="M25" s="18">
        <f ca="1">HLOOKUP(M$3,[1]daily_archive!$B$3:$IG$27,22,FALSE)</f>
        <v>40105.7697902691</v>
      </c>
      <c r="N25" s="18">
        <f ca="1">HLOOKUP(N$3,[1]daily_archive!$B$3:$IG$27,22,FALSE)</f>
        <v>38807.244030782698</v>
      </c>
      <c r="O25" s="18">
        <f ca="1">HLOOKUP(O$3,[1]daily_archive!$B$3:$IG$27,22,FALSE)</f>
        <v>36941.704490026903</v>
      </c>
      <c r="P25" s="18">
        <f ca="1">HLOOKUP(P$3,[1]daily_archive!$B$3:$IG$27,22,FALSE)</f>
        <v>36677.239481095603</v>
      </c>
      <c r="Q25" s="18">
        <f ca="1">HLOOKUP(Q$3,[1]daily_archive!$B$3:$IG$27,22,FALSE)</f>
        <v>0</v>
      </c>
      <c r="R25" s="18">
        <f ca="1">HLOOKUP(R$3,[1]daily_archive!$B$3:$IG$27,22,FALSE)</f>
        <v>0</v>
      </c>
      <c r="S25" s="18">
        <f ca="1">HLOOKUP(S$3,[1]daily_archive!$B$3:$IG$27,22,FALSE)</f>
        <v>0</v>
      </c>
    </row>
    <row r="26" spans="1:40" x14ac:dyDescent="0.2">
      <c r="A26" s="17" t="s">
        <v>23</v>
      </c>
      <c r="B26" s="18">
        <f ca="1">HLOOKUP(B$3,[1]daily_archive!$B$3:$IG$27,23,FALSE)</f>
        <v>31461.919472465899</v>
      </c>
      <c r="C26" s="19">
        <f ca="1">HLOOKUP(C$3,[1]daily_archive!$B$3:$IG$27,23,FALSE)</f>
        <v>33938.062402582596</v>
      </c>
      <c r="D26" s="18">
        <f ca="1">HLOOKUP(D$3,[1]daily_archive!$B$3:$IG$27,23,FALSE)</f>
        <v>33376.494926060899</v>
      </c>
      <c r="E26" s="18">
        <f ca="1">HLOOKUP(E$3,[1]daily_archive!$B$3:$IG$27,23,FALSE)</f>
        <v>33265.474105835798</v>
      </c>
      <c r="F26" s="18">
        <f ca="1">HLOOKUP(F$3,[1]daily_archive!$B$3:$IG$27,23,FALSE)</f>
        <v>33832.012604276802</v>
      </c>
      <c r="G26" s="18">
        <f ca="1">HLOOKUP(G$3,[1]daily_archive!$B$3:$IG$27,23,FALSE)</f>
        <v>33157.522649438099</v>
      </c>
      <c r="H26" s="18">
        <f ca="1">HLOOKUP(H$3,[1]daily_archive!$B$3:$IG$27,23,FALSE)</f>
        <v>32148.175020610401</v>
      </c>
      <c r="I26" s="20">
        <f ca="1">HLOOKUP(I$3,[1]daily_archive!$B$3:$IG$27,23,FALSE)</f>
        <v>33364.9267471001</v>
      </c>
      <c r="J26" s="18">
        <f ca="1">HLOOKUP(J$3,[1]daily_archive!$B$3:$IG$27,23,FALSE)</f>
        <v>36215.319076358901</v>
      </c>
      <c r="K26" s="18">
        <f ca="1">HLOOKUP(K$3,[1]daily_archive!$B$3:$IG$27,23,FALSE)</f>
        <v>36839.120757589502</v>
      </c>
      <c r="L26" s="18">
        <f ca="1">HLOOKUP(L$3,[1]daily_archive!$B$3:$IG$27,23,FALSE)</f>
        <v>37956.2532117792</v>
      </c>
      <c r="M26" s="18">
        <f ca="1">HLOOKUP(M$3,[1]daily_archive!$B$3:$IG$27,23,FALSE)</f>
        <v>39197.504440186203</v>
      </c>
      <c r="N26" s="18">
        <f ca="1">HLOOKUP(N$3,[1]daily_archive!$B$3:$IG$27,23,FALSE)</f>
        <v>38052.808478296</v>
      </c>
      <c r="O26" s="18">
        <f ca="1">HLOOKUP(O$3,[1]daily_archive!$B$3:$IG$27,23,FALSE)</f>
        <v>36404.158917055101</v>
      </c>
      <c r="P26" s="18">
        <f ca="1">HLOOKUP(P$3,[1]daily_archive!$B$3:$IG$27,23,FALSE)</f>
        <v>36228.9149369468</v>
      </c>
      <c r="Q26" s="18">
        <f ca="1">HLOOKUP(Q$3,[1]daily_archive!$B$3:$IG$27,23,FALSE)</f>
        <v>0</v>
      </c>
      <c r="R26" s="18">
        <f ca="1">HLOOKUP(R$3,[1]daily_archive!$B$3:$IG$27,23,FALSE)</f>
        <v>0</v>
      </c>
      <c r="S26" s="18">
        <f ca="1">HLOOKUP(S$3,[1]daily_archive!$B$3:$IG$27,23,FALSE)</f>
        <v>0</v>
      </c>
    </row>
    <row r="27" spans="1:40" x14ac:dyDescent="0.2">
      <c r="A27" s="17" t="s">
        <v>24</v>
      </c>
      <c r="B27" s="18">
        <f ca="1">HLOOKUP(B$3,[1]daily_archive!$B$3:$IG$27,24,FALSE)</f>
        <v>29638.351332101902</v>
      </c>
      <c r="C27" s="19">
        <f ca="1">HLOOKUP(C$3,[1]daily_archive!$B$3:$IG$27,24,FALSE)</f>
        <v>31204.088011515199</v>
      </c>
      <c r="D27" s="18">
        <f ca="1">HLOOKUP(D$3,[1]daily_archive!$B$3:$IG$27,24,FALSE)</f>
        <v>30763.103350684702</v>
      </c>
      <c r="E27" s="18">
        <f ca="1">HLOOKUP(E$3,[1]daily_archive!$B$3:$IG$27,24,FALSE)</f>
        <v>30680.715660668</v>
      </c>
      <c r="F27" s="18">
        <f ca="1">HLOOKUP(F$3,[1]daily_archive!$B$3:$IG$27,24,FALSE)</f>
        <v>31358.932548392</v>
      </c>
      <c r="G27" s="18">
        <f ca="1">HLOOKUP(G$3,[1]daily_archive!$B$3:$IG$27,24,FALSE)</f>
        <v>31230.474416207599</v>
      </c>
      <c r="H27" s="18">
        <f ca="1">HLOOKUP(H$3,[1]daily_archive!$B$3:$IG$27,24,FALSE)</f>
        <v>30386.373166024299</v>
      </c>
      <c r="I27" s="20">
        <f ca="1">HLOOKUP(I$3,[1]daily_archive!$B$3:$IG$27,24,FALSE)</f>
        <v>31316.140813960399</v>
      </c>
      <c r="J27" s="18">
        <f ca="1">HLOOKUP(J$3,[1]daily_archive!$B$3:$IG$27,24,FALSE)</f>
        <v>33432.945808195604</v>
      </c>
      <c r="K27" s="18">
        <f ca="1">HLOOKUP(K$3,[1]daily_archive!$B$3:$IG$27,24,FALSE)</f>
        <v>33948.0895700662</v>
      </c>
      <c r="L27" s="18">
        <f ca="1">HLOOKUP(L$3,[1]daily_archive!$B$3:$IG$27,24,FALSE)</f>
        <v>34959.754795808098</v>
      </c>
      <c r="M27" s="18">
        <f ca="1">HLOOKUP(M$3,[1]daily_archive!$B$3:$IG$27,24,FALSE)</f>
        <v>36242.131175166302</v>
      </c>
      <c r="N27" s="18">
        <f ca="1">HLOOKUP(N$3,[1]daily_archive!$B$3:$IG$27,24,FALSE)</f>
        <v>35679.271821568902</v>
      </c>
      <c r="O27" s="18">
        <f ca="1">HLOOKUP(O$3,[1]daily_archive!$B$3:$IG$27,24,FALSE)</f>
        <v>34244.980442992302</v>
      </c>
      <c r="P27" s="18">
        <f ca="1">HLOOKUP(P$3,[1]daily_archive!$B$3:$IG$27,24,FALSE)</f>
        <v>33940.306620325602</v>
      </c>
      <c r="Q27" s="18">
        <f ca="1">HLOOKUP(Q$3,[1]daily_archive!$B$3:$IG$27,24,FALSE)</f>
        <v>0</v>
      </c>
      <c r="R27" s="18">
        <f ca="1">HLOOKUP(R$3,[1]daily_archive!$B$3:$IG$27,24,FALSE)</f>
        <v>0</v>
      </c>
      <c r="S27" s="18">
        <f ca="1">HLOOKUP(S$3,[1]daily_archive!$B$3:$IG$27,24,FALSE)</f>
        <v>0</v>
      </c>
    </row>
    <row r="28" spans="1:40" x14ac:dyDescent="0.2">
      <c r="A28" s="21" t="s">
        <v>25</v>
      </c>
      <c r="B28" s="22">
        <f ca="1">HLOOKUP(B$3,[1]daily_archive!$B$3:$IG$27,25,FALSE)</f>
        <v>27051.109294130401</v>
      </c>
      <c r="C28" s="23">
        <f ca="1">HLOOKUP(C$3,[1]daily_archive!$B$3:$IG$27,25,FALSE)</f>
        <v>28339.679138273299</v>
      </c>
      <c r="D28" s="22">
        <f ca="1">HLOOKUP(D$3,[1]daily_archive!$B$3:$IG$27,25,FALSE)</f>
        <v>27833.047097279701</v>
      </c>
      <c r="E28" s="22">
        <f ca="1">HLOOKUP(E$3,[1]daily_archive!$B$3:$IG$27,25,FALSE)</f>
        <v>27711.4277903068</v>
      </c>
      <c r="F28" s="22">
        <f ca="1">HLOOKUP(F$3,[1]daily_archive!$B$3:$IG$27,25,FALSE)</f>
        <v>28389.455394017899</v>
      </c>
      <c r="G28" s="22">
        <f ca="1">HLOOKUP(G$3,[1]daily_archive!$B$3:$IG$27,25,FALSE)</f>
        <v>28854.315162200601</v>
      </c>
      <c r="H28" s="22">
        <f ca="1">HLOOKUP(H$3,[1]daily_archive!$B$3:$IG$27,25,FALSE)</f>
        <v>28312.668040252302</v>
      </c>
      <c r="I28" s="24">
        <f ca="1">HLOOKUP(I$3,[1]daily_archive!$B$3:$IG$27,25,FALSE)</f>
        <v>28564.1051032547</v>
      </c>
      <c r="J28" s="22">
        <f ca="1">HLOOKUP(J$3,[1]daily_archive!$B$3:$IG$27,25,FALSE)</f>
        <v>30543.8118294786</v>
      </c>
      <c r="K28" s="22">
        <f ca="1">HLOOKUP(K$3,[1]daily_archive!$B$3:$IG$27,25,FALSE)</f>
        <v>30792.235881868299</v>
      </c>
      <c r="L28" s="22">
        <f ca="1">HLOOKUP(L$3,[1]daily_archive!$B$3:$IG$27,25,FALSE)</f>
        <v>31670.539585801602</v>
      </c>
      <c r="M28" s="22">
        <f ca="1">HLOOKUP(M$3,[1]daily_archive!$B$3:$IG$27,25,FALSE)</f>
        <v>32906.830662003202</v>
      </c>
      <c r="N28" s="22">
        <f ca="1">HLOOKUP(N$3,[1]daily_archive!$B$3:$IG$27,25,FALSE)</f>
        <v>32954.072473168701</v>
      </c>
      <c r="O28" s="22">
        <f ca="1">HLOOKUP(O$3,[1]daily_archive!$B$3:$IG$27,25,FALSE)</f>
        <v>31849.188391381402</v>
      </c>
      <c r="P28" s="22">
        <f ca="1">HLOOKUP(P$3,[1]daily_archive!$B$3:$IG$27,25,FALSE)</f>
        <v>30945.643598551102</v>
      </c>
      <c r="Q28" s="22">
        <f ca="1">HLOOKUP(Q$3,[1]daily_archive!$B$3:$IG$27,25,FALSE)</f>
        <v>0</v>
      </c>
      <c r="R28" s="22">
        <f ca="1">HLOOKUP(R$3,[1]daily_archive!$B$3:$IG$27,25,FALSE)</f>
        <v>0</v>
      </c>
      <c r="S28" s="22">
        <f ca="1">HLOOKUP(S$3,[1]daily_archive!$B$3:$IG$27,25,FALSE)</f>
        <v>0</v>
      </c>
    </row>
    <row r="29" spans="1:40" x14ac:dyDescent="0.2">
      <c r="I29" s="2"/>
    </row>
    <row r="30" spans="1:40" x14ac:dyDescent="0.2">
      <c r="A30" s="4" t="s">
        <v>26</v>
      </c>
      <c r="B30" s="14">
        <f ca="1">HLOOKUP(B$3,[1]daily_archive!$B$3:$IG$32,27,FALSE)</f>
        <v>32248.8493449706</v>
      </c>
      <c r="C30" s="15">
        <f ca="1">HLOOKUP(C$3,[1]daily_archive!$B$3:$IG$32,27,FALSE)</f>
        <v>36671.504495957597</v>
      </c>
      <c r="D30" s="14">
        <f ca="1">HLOOKUP(D$3,[1]daily_archive!$B$3:$IG$32,27,FALSE)</f>
        <v>35754.643093356703</v>
      </c>
      <c r="E30" s="14">
        <f ca="1">HLOOKUP(E$3,[1]daily_archive!$B$3:$IG$32,27,FALSE)</f>
        <v>35586.024348063896</v>
      </c>
      <c r="F30" s="14">
        <f ca="1">HLOOKUP(F$3,[1]daily_archive!$B$3:$IG$32,27,FALSE)</f>
        <v>36055.390451683903</v>
      </c>
      <c r="G30" s="14">
        <f ca="1">HLOOKUP(G$3,[1]daily_archive!$B$3:$IG$32,27,FALSE)</f>
        <v>36449.760551701002</v>
      </c>
      <c r="H30" s="14">
        <f ca="1">HLOOKUP(H$3,[1]daily_archive!$B$3:$IG$32,27,FALSE)</f>
        <v>34048.545393950801</v>
      </c>
      <c r="I30" s="16">
        <f ca="1">HLOOKUP(I$3,[1]daily_archive!$B$3:$IG$32,27,FALSE)</f>
        <v>34731.261600544101</v>
      </c>
      <c r="J30" s="14">
        <f ca="1">HLOOKUP(J$3,[1]daily_archive!$B$3:$IG$32,27,FALSE)</f>
        <v>39219.882829185102</v>
      </c>
      <c r="K30" s="14">
        <f ca="1">HLOOKUP(K$3,[1]daily_archive!$B$3:$IG$32,27,FALSE)</f>
        <v>40133.925486801898</v>
      </c>
      <c r="L30" s="14">
        <f ca="1">HLOOKUP(L$3,[1]daily_archive!$B$3:$IG$32,27,FALSE)</f>
        <v>41736.298774872499</v>
      </c>
      <c r="M30" s="14">
        <f ca="1">HLOOKUP(M$3,[1]daily_archive!$B$3:$IG$32,27,FALSE)</f>
        <v>43103.247230869601</v>
      </c>
      <c r="N30" s="14">
        <f ca="1">HLOOKUP(N$3,[1]daily_archive!$B$3:$IG$32,27,FALSE)</f>
        <v>42877.1344831401</v>
      </c>
      <c r="O30" s="14">
        <f ca="1">HLOOKUP(O$3,[1]daily_archive!$B$3:$IG$32,27,FALSE)</f>
        <v>39517.087978938303</v>
      </c>
      <c r="P30" s="14">
        <f ca="1">HLOOKUP(P$3,[1]daily_archive!$B$3:$IG$32,27,FALSE)</f>
        <v>38422.048468058798</v>
      </c>
      <c r="Q30" s="14">
        <f ca="1">HLOOKUP(Q$3,[1]daily_archive!$B$3:$IG$32,27,FALSE)</f>
        <v>0</v>
      </c>
      <c r="R30" s="14">
        <f ca="1">HLOOKUP(R$3,[1]daily_archive!$B$3:$IG$32,27,FALSE)</f>
        <v>0</v>
      </c>
      <c r="S30" s="14">
        <f ca="1">HLOOKUP(S$3,[1]daily_archive!$B$3:$IG$32,27,FALSE)</f>
        <v>0</v>
      </c>
    </row>
    <row r="31" spans="1:40" x14ac:dyDescent="0.2">
      <c r="A31" s="25" t="s">
        <v>31</v>
      </c>
      <c r="B31" s="18">
        <f ca="1">HLOOKUP(B$3,[1]daily_archive!$B$3:$IG$32,28,FALSE)</f>
        <v>29274.360502249943</v>
      </c>
      <c r="C31" s="19">
        <f ca="1">HLOOKUP(C$3,[1]daily_archive!$B$3:$IG$32,28,FALSE)</f>
        <v>33196.231976578718</v>
      </c>
      <c r="D31" s="18">
        <f ca="1">HLOOKUP(D$3,[1]daily_archive!$B$3:$IG$32,28,FALSE)</f>
        <v>32724.686552295967</v>
      </c>
      <c r="E31" s="18">
        <f ca="1">HLOOKUP(E$3,[1]daily_archive!$B$3:$IG$32,28,FALSE)</f>
        <v>32621.723081251937</v>
      </c>
      <c r="F31" s="18">
        <f ca="1">HLOOKUP(F$3,[1]daily_archive!$B$3:$IG$32,28,FALSE)</f>
        <v>33105.832061386922</v>
      </c>
      <c r="G31" s="18">
        <f ca="1">HLOOKUP(G$3,[1]daily_archive!$B$3:$IG$32,28,FALSE)</f>
        <v>33292.342183478831</v>
      </c>
      <c r="H31" s="18">
        <f ca="1">HLOOKUP(H$3,[1]daily_archive!$B$3:$IG$32,28,FALSE)</f>
        <v>31046.606061061109</v>
      </c>
      <c r="I31" s="20">
        <f ca="1">HLOOKUP(I$3,[1]daily_archive!$B$3:$IG$32,28,FALSE)</f>
        <v>31079.884344421371</v>
      </c>
      <c r="J31" s="18">
        <f ca="1">HLOOKUP(J$3,[1]daily_archive!$B$3:$IG$32,28,FALSE)</f>
        <v>35546.272580000419</v>
      </c>
      <c r="K31" s="18">
        <f ca="1">HLOOKUP(K$3,[1]daily_archive!$B$3:$IG$32,28,FALSE)</f>
        <v>36222.076785184734</v>
      </c>
      <c r="L31" s="18">
        <f ca="1">HLOOKUP(L$3,[1]daily_archive!$B$3:$IG$32,28,FALSE)</f>
        <v>37325.903599164412</v>
      </c>
      <c r="M31" s="18">
        <f ca="1">HLOOKUP(M$3,[1]daily_archive!$B$3:$IG$32,28,FALSE)</f>
        <v>38505.981152866647</v>
      </c>
      <c r="N31" s="18">
        <f ca="1">HLOOKUP(N$3,[1]daily_archive!$B$3:$IG$32,28,FALSE)</f>
        <v>38240.548198476674</v>
      </c>
      <c r="O31" s="18">
        <f ca="1">HLOOKUP(O$3,[1]daily_archive!$B$3:$IG$32,28,FALSE)</f>
        <v>35280.836482599116</v>
      </c>
      <c r="P31" s="18">
        <f ca="1">HLOOKUP(P$3,[1]daily_archive!$B$3:$IG$32,28,FALSE)</f>
        <v>33894.022153872917</v>
      </c>
      <c r="Q31" s="18" t="e">
        <f ca="1">HLOOKUP(Q$3,[1]daily_archive!$B$3:$IG$32,28,FALSE)</f>
        <v>#DIV/0!</v>
      </c>
      <c r="R31" s="18" t="e">
        <f ca="1">HLOOKUP(R$3,[1]daily_archive!$B$3:$IG$32,28,FALSE)</f>
        <v>#DIV/0!</v>
      </c>
      <c r="S31" s="18">
        <f ca="1">HLOOKUP(S$3,[1]daily_archive!$B$3:$IG$32,28,FALSE)</f>
        <v>0</v>
      </c>
    </row>
    <row r="32" spans="1:40" x14ac:dyDescent="0.2">
      <c r="A32" s="25" t="s">
        <v>32</v>
      </c>
      <c r="B32" s="18">
        <f ca="1">HLOOKUP(B$3,[1]daily_archive!$B$3:$IG$32,29,FALSE)</f>
        <v>24397.60923890919</v>
      </c>
      <c r="C32" s="19">
        <f ca="1">HLOOKUP(C$3,[1]daily_archive!$B$3:$IG$32,29,FALSE)</f>
        <v>24794.291939126088</v>
      </c>
      <c r="D32" s="18">
        <f ca="1">HLOOKUP(D$3,[1]daily_archive!$B$3:$IG$32,29,FALSE)</f>
        <v>24948.320415308146</v>
      </c>
      <c r="E32" s="18">
        <f ca="1">HLOOKUP(E$3,[1]daily_archive!$B$3:$IG$32,29,FALSE)</f>
        <v>25051.542172886751</v>
      </c>
      <c r="F32" s="18">
        <f ca="1">HLOOKUP(F$3,[1]daily_archive!$B$3:$IG$32,29,FALSE)</f>
        <v>25438.296211943962</v>
      </c>
      <c r="G32" s="18">
        <f ca="1">HLOOKUP(G$3,[1]daily_archive!$B$3:$IG$32,29,FALSE)</f>
        <v>25802.202323901827</v>
      </c>
      <c r="H32" s="18">
        <f ca="1">HLOOKUP(H$3,[1]daily_archive!$B$3:$IG$32,29,FALSE)</f>
        <v>25347.21536603339</v>
      </c>
      <c r="I32" s="20">
        <f ca="1">HLOOKUP(I$3,[1]daily_archive!$B$3:$IG$32,29,FALSE)</f>
        <v>25654.714216733511</v>
      </c>
      <c r="J32" s="18">
        <f ca="1">HLOOKUP(J$3,[1]daily_archive!$B$3:$IG$32,29,FALSE)</f>
        <v>26867.513120129686</v>
      </c>
      <c r="K32" s="18">
        <f ca="1">HLOOKUP(K$3,[1]daily_archive!$B$3:$IG$32,29,FALSE)</f>
        <v>27649.636744095485</v>
      </c>
      <c r="L32" s="18">
        <f ca="1">HLOOKUP(L$3,[1]daily_archive!$B$3:$IG$32,29,FALSE)</f>
        <v>28458.577543635583</v>
      </c>
      <c r="M32" s="18">
        <f ca="1">HLOOKUP(M$3,[1]daily_archive!$B$3:$IG$32,29,FALSE)</f>
        <v>29395.965638083537</v>
      </c>
      <c r="N32" s="18">
        <f ca="1">HLOOKUP(N$3,[1]daily_archive!$B$3:$IG$32,29,FALSE)</f>
        <v>29490.902781637626</v>
      </c>
      <c r="O32" s="18">
        <f ca="1">HLOOKUP(O$3,[1]daily_archive!$B$3:$IG$32,29,FALSE)</f>
        <v>28581.724621280977</v>
      </c>
      <c r="P32" s="18">
        <f ca="1">HLOOKUP(P$3,[1]daily_archive!$B$3:$IG$32,29,FALSE)</f>
        <v>27734.487754720263</v>
      </c>
      <c r="Q32" s="18" t="e">
        <f ca="1">HLOOKUP(Q$3,[1]daily_archive!$B$3:$IG$32,29,FALSE)</f>
        <v>#DIV/0!</v>
      </c>
      <c r="R32" s="18" t="e">
        <f ca="1">HLOOKUP(R$3,[1]daily_archive!$B$3:$IG$32,29,FALSE)</f>
        <v>#DIV/0!</v>
      </c>
      <c r="S32" s="18">
        <f ca="1">HLOOKUP(S$3,[1]daily_archive!$B$3:$IG$32,29,FALSE)</f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254" x14ac:dyDescent="0.2">
      <c r="A33" s="9" t="s">
        <v>33</v>
      </c>
      <c r="B33" s="22">
        <f ca="1">HLOOKUP(B$3,[1]daily_archive!$B$3:$IG$32,30,FALSE)</f>
        <v>32334.397964988435</v>
      </c>
      <c r="C33" s="23">
        <f ca="1">HLOOKUP(C$3,[1]daily_archive!$B$3:$IG$32,30,FALSE)</f>
        <v>32524.951107286532</v>
      </c>
      <c r="D33" s="22">
        <f ca="1">HLOOKUP(D$3,[1]daily_archive!$B$3:$IG$32,30,FALSE)</f>
        <v>32489.161482057978</v>
      </c>
      <c r="E33" s="22">
        <f ca="1">HLOOKUP(E$3,[1]daily_archive!$B$3:$IG$32,30,FALSE)</f>
        <v>32140.735963912331</v>
      </c>
      <c r="F33" s="22">
        <f ca="1">HLOOKUP(F$3,[1]daily_archive!$B$3:$IG$32,30,FALSE)</f>
        <v>31860.139923597839</v>
      </c>
      <c r="G33" s="22">
        <f ca="1">HLOOKUP(G$3,[1]daily_archive!$B$3:$IG$32,30,FALSE)</f>
        <v>31895.824754865065</v>
      </c>
      <c r="H33" s="22">
        <f ca="1">HLOOKUP(H$3,[1]daily_archive!$B$3:$IG$32,30,FALSE)</f>
        <v>32180.254631186206</v>
      </c>
      <c r="I33" s="24">
        <f ca="1">HLOOKUP(I$3,[1]daily_archive!$B$3:$IG$32,30,FALSE)</f>
        <v>32438.186608639262</v>
      </c>
      <c r="J33" s="22">
        <f ca="1">HLOOKUP(J$3,[1]daily_archive!$B$3:$IG$32,30,FALSE)</f>
        <v>32773.906694842364</v>
      </c>
      <c r="K33" s="22">
        <f ca="1">HLOOKUP(K$3,[1]daily_archive!$B$3:$IG$32,30,FALSE)</f>
        <v>33273.533870969331</v>
      </c>
      <c r="L33" s="22">
        <f ca="1">HLOOKUP(L$3,[1]daily_archive!$B$3:$IG$32,30,FALSE)</f>
        <v>33945.559659242543</v>
      </c>
      <c r="M33" s="22">
        <f ca="1">HLOOKUP(M$3,[1]daily_archive!$B$3:$IG$32,30,FALSE)</f>
        <v>34717.009529453935</v>
      </c>
      <c r="N33" s="22">
        <f ca="1">HLOOKUP(N$3,[1]daily_archive!$B$3:$IG$32,30,FALSE)</f>
        <v>35423.89610302505</v>
      </c>
      <c r="O33" s="22">
        <f ca="1">HLOOKUP(O$3,[1]daily_archive!$B$3:$IG$32,30,FALSE)</f>
        <v>36028.786163244768</v>
      </c>
      <c r="P33" s="22">
        <f ca="1">HLOOKUP(P$3,[1]daily_archive!$B$3:$IG$32,30,FALSE)</f>
        <v>36430.805850309276</v>
      </c>
      <c r="Q33" s="22" t="e">
        <f ca="1">HLOOKUP(Q$3,[1]daily_archive!$B$3:$IG$32,30,FALSE)</f>
        <v>#DIV/0!</v>
      </c>
      <c r="R33" s="22" t="e">
        <f ca="1">HLOOKUP(R$3,[1]daily_archive!$B$3:$IG$32,30,FALSE)</f>
        <v>#DIV/0!</v>
      </c>
      <c r="S33" s="22">
        <f ca="1">HLOOKUP(S$3,[1]daily_archive!$B$3:$IG$32,30,FALSE)</f>
        <v>0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254" x14ac:dyDescent="0.2">
      <c r="A34" s="26"/>
      <c r="B34" s="26"/>
      <c r="C34" s="26"/>
      <c r="D34" s="26"/>
      <c r="E34" s="26"/>
      <c r="F34" s="26"/>
      <c r="G34" s="26"/>
      <c r="H34" s="26"/>
      <c r="I34" s="27"/>
      <c r="J34" s="26"/>
      <c r="K34" s="26"/>
      <c r="L34" s="26"/>
      <c r="M34" s="26"/>
      <c r="N34" s="26"/>
      <c r="O34" s="26"/>
      <c r="P34" s="26"/>
      <c r="Q34" s="26"/>
      <c r="R34" s="26"/>
      <c r="S34" s="2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254" x14ac:dyDescent="0.2">
      <c r="A35" s="28" t="s">
        <v>67</v>
      </c>
      <c r="B35" s="29" t="str">
        <f ca="1">[1]daily_archive!B67</f>
        <v>NG 7-7.9</v>
      </c>
      <c r="C35" s="30" t="str">
        <f ca="1">[1]daily_archive!C67</f>
        <v>NG 8.8-9.9</v>
      </c>
      <c r="D35" s="29" t="str">
        <f ca="1">[1]daily_archive!D67</f>
        <v>NG 8.8-9.9</v>
      </c>
      <c r="E35" s="29" t="str">
        <f ca="1">[1]daily_archive!E67</f>
        <v>NG 8.8-9.9</v>
      </c>
      <c r="F35" s="29" t="str">
        <f ca="1">[1]daily_archive!F67</f>
        <v>NG 8.8-9.9</v>
      </c>
      <c r="G35" s="29" t="str">
        <f ca="1">[1]daily_archive!G67</f>
        <v>NG 8.8-9.9</v>
      </c>
      <c r="H35" s="29" t="str">
        <f ca="1">[1]daily_archive!H67</f>
        <v>NG 8.8-9.9</v>
      </c>
      <c r="I35" s="31" t="str">
        <f ca="1">[1]daily_archive!I67</f>
        <v>NG 8.8-9.9</v>
      </c>
      <c r="J35" s="29" t="str">
        <f ca="1">[1]daily_archive!J67</f>
        <v>NG 8.8-9.9</v>
      </c>
      <c r="K35" s="29" t="str">
        <f ca="1">[1]daily_archive!K67</f>
        <v>NG 8.8-9.9</v>
      </c>
      <c r="L35" s="29" t="str">
        <f ca="1">[1]daily_archive!L67</f>
        <v>NG 8.8-9.9</v>
      </c>
      <c r="M35" s="29" t="str">
        <f ca="1">[1]daily_archive!M67</f>
        <v>NG 8.8-9.9</v>
      </c>
      <c r="N35" s="29" t="str">
        <f ca="1">[1]daily_archive!N67</f>
        <v>NG 8.8-9.9</v>
      </c>
      <c r="O35" s="29" t="str">
        <f ca="1">[1]daily_archive!O67</f>
        <v>NG 8.8-9.9</v>
      </c>
      <c r="P35" s="29" t="str">
        <f ca="1">[1]daily_archive!P67</f>
        <v>NG 8.8-9.9</v>
      </c>
      <c r="Q35" s="29" t="e">
        <f ca="1">[1]daily_archive!Q67</f>
        <v>#DIV/0!</v>
      </c>
      <c r="R35" s="29" t="e">
        <f ca="1">[1]daily_archive!R67</f>
        <v>#DIV/0!</v>
      </c>
      <c r="S35" s="29" t="e">
        <f ca="1">[1]daily_archive!S67</f>
        <v>#N/A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254" x14ac:dyDescent="0.2">
      <c r="A36" s="32" t="s">
        <v>68</v>
      </c>
      <c r="B36" s="33" t="str">
        <f ca="1">[1]daily_archive!B68</f>
        <v>Coal</v>
      </c>
      <c r="C36" s="34" t="str">
        <f ca="1">[1]daily_archive!C68</f>
        <v>Coal</v>
      </c>
      <c r="D36" s="33" t="str">
        <f ca="1">[1]daily_archive!D68</f>
        <v>Coal</v>
      </c>
      <c r="E36" s="33" t="str">
        <f ca="1">[1]daily_archive!E68</f>
        <v>Coal</v>
      </c>
      <c r="F36" s="33" t="str">
        <f ca="1">[1]daily_archive!F68</f>
        <v>Coal</v>
      </c>
      <c r="G36" s="33" t="str">
        <f ca="1">[1]daily_archive!G68</f>
        <v>Coal</v>
      </c>
      <c r="H36" s="33" t="str">
        <f ca="1">[1]daily_archive!H68</f>
        <v>Coal</v>
      </c>
      <c r="I36" s="35" t="str">
        <f ca="1">[1]daily_archive!I68</f>
        <v>Coal</v>
      </c>
      <c r="J36" s="33" t="str">
        <f ca="1">[1]daily_archive!J68</f>
        <v>NG 7-7.9</v>
      </c>
      <c r="K36" s="33" t="str">
        <f ca="1">[1]daily_archive!K68</f>
        <v>NG 7-7.9</v>
      </c>
      <c r="L36" s="33" t="str">
        <f ca="1">[1]daily_archive!L68</f>
        <v>NG 7-7.9</v>
      </c>
      <c r="M36" s="33" t="str">
        <f ca="1">[1]daily_archive!M68</f>
        <v>NG 7-7.9</v>
      </c>
      <c r="N36" s="33" t="str">
        <f ca="1">[1]daily_archive!N68</f>
        <v>NG 7-7.9</v>
      </c>
      <c r="O36" s="33" t="str">
        <f ca="1">[1]daily_archive!O68</f>
        <v>NG 7-7.9</v>
      </c>
      <c r="P36" s="33" t="str">
        <f ca="1">[1]daily_archive!P68</f>
        <v>NG 7-7.9</v>
      </c>
      <c r="Q36" s="33" t="e">
        <f ca="1">[1]daily_archive!Q68</f>
        <v>#DIV/0!</v>
      </c>
      <c r="R36" s="33" t="e">
        <f ca="1">[1]daily_archive!R68</f>
        <v>#DIV/0!</v>
      </c>
      <c r="S36" s="33" t="e">
        <f ca="1">[1]daily_archive!S68</f>
        <v>#N/A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254" x14ac:dyDescent="0.2">
      <c r="A37" s="26"/>
      <c r="B37" s="36"/>
      <c r="C37" s="36"/>
      <c r="D37" s="36"/>
      <c r="E37" s="36"/>
      <c r="F37" s="36"/>
      <c r="G37" s="36"/>
      <c r="H37" s="36"/>
      <c r="I37" s="37"/>
      <c r="J37" s="36"/>
      <c r="K37" s="36"/>
      <c r="L37" s="36"/>
      <c r="M37" s="36"/>
      <c r="N37" s="36"/>
      <c r="O37" s="36"/>
      <c r="P37" s="36"/>
      <c r="Q37" s="36"/>
      <c r="R37" s="36"/>
      <c r="S37" s="36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254" x14ac:dyDescent="0.2">
      <c r="A38" s="26"/>
      <c r="B38" s="38" t="s">
        <v>88</v>
      </c>
      <c r="C38" s="39">
        <f>[1]daily_archive!C56+C103+C104</f>
        <v>36563.800000000003</v>
      </c>
      <c r="D38" s="39">
        <f>[1]daily_archive!D56+D103+D104</f>
        <v>37283.800000000003</v>
      </c>
      <c r="E38" s="39">
        <f>[1]daily_archive!E56+E103+E104</f>
        <v>37283.800000000003</v>
      </c>
      <c r="F38" s="39">
        <f>[1]daily_archive!F56+F103+F104</f>
        <v>37483.800000000003</v>
      </c>
      <c r="G38" s="39">
        <f>[1]daily_archive!G56+G103+G104</f>
        <v>37483.800000000003</v>
      </c>
      <c r="H38" s="39">
        <f>[1]daily_archive!H56+H103+H104</f>
        <v>37903.800000000003</v>
      </c>
      <c r="I38" s="39">
        <f>[1]daily_archive!I56+I103+I104</f>
        <v>37903.800000000003</v>
      </c>
      <c r="J38" s="39">
        <f>[1]daily_archive!J56+J103+J104</f>
        <v>38642.800000000003</v>
      </c>
      <c r="K38" s="39">
        <f>[1]daily_archive!K56+K103+K104</f>
        <v>38642.800000000003</v>
      </c>
      <c r="L38" s="39">
        <f>[1]daily_archive!L56+L103+L104</f>
        <v>39392.800000000003</v>
      </c>
      <c r="M38" s="39">
        <f>[1]daily_archive!M56+M103+M104</f>
        <v>39392.800000000003</v>
      </c>
      <c r="N38" s="39">
        <f>[1]daily_archive!N56+N103+N104</f>
        <v>39392.800000000003</v>
      </c>
      <c r="O38" s="39">
        <f>[1]daily_archive!O56+O103+O104</f>
        <v>39392.800000000003</v>
      </c>
      <c r="P38" s="39">
        <f>[1]daily_archive!P56+P103+P104</f>
        <v>39392.800000000003</v>
      </c>
      <c r="Q38" s="39">
        <f>[1]daily_archive!Q56+Q103+Q104</f>
        <v>39392.800000000003</v>
      </c>
      <c r="R38" s="39">
        <f>[1]daily_archive!R56+R103+R104</f>
        <v>40068.800000000003</v>
      </c>
      <c r="S38" s="39">
        <f>[1]daily_archive!S56+S103+S104</f>
        <v>40068.800000000003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254" x14ac:dyDescent="0.2">
      <c r="A39" s="40" t="s">
        <v>84</v>
      </c>
      <c r="B39"/>
      <c r="C39" s="41">
        <f t="shared" ref="C39:H39" ca="1" si="3">C38-C31</f>
        <v>3367.568023421285</v>
      </c>
      <c r="D39" s="41">
        <f t="shared" ca="1" si="3"/>
        <v>4559.1134477040359</v>
      </c>
      <c r="E39" s="41">
        <f t="shared" ca="1" si="3"/>
        <v>4662.0769187480655</v>
      </c>
      <c r="F39" s="41">
        <f t="shared" ca="1" si="3"/>
        <v>4377.9679386130811</v>
      </c>
      <c r="G39" s="41">
        <f t="shared" ca="1" si="3"/>
        <v>4191.4578165211715</v>
      </c>
      <c r="H39" s="41">
        <f t="shared" ca="1" si="3"/>
        <v>6857.1939389388936</v>
      </c>
      <c r="I39" s="41">
        <f ca="1">I38-I31</f>
        <v>6823.9156555786321</v>
      </c>
      <c r="J39" s="42">
        <f t="shared" ref="J39:S39" ca="1" si="4">J38-J31</f>
        <v>3096.5274199995838</v>
      </c>
      <c r="K39" s="42">
        <f t="shared" ca="1" si="4"/>
        <v>2420.7232148152689</v>
      </c>
      <c r="L39" s="42">
        <f t="shared" ca="1" si="4"/>
        <v>2066.8964008355906</v>
      </c>
      <c r="M39" s="42">
        <f t="shared" ca="1" si="4"/>
        <v>886.81884713335603</v>
      </c>
      <c r="N39" s="42">
        <f t="shared" ca="1" si="4"/>
        <v>1152.251801523329</v>
      </c>
      <c r="O39" s="42">
        <f t="shared" ca="1" si="4"/>
        <v>4111.9635174008872</v>
      </c>
      <c r="P39" s="42">
        <f t="shared" ca="1" si="4"/>
        <v>5498.7778461270864</v>
      </c>
      <c r="Q39" s="42" t="e">
        <f t="shared" ca="1" si="4"/>
        <v>#DIV/0!</v>
      </c>
      <c r="R39" s="42" t="e">
        <f t="shared" ca="1" si="4"/>
        <v>#DIV/0!</v>
      </c>
      <c r="S39" s="42">
        <f t="shared" ca="1" si="4"/>
        <v>40068.800000000003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254" x14ac:dyDescent="0.2">
      <c r="A40" s="28" t="s">
        <v>85</v>
      </c>
      <c r="B40" s="29" t="s">
        <v>87</v>
      </c>
      <c r="C40" s="43" t="s">
        <v>87</v>
      </c>
      <c r="D40" s="29" t="e">
        <v>#N/A</v>
      </c>
      <c r="E40" s="29" t="e">
        <v>#N/A</v>
      </c>
      <c r="F40" s="29" t="e">
        <v>#N/A</v>
      </c>
      <c r="G40" s="29" t="s">
        <v>87</v>
      </c>
      <c r="H40" s="29" t="str">
        <f ca="1">IF(OR(WEEKDAY(H$3)=1,WEEKDAY(H$3)=7),"",VLOOKUP(H$3,[2]Sheet1!$A$1:$D$65536,3,FALSE))</f>
        <v/>
      </c>
      <c r="I40" s="31"/>
      <c r="J40" s="29"/>
      <c r="K40" s="29"/>
      <c r="L40" s="29"/>
      <c r="M40" s="29"/>
      <c r="N40" s="29"/>
      <c r="O40" s="29"/>
      <c r="P40" s="29"/>
      <c r="Q40" s="29"/>
      <c r="R40" s="29"/>
      <c r="S40" s="29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254" x14ac:dyDescent="0.2">
      <c r="A41" s="32" t="s">
        <v>86</v>
      </c>
      <c r="B41" s="33" t="s">
        <v>87</v>
      </c>
      <c r="C41" s="44" t="s">
        <v>87</v>
      </c>
      <c r="D41" s="33" t="e">
        <v>#N/A</v>
      </c>
      <c r="E41" s="33" t="e">
        <v>#N/A</v>
      </c>
      <c r="F41" s="33" t="e">
        <v>#N/A</v>
      </c>
      <c r="G41" s="33" t="s">
        <v>87</v>
      </c>
      <c r="H41" s="33" t="str">
        <f ca="1">IF(OR(WEEKDAY(H$3)=1,WEEKDAY(H$3)=7),"",VLOOKUP(H$3,[2]Sheet1!$A$1:$D$65536,4,FALSE))</f>
        <v/>
      </c>
      <c r="I41" s="24"/>
      <c r="J41" s="22"/>
      <c r="K41" s="45"/>
      <c r="L41" s="45"/>
      <c r="M41" s="45"/>
      <c r="N41" s="45"/>
      <c r="O41" s="45"/>
      <c r="P41" s="45"/>
      <c r="Q41" s="45"/>
      <c r="R41" s="45"/>
      <c r="S41" s="45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IT41" s="26"/>
    </row>
    <row r="42" spans="1:254" hidden="1" x14ac:dyDescent="0.2">
      <c r="A42" s="4" t="s">
        <v>65</v>
      </c>
      <c r="B42" s="46" t="s">
        <v>83</v>
      </c>
      <c r="C42" s="29" t="s">
        <v>83</v>
      </c>
      <c r="D42" s="29" t="s">
        <v>83</v>
      </c>
      <c r="E42" s="29" t="s">
        <v>83</v>
      </c>
      <c r="F42" s="29" t="s">
        <v>83</v>
      </c>
      <c r="G42" s="29" t="s">
        <v>83</v>
      </c>
      <c r="H42" s="31" t="str">
        <f>[1]bigE_crvs!M18</f>
        <v>No Offer</v>
      </c>
      <c r="I42" s="31"/>
      <c r="J42" s="29"/>
      <c r="K42" s="29"/>
      <c r="L42" s="29"/>
      <c r="M42" s="29"/>
      <c r="N42" s="29"/>
      <c r="O42" s="29"/>
      <c r="P42" s="29"/>
      <c r="Q42" s="29"/>
      <c r="R42" s="29"/>
      <c r="S42" s="29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IT42" s="26"/>
    </row>
    <row r="43" spans="1:254" hidden="1" x14ac:dyDescent="0.2">
      <c r="A43" s="9" t="s">
        <v>66</v>
      </c>
      <c r="B43" s="47" t="s">
        <v>83</v>
      </c>
      <c r="C43" s="22" t="s">
        <v>83</v>
      </c>
      <c r="D43" s="22" t="s">
        <v>83</v>
      </c>
      <c r="E43" s="22" t="s">
        <v>83</v>
      </c>
      <c r="F43" s="22" t="s">
        <v>83</v>
      </c>
      <c r="G43" s="22" t="s">
        <v>83</v>
      </c>
      <c r="H43" s="24" t="str">
        <f>[1]bigE_crvs!O18</f>
        <v>No Offer</v>
      </c>
      <c r="I43" s="24"/>
      <c r="J43" s="22"/>
      <c r="K43" s="45"/>
      <c r="L43" s="45"/>
      <c r="M43" s="45"/>
      <c r="N43" s="45"/>
      <c r="O43" s="45"/>
      <c r="P43" s="45"/>
      <c r="Q43" s="45"/>
      <c r="R43" s="45"/>
      <c r="S43" s="45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IT43" s="26"/>
    </row>
    <row r="44" spans="1:254" x14ac:dyDescent="0.2">
      <c r="A44" s="26"/>
      <c r="B44" s="36"/>
      <c r="C44" s="36"/>
      <c r="D44" s="36"/>
      <c r="E44" s="36"/>
      <c r="F44" s="36"/>
      <c r="G44" s="48"/>
      <c r="H44" s="48"/>
      <c r="I44" s="49"/>
      <c r="J44" s="50"/>
      <c r="K44" s="51"/>
      <c r="L44" s="51"/>
      <c r="M44" s="51"/>
      <c r="N44" s="51"/>
      <c r="O44" s="52"/>
      <c r="P44" s="52"/>
      <c r="Q44" s="52"/>
      <c r="R44" s="52"/>
      <c r="S44" s="52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IT44" s="26"/>
    </row>
    <row r="45" spans="1:254" x14ac:dyDescent="0.2">
      <c r="A45" s="26"/>
      <c r="B45" s="26"/>
      <c r="C45" s="26"/>
      <c r="D45" s="26"/>
      <c r="E45" s="26"/>
      <c r="F45" s="26"/>
      <c r="G45" s="53"/>
      <c r="H45" s="50">
        <f ca="1">EOMONTH((EOMONTH($C$3,0)+1),0)</f>
        <v>37072</v>
      </c>
      <c r="I45" s="50">
        <f ca="1">H45</f>
        <v>37072</v>
      </c>
      <c r="J45" s="50">
        <f ca="1">IF(OR(WEEKDAY($B$3)=1,WEEKDAY($B$3)=7),$B$3-2,$B$3)</f>
        <v>37015</v>
      </c>
      <c r="K45" s="54" t="s">
        <v>54</v>
      </c>
      <c r="L45" s="55"/>
      <c r="M45" s="55"/>
      <c r="N45" s="55"/>
      <c r="O45" s="56"/>
      <c r="P45" s="56"/>
      <c r="Q45" s="56"/>
      <c r="R45" s="56"/>
      <c r="S45" s="56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254" x14ac:dyDescent="0.2">
      <c r="A46" s="26" t="s">
        <v>35</v>
      </c>
      <c r="B46" s="26" t="s">
        <v>36</v>
      </c>
      <c r="C46" s="26"/>
      <c r="D46" s="26"/>
      <c r="E46" s="26"/>
      <c r="F46" s="26"/>
      <c r="G46" s="53"/>
      <c r="H46" s="57"/>
      <c r="I46" s="58" t="s">
        <v>37</v>
      </c>
      <c r="J46" s="54" t="str">
        <f ca="1">CONCATENATE("R6_",IF(MONTH($J$45)&lt;10,0,""),MONTH($J$45),IF(DAY($J$45)&lt;10,0,""),DAY($J$45),".xls")</f>
        <v>R6_0504.xls</v>
      </c>
      <c r="K46" s="54" t="str">
        <f ca="1">CONCATENATE("R5_",IF(MONTH($J$45)&lt;10,0,""),MONTH($J$45),IF(DAY($J$45)&lt;10,0,""),DAY($J$45),".xls")</f>
        <v>R5_0504.xls</v>
      </c>
      <c r="L46" s="55"/>
      <c r="M46" s="55"/>
      <c r="N46" s="55"/>
      <c r="O46" s="56"/>
      <c r="P46" s="56"/>
      <c r="Q46" s="56"/>
      <c r="R46" s="56"/>
      <c r="S46" s="5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254" x14ac:dyDescent="0.2">
      <c r="A47" s="4" t="s">
        <v>40</v>
      </c>
      <c r="B47" s="59" t="str">
        <f ca="1">IF(OR(WEEKDAY(B$3)=1,WEEKDAY(B$3)=7),"",VLOOKUP(B$3,[1]xmim!$G$1:$H$65536,2))</f>
        <v/>
      </c>
      <c r="C47" s="30">
        <f ca="1">IF(OR(WEEKDAY(C$3)=1,WEEKDAY(C$3)=7),"",VLOOKUP(C$3,[1]xmim!$G$1:$H$65536,2))</f>
        <v>45.130001</v>
      </c>
      <c r="D47" s="29">
        <f ca="1">VLOOKUP(D$3,[1]bigE_crvs!$A$1:$D$65536,3)</f>
        <v>44.5</v>
      </c>
      <c r="E47" s="29">
        <f ca="1">VLOOKUP(E$3,[1]bigE_crvs!$A$1:$D$65536,3)</f>
        <v>44.5</v>
      </c>
      <c r="F47" s="29">
        <f ca="1">VLOOKUP(F$3,[1]bigE_crvs!$A$1:$D$65536,3)</f>
        <v>44.5</v>
      </c>
      <c r="G47" s="29">
        <f ca="1">VLOOKUP(G$3,[1]bigE_crvs!$A$1:$D$65536,3)</f>
        <v>44.5</v>
      </c>
      <c r="H47" s="29">
        <f ca="1">VLOOKUP(H$3,[1]bigE_crvs!$A$1:$D$65536,3)</f>
        <v>41.5</v>
      </c>
      <c r="I47" s="29">
        <f ca="1">VLOOKUP(I$3,[1]bigE_crvs!$A$1:$D$65536,3)</f>
        <v>41.5</v>
      </c>
      <c r="J47" s="29">
        <f ca="1">VLOOKUP(J$3,[1]bigE_crvs!$A$1:$D$65536,3)</f>
        <v>48.5</v>
      </c>
      <c r="K47" s="29">
        <f ca="1">VLOOKUP(K$3,[1]bigE_crvs!$A$1:$D$65536,3)</f>
        <v>48.5</v>
      </c>
      <c r="L47" s="29">
        <f ca="1">VLOOKUP(L$3,[1]bigE_crvs!$A$1:$D$65536,3)</f>
        <v>48.5</v>
      </c>
      <c r="M47" s="29">
        <f ca="1">VLOOKUP(M$3,[1]bigE_crvs!$A$1:$D$65536,3)</f>
        <v>48.5</v>
      </c>
      <c r="N47" s="29">
        <f ca="1">VLOOKUP(N$3,[1]bigE_crvs!$A$1:$D$65536,3)</f>
        <v>48.5</v>
      </c>
      <c r="O47" s="29">
        <f ca="1">VLOOKUP(O$3,[1]bigE_crvs!$A$1:$D$65536,3)</f>
        <v>41.5</v>
      </c>
      <c r="P47" s="29">
        <f ca="1">VLOOKUP(P$3,[1]bigE_crvs!$A$1:$D$65536,3)</f>
        <v>41.5</v>
      </c>
      <c r="Q47" s="29">
        <f ca="1">VLOOKUP(Q$3,[1]bigE_crvs!$A$1:$D$65536,3)</f>
        <v>50</v>
      </c>
      <c r="R47" s="29">
        <f ca="1">VLOOKUP(R$3,[1]bigE_crvs!$A$1:$D$65536,3)</f>
        <v>50</v>
      </c>
      <c r="S47" s="29">
        <f ca="1">VLOOKUP(S$3,[1]bigE_crvs!$A$1:$D$65536,3)</f>
        <v>50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254" x14ac:dyDescent="0.2">
      <c r="A48" s="25" t="s">
        <v>41</v>
      </c>
      <c r="B48" s="46" t="e">
        <f ca="1">IF(HLOOKUP(B$3,[1]daily_archive!$B$3:$GT$35,33,FALSE)="","",HLOOKUP(B$3,[1]daily_archive!$B$3:$GT$35,33,FALSE))</f>
        <v>#N/A</v>
      </c>
      <c r="C48" s="60" t="e">
        <f ca="1">IF(HLOOKUP(C$3,[1]daily_archive!$B$3:$GT$35,33,FALSE)="","",HLOOKUP(C$3,[1]daily_archive!$B$3:$GT$35,33,FALSE))</f>
        <v>#N/A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:40" x14ac:dyDescent="0.2">
      <c r="A49" s="25" t="s">
        <v>42</v>
      </c>
      <c r="B49" s="46" t="str">
        <f ca="1">IF(OR(WEEKDAY(B$3)=1,WEEKDAY(B$3)=7),"",VLOOKUP(B$3,[1]xmim!$K$1:$L$65536,2))</f>
        <v/>
      </c>
      <c r="C49" s="61">
        <f ca="1">IF(OR(WEEKDAY(C$3)=1,WEEKDAY(C$3)=7),"",VLOOKUP(C$3,[1]xmim!$K$1:$L$65536,2))</f>
        <v>35.82</v>
      </c>
      <c r="D49" s="62">
        <f ca="1">VLOOKUP(D$3,[1]bigE_crvs!$F$1:$I$65536,3)</f>
        <v>44</v>
      </c>
      <c r="E49" s="62">
        <f ca="1">VLOOKUP(E$3,[1]bigE_crvs!$F$1:$I$65536,3)</f>
        <v>44</v>
      </c>
      <c r="F49" s="62">
        <f ca="1">VLOOKUP(F$3,[1]bigE_crvs!$F$1:$I$65536,3)</f>
        <v>44</v>
      </c>
      <c r="G49" s="62">
        <f ca="1">VLOOKUP(G$3,[1]bigE_crvs!$F$1:$I$65536,3)</f>
        <v>44</v>
      </c>
      <c r="H49" s="62">
        <f ca="1">VLOOKUP(H$3,[1]bigE_crvs!$F$1:$I$65536,3)</f>
        <v>33.75</v>
      </c>
      <c r="I49" s="62">
        <f ca="1">VLOOKUP(I$3,[1]bigE_crvs!$F$1:$I$65536,3)</f>
        <v>33.75</v>
      </c>
      <c r="J49" s="62">
        <f ca="1">VLOOKUP(J$3,[1]bigE_crvs!$F$1:$I$65536,3)</f>
        <v>49.789999084472655</v>
      </c>
      <c r="K49" s="62">
        <f ca="1">VLOOKUP(K$3,[1]bigE_crvs!$F$1:$I$65536,3)</f>
        <v>49.789999084472655</v>
      </c>
      <c r="L49" s="62">
        <f ca="1">VLOOKUP(L$3,[1]bigE_crvs!$F$1:$I$65536,3)</f>
        <v>49.789999084472655</v>
      </c>
      <c r="M49" s="62">
        <f ca="1">VLOOKUP(M$3,[1]bigE_crvs!$F$1:$I$65536,3)</f>
        <v>49.789999084472655</v>
      </c>
      <c r="N49" s="62">
        <f ca="1">VLOOKUP(N$3,[1]bigE_crvs!$F$1:$I$65536,3)</f>
        <v>49.789999084472655</v>
      </c>
      <c r="O49" s="62">
        <f ca="1">VLOOKUP(O$3,[1]bigE_crvs!$F$1:$I$65536,3)</f>
        <v>33.75</v>
      </c>
      <c r="P49" s="62">
        <f ca="1">VLOOKUP(P$3,[1]bigE_crvs!$F$1:$I$65536,3)</f>
        <v>33.75</v>
      </c>
      <c r="Q49" s="62">
        <f ca="1">VLOOKUP(Q$3,[1]bigE_crvs!$F$1:$I$65536,3)</f>
        <v>49.789999084472655</v>
      </c>
      <c r="R49" s="62">
        <f ca="1">VLOOKUP(R$3,[1]bigE_crvs!$F$1:$I$65536,3)</f>
        <v>49.790000152587893</v>
      </c>
      <c r="S49" s="62">
        <f ca="1">VLOOKUP(S$3,[1]bigE_crvs!$F$1:$I$65536,3)</f>
        <v>49.789999084472655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1:40" ht="6" customHeight="1" x14ac:dyDescent="0.2">
      <c r="A50" s="63"/>
      <c r="B50" s="64"/>
      <c r="C50" s="65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1:40" x14ac:dyDescent="0.2">
      <c r="A51" s="25" t="s">
        <v>44</v>
      </c>
      <c r="B51" s="46" t="str">
        <f ca="1">IF(OR(WEEKDAY(B$3)=1,WEEKDAY(B$3)=7),"",VLOOKUP(B$3,[1]xmim!$A$1:$B$65536,2))</f>
        <v/>
      </c>
      <c r="C51" s="61">
        <f ca="1">IF(OR(WEEKDAY(C$3)=1,WEEKDAY(C$3)=7),"",VLOOKUP(C$3,[1]xmim!$A$1:$B$65536,2))</f>
        <v>4.51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1:40" x14ac:dyDescent="0.2">
      <c r="A52" s="25" t="s">
        <v>43</v>
      </c>
      <c r="B52" s="46" t="str">
        <f ca="1">IF(OR(WEEKDAY(B$3)=1,WEEKDAY(B$3)=7),"",VLOOKUP(B$3,[1]xmim!$C$1:$D$65536,2))</f>
        <v/>
      </c>
      <c r="C52" s="61">
        <f ca="1">IF(OR(WEEKDAY(C$3)=1,WEEKDAY(C$3)=7),"",VLOOKUP(C$3,[1]xmim!$C$1:$D$65536,2))</f>
        <v>4.4000000000000004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1:40" x14ac:dyDescent="0.2">
      <c r="A53" s="25" t="s">
        <v>45</v>
      </c>
      <c r="B53" s="46" t="str">
        <f ca="1">IF(OR(WEEKDAY(B$3)=1,WEEKDAY(B$3)=7),"",VLOOKUP(B$3,[1]xmim!$E$1:$F$65536,2))</f>
        <v/>
      </c>
      <c r="C53" s="61">
        <f ca="1">IF(OR(WEEKDAY(C$3)=1,WEEKDAY(C$3)=7),"",VLOOKUP(C$3,[1]xmim!$E$1:$F$65536,2))</f>
        <v>4.4850000000000003</v>
      </c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0" ht="6" customHeight="1" x14ac:dyDescent="0.2">
      <c r="A54" s="63"/>
      <c r="B54" s="67"/>
      <c r="C54" s="63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0" x14ac:dyDescent="0.2">
      <c r="A55" s="9" t="s">
        <v>55</v>
      </c>
      <c r="B55" s="47" t="str">
        <f ca="1">IF(OR(B47="",B51=""),"",B47/B51*1000)</f>
        <v/>
      </c>
      <c r="C55" s="23">
        <f ca="1">IF(OR(C47="",C51=""),"",C47/C51*1000)</f>
        <v>10006.652106430156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">
      <c r="A56" s="26"/>
      <c r="B56" s="69"/>
      <c r="C56" s="69"/>
      <c r="D56" s="69"/>
      <c r="E56" s="69"/>
      <c r="F56" s="69"/>
      <c r="G56" s="69"/>
      <c r="H56" s="69"/>
      <c r="I56" s="70"/>
      <c r="J56" s="69"/>
      <c r="K56" s="69"/>
      <c r="L56" s="69"/>
      <c r="M56" s="69"/>
      <c r="N56" s="69"/>
      <c r="O56" s="69"/>
      <c r="P56" s="69"/>
      <c r="Q56" s="69"/>
      <c r="R56" s="69"/>
      <c r="S56" s="69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</row>
    <row r="57" spans="1:40" x14ac:dyDescent="0.2">
      <c r="A57" s="26" t="s">
        <v>27</v>
      </c>
      <c r="B57" s="26"/>
      <c r="C57" s="26"/>
      <c r="D57" s="26"/>
      <c r="E57" s="26"/>
      <c r="F57" s="26"/>
      <c r="G57" s="26"/>
      <c r="H57" s="26"/>
      <c r="I57" s="71"/>
      <c r="J57" s="72"/>
      <c r="K57" s="72"/>
      <c r="L57" s="72"/>
      <c r="M57" s="72"/>
      <c r="N57" s="56"/>
      <c r="O57" s="56"/>
      <c r="P57" s="56"/>
      <c r="Q57" s="56"/>
      <c r="R57" s="56"/>
      <c r="S57" s="56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</row>
    <row r="58" spans="1:40" ht="15" customHeight="1" x14ac:dyDescent="0.2">
      <c r="A58" s="28" t="s">
        <v>46</v>
      </c>
      <c r="B58" s="73" t="str">
        <f ca="1">CONCATENATE(VLOOKUP(B$3,[1]temps!$AN$3:$AZ$520,2)," / ",VLOOKUP(B$3,[1]temps!$AN$3:$AZ$520,3))</f>
        <v>85 / 67</v>
      </c>
      <c r="C58" s="74" t="str">
        <f ca="1">CONCATENATE(VLOOKUP(C$3,[1]temps!$AN$3:$AZ$520,2)," / ",VLOOKUP(C$3,[1]temps!$AN$3:$AZ$520,3))</f>
        <v>83 / 65</v>
      </c>
      <c r="D58" s="73" t="str">
        <f ca="1">CONCATENATE(VLOOKUP(D$3,[1]temps!$AN$3:$AZ$520,2)," / ",VLOOKUP(D$3,[1]temps!$AN$3:$AZ$520,3))</f>
        <v>80 / 63</v>
      </c>
      <c r="E58" s="73" t="str">
        <f ca="1">CONCATENATE(VLOOKUP(E$3,[1]temps!$AN$3:$AZ$520,2)," / ",VLOOKUP(E$3,[1]temps!$AN$3:$AZ$520,3))</f>
        <v>81 / 62</v>
      </c>
      <c r="F58" s="73" t="str">
        <f ca="1">CONCATENATE(VLOOKUP(F$3,[1]temps!$AN$3:$AZ$520,2)," / ",VLOOKUP(F$3,[1]temps!$AN$3:$AZ$520,3))</f>
        <v>83 / 63</v>
      </c>
      <c r="G58" s="73" t="str">
        <f ca="1">CONCATENATE(VLOOKUP(G$3,[1]temps!$AN$3:$AZ$520,2)," / ",VLOOKUP(G$3,[1]temps!$AN$3:$AZ$520,3))</f>
        <v>84 / 64</v>
      </c>
      <c r="H58" s="73" t="str">
        <f ca="1">CONCATENATE(VLOOKUP(H$3,[1]temps!$AN$3:$AZ$520,2)," / ",VLOOKUP(H$3,[1]temps!$AN$3:$AZ$520,3))</f>
        <v>85 / 64</v>
      </c>
      <c r="I58" s="75" t="str">
        <f ca="1">CONCATENATE(VLOOKUP(I$3,[1]temps!$AN$3:$AZ$520,2)," / ",VLOOKUP(I$3,[1]temps!$AN$3:$AZ$520,3))</f>
        <v>85 / 65</v>
      </c>
      <c r="J58" s="73" t="str">
        <f ca="1">CONCATENATE(VLOOKUP(J$3,[1]temps!$AN$3:$AZ$520,2)," / ",VLOOKUP(J$3,[1]temps!$AN$3:$AZ$520,3))</f>
        <v>85 / 64</v>
      </c>
      <c r="K58" s="73" t="str">
        <f ca="1">CONCATENATE(VLOOKUP(K$3,[1]temps!$AN$3:$AZ$520,2)," / ",VLOOKUP(K$3,[1]temps!$AN$3:$AZ$520,3))</f>
        <v>87 / 66</v>
      </c>
      <c r="L58" s="73" t="str">
        <f ca="1">CONCATENATE(VLOOKUP(L$3,[1]temps!$AN$3:$AZ$520,2)," / ",VLOOKUP(L$3,[1]temps!$AN$3:$AZ$520,3))</f>
        <v>88 / 67</v>
      </c>
      <c r="M58" s="73" t="str">
        <f ca="1">CONCATENATE(VLOOKUP(M$3,[1]temps!$AN$3:$AZ$520,2)," / ",VLOOKUP(M$3,[1]temps!$AN$3:$AZ$520,3))</f>
        <v>90 / 68</v>
      </c>
      <c r="N58" s="73" t="str">
        <f ca="1">CONCATENATE(VLOOKUP(N$3,[1]temps!$AN$3:$AZ$520,2)," / ",VLOOKUP(N$3,[1]temps!$AN$3:$AZ$520,3))</f>
        <v>89 / 66</v>
      </c>
      <c r="O58" s="73" t="str">
        <f ca="1">CONCATENATE(VLOOKUP(O$3,[1]temps!$AN$3:$AZ$520,2)," / ",VLOOKUP(O$3,[1]temps!$AN$3:$AZ$520,3))</f>
        <v>0 / 0</v>
      </c>
      <c r="P58" s="73" t="str">
        <f ca="1">CONCATENATE(VLOOKUP(P$3,[1]temps!$AN$3:$AZ$520,2)," / ",VLOOKUP(P$3,[1]temps!$AN$3:$AZ$520,3))</f>
        <v>0 / 0</v>
      </c>
      <c r="Q58" s="73" t="str">
        <f ca="1">CONCATENATE(VLOOKUP(Q$3,[1]temps!$AN$3:$AZ$520,2)," / ",VLOOKUP(Q$3,[1]temps!$AN$3:$AZ$520,3))</f>
        <v>0 / 0</v>
      </c>
      <c r="R58" s="73" t="str">
        <f ca="1">CONCATENATE(VLOOKUP(R$3,[1]temps!$AN$3:$AZ$520,2)," / ",VLOOKUP(R$3,[1]temps!$AN$3:$AZ$520,3))</f>
        <v>0 / 0</v>
      </c>
      <c r="S58" s="73" t="str">
        <f ca="1">CONCATENATE(VLOOKUP(S$3,[1]temps!$AN$3:$AZ$520,2)," / ",VLOOKUP(S$3,[1]temps!$AN$3:$AZ$520,3))</f>
        <v>0 / 0</v>
      </c>
      <c r="W58"/>
      <c r="X58"/>
      <c r="Y58"/>
      <c r="Z58"/>
      <c r="AA58"/>
      <c r="AB58"/>
      <c r="AC58"/>
      <c r="AD58"/>
      <c r="AE58"/>
      <c r="AF58"/>
    </row>
    <row r="59" spans="1:40" ht="15" customHeight="1" x14ac:dyDescent="0.2">
      <c r="A59" s="32" t="s">
        <v>59</v>
      </c>
      <c r="B59" s="76" t="str">
        <f ca="1">CONCATENATE(VLOOKUP(B$3,[1]temps!$BE$3:$BQ$367,2,FALSE)," / ",VLOOKUP(B$3,[1]temps!$BE$3:$BQ$367,3,FALSE))</f>
        <v>83 / 65</v>
      </c>
      <c r="C59" s="77" t="str">
        <f ca="1">CONCATENATE(VLOOKUP(C$3,[1]temps!$BE$3:$BQ$367,2,FALSE)," / ",VLOOKUP(C$3,[1]temps!$BE$3:$BQ$367,3,FALSE))</f>
        <v>83 / 65</v>
      </c>
      <c r="D59" s="76" t="str">
        <f ca="1">CONCATENATE(VLOOKUP(D$3,[1]temps!$BE$3:$BQ$367,2,FALSE)," / ",VLOOKUP(D$3,[1]temps!$BE$3:$BQ$367,3,FALSE))</f>
        <v>83 / 65</v>
      </c>
      <c r="E59" s="76" t="str">
        <f ca="1">CONCATENATE(VLOOKUP(E$3,[1]temps!$BE$3:$BQ$367,2,FALSE)," / ",VLOOKUP(E$3,[1]temps!$BE$3:$BQ$367,3,FALSE))</f>
        <v>83 / 65</v>
      </c>
      <c r="F59" s="76" t="str">
        <f ca="1">CONCATENATE(VLOOKUP(F$3,[1]temps!$BE$3:$BQ$367,2,FALSE)," / ",VLOOKUP(F$3,[1]temps!$BE$3:$BQ$367,3,FALSE))</f>
        <v>83 / 65</v>
      </c>
      <c r="G59" s="76" t="str">
        <f ca="1">CONCATENATE(VLOOKUP(G$3,[1]temps!$BE$3:$BQ$367,2,FALSE)," / ",VLOOKUP(G$3,[1]temps!$BE$3:$BQ$367,3,FALSE))</f>
        <v>84 / 66</v>
      </c>
      <c r="H59" s="76" t="str">
        <f ca="1">CONCATENATE(VLOOKUP(H$3,[1]temps!$BE$3:$BQ$367,2,FALSE)," / ",VLOOKUP(H$3,[1]temps!$BE$3:$BQ$367,3,FALSE))</f>
        <v>84 / 66</v>
      </c>
      <c r="I59" s="78" t="str">
        <f ca="1">CONCATENATE(VLOOKUP(I$3,[1]temps!$BE$3:$BQ$367,2,FALSE)," / ",VLOOKUP(I$3,[1]temps!$BE$3:$BQ$367,3,FALSE))</f>
        <v>84 / 66</v>
      </c>
      <c r="J59" s="76" t="str">
        <f ca="1">CONCATENATE(VLOOKUP(J$3,[1]temps!$BE$3:$BQ$367,2,FALSE)," / ",VLOOKUP(J$3,[1]temps!$BE$3:$BQ$367,3,FALSE))</f>
        <v>84 / 66</v>
      </c>
      <c r="K59" s="76" t="str">
        <f ca="1">CONCATENATE(VLOOKUP(K$3,[1]temps!$BE$3:$BQ$367,2,FALSE)," / ",VLOOKUP(K$3,[1]temps!$BE$3:$BQ$367,3,FALSE))</f>
        <v>84 / 66</v>
      </c>
      <c r="L59" s="76" t="str">
        <f ca="1">CONCATENATE(VLOOKUP(L$3,[1]temps!$BE$3:$BQ$367,2,FALSE)," / ",VLOOKUP(L$3,[1]temps!$BE$3:$BQ$367,3,FALSE))</f>
        <v>85 / 67</v>
      </c>
      <c r="M59" s="76" t="str">
        <f ca="1">CONCATENATE(VLOOKUP(M$3,[1]temps!$BE$3:$BQ$367,2,FALSE)," / ",VLOOKUP(M$3,[1]temps!$BE$3:$BQ$367,3,FALSE))</f>
        <v>85 / 67</v>
      </c>
      <c r="N59" s="76" t="str">
        <f ca="1">CONCATENATE(VLOOKUP(N$3,[1]temps!$BE$3:$BQ$367,2,FALSE)," / ",VLOOKUP(N$3,[1]temps!$BE$3:$BQ$367,3,FALSE))</f>
        <v>85 / 67</v>
      </c>
      <c r="O59" s="76" t="str">
        <f ca="1">CONCATENATE(VLOOKUP(O$3,[1]temps!$BE$3:$BQ$367,2,FALSE)," / ",VLOOKUP(O$3,[1]temps!$BE$3:$BQ$367,3,FALSE))</f>
        <v>85 / 67</v>
      </c>
      <c r="P59" s="76" t="str">
        <f ca="1">CONCATENATE(VLOOKUP(P$3,[1]temps!$BE$3:$BQ$367,2,FALSE)," / ",VLOOKUP(P$3,[1]temps!$BE$3:$BQ$367,3,FALSE))</f>
        <v>85 / 67</v>
      </c>
      <c r="Q59" s="76" t="str">
        <f ca="1">CONCATENATE(VLOOKUP(Q$3,[1]temps!$BE$3:$BQ$367,2,FALSE)," / ",VLOOKUP(Q$3,[1]temps!$BE$3:$BQ$367,3,FALSE))</f>
        <v>86 / 67</v>
      </c>
      <c r="R59" s="76" t="str">
        <f ca="1">CONCATENATE(VLOOKUP(R$3,[1]temps!$BE$3:$BQ$367,2,FALSE)," / ",VLOOKUP(R$3,[1]temps!$BE$3:$BQ$367,3,FALSE))</f>
        <v>86 / 68</v>
      </c>
      <c r="S59" s="76" t="str">
        <f ca="1">CONCATENATE(VLOOKUP(S$3,[1]temps!$BE$3:$BQ$367,2,FALSE)," / ",VLOOKUP(S$3,[1]temps!$BE$3:$BQ$367,3,FALSE))</f>
        <v>86 / 68</v>
      </c>
      <c r="W59"/>
      <c r="X59"/>
      <c r="Y59"/>
      <c r="Z59"/>
      <c r="AA59"/>
      <c r="AB59"/>
      <c r="AC59"/>
      <c r="AD59"/>
      <c r="AE59"/>
      <c r="AF59"/>
    </row>
    <row r="60" spans="1:40" ht="15" customHeight="1" x14ac:dyDescent="0.2">
      <c r="A60" s="28" t="s">
        <v>47</v>
      </c>
      <c r="B60" s="73" t="str">
        <f ca="1">CONCATENATE(VLOOKUP(B$3,[1]temps!$AN$3:$AZ$520,4)," / ",VLOOKUP(B$3,[1]temps!$AN$3:$AZ$520,5))</f>
        <v>87 / 73</v>
      </c>
      <c r="C60" s="74" t="str">
        <f ca="1">CONCATENATE(VLOOKUP(C$3,[1]temps!$AN$3:$AZ$520,4)," / ",VLOOKUP(C$3,[1]temps!$AN$3:$AZ$520,5))</f>
        <v>87 / 72</v>
      </c>
      <c r="D60" s="73" t="str">
        <f ca="1">CONCATENATE(VLOOKUP(D$3,[1]temps!$AN$3:$AZ$520,4)," / ",VLOOKUP(D$3,[1]temps!$AN$3:$AZ$520,5))</f>
        <v>84 / 70</v>
      </c>
      <c r="E60" s="73" t="str">
        <f ca="1">CONCATENATE(VLOOKUP(E$3,[1]temps!$AN$3:$AZ$520,4)," / ",VLOOKUP(E$3,[1]temps!$AN$3:$AZ$520,5))</f>
        <v>84 / 69</v>
      </c>
      <c r="F60" s="73" t="str">
        <f ca="1">CONCATENATE(VLOOKUP(F$3,[1]temps!$AN$3:$AZ$520,4)," / ",VLOOKUP(F$3,[1]temps!$AN$3:$AZ$520,5))</f>
        <v>83 / 67</v>
      </c>
      <c r="G60" s="73" t="str">
        <f ca="1">CONCATENATE(VLOOKUP(G$3,[1]temps!$AN$3:$AZ$520,4)," / ",VLOOKUP(G$3,[1]temps!$AN$3:$AZ$520,5))</f>
        <v>86 / 68</v>
      </c>
      <c r="H60" s="73" t="str">
        <f ca="1">CONCATENATE(VLOOKUP(H$3,[1]temps!$AN$3:$AZ$520,4)," / ",VLOOKUP(H$3,[1]temps!$AN$3:$AZ$520,5))</f>
        <v>87 / 69</v>
      </c>
      <c r="I60" s="75" t="str">
        <f ca="1">CONCATENATE(VLOOKUP(I$3,[1]temps!$AN$3:$AZ$520,4)," / ",VLOOKUP(I$3,[1]temps!$AN$3:$AZ$520,5))</f>
        <v>87 / 71</v>
      </c>
      <c r="J60" s="73" t="str">
        <f ca="1">CONCATENATE(VLOOKUP(J$3,[1]temps!$AN$3:$AZ$520,4)," / ",VLOOKUP(J$3,[1]temps!$AN$3:$AZ$520,5))</f>
        <v>88 / 71</v>
      </c>
      <c r="K60" s="73" t="str">
        <f ca="1">CONCATENATE(VLOOKUP(K$3,[1]temps!$AN$3:$AZ$520,4)," / ",VLOOKUP(K$3,[1]temps!$AN$3:$AZ$520,5))</f>
        <v>0 / 0</v>
      </c>
      <c r="L60" s="73" t="str">
        <f ca="1">CONCATENATE(VLOOKUP(L$3,[1]temps!$AN$3:$AZ$520,4)," / ",VLOOKUP(L$3,[1]temps!$AN$3:$AZ$520,5))</f>
        <v>0 / 0</v>
      </c>
      <c r="M60" s="73" t="str">
        <f ca="1">CONCATENATE(VLOOKUP(M$3,[1]temps!$AN$3:$AZ$520,4)," / ",VLOOKUP(M$3,[1]temps!$AN$3:$AZ$520,5))</f>
        <v>0 / 0</v>
      </c>
      <c r="N60" s="73" t="str">
        <f ca="1">CONCATENATE(VLOOKUP(N$3,[1]temps!$AN$3:$AZ$520,4)," / ",VLOOKUP(N$3,[1]temps!$AN$3:$AZ$520,5))</f>
        <v>0 / 0</v>
      </c>
      <c r="O60" s="73" t="str">
        <f ca="1">CONCATENATE(VLOOKUP(O$3,[1]temps!$AN$3:$AZ$520,4)," / ",VLOOKUP(O$3,[1]temps!$AN$3:$AZ$520,5))</f>
        <v>0 / 0</v>
      </c>
      <c r="P60" s="73" t="str">
        <f ca="1">CONCATENATE(VLOOKUP(P$3,[1]temps!$AN$3:$AZ$520,4)," / ",VLOOKUP(P$3,[1]temps!$AN$3:$AZ$520,5))</f>
        <v>0 / 0</v>
      </c>
      <c r="Q60" s="73" t="str">
        <f ca="1">CONCATENATE(VLOOKUP(Q$3,[1]temps!$AN$3:$AZ$520,4)," / ",VLOOKUP(Q$3,[1]temps!$AN$3:$AZ$520,5))</f>
        <v>0 / 0</v>
      </c>
      <c r="R60" s="73" t="str">
        <f ca="1">CONCATENATE(VLOOKUP(R$3,[1]temps!$AN$3:$AZ$520,4)," / ",VLOOKUP(R$3,[1]temps!$AN$3:$AZ$520,5))</f>
        <v>0 / 0</v>
      </c>
      <c r="S60" s="73" t="str">
        <f ca="1">CONCATENATE(VLOOKUP(S$3,[1]temps!$AN$3:$AZ$520,4)," / ",VLOOKUP(S$3,[1]temps!$AN$3:$AZ$520,5))</f>
        <v>0 / 0</v>
      </c>
      <c r="W60"/>
      <c r="X60"/>
      <c r="Y60"/>
      <c r="Z60"/>
      <c r="AA60"/>
      <c r="AB60"/>
      <c r="AC60"/>
      <c r="AD60"/>
      <c r="AE60"/>
      <c r="AF60"/>
    </row>
    <row r="61" spans="1:40" ht="15" customHeight="1" x14ac:dyDescent="0.25">
      <c r="A61" s="32" t="s">
        <v>60</v>
      </c>
      <c r="B61" s="76" t="str">
        <f ca="1">CONCATENATE(VLOOKUP(B$3,[1]temps!$BE$3:$BQ$367,4,FALSE)," / ",VLOOKUP(B$3,[1]temps!$BE$3:$BQ$367,5,FALSE))</f>
        <v>87 / 71</v>
      </c>
      <c r="C61" s="77" t="str">
        <f ca="1">CONCATENATE(VLOOKUP(C$3,[1]temps!$BE$3:$BQ$367,4,FALSE)," / ",VLOOKUP(C$3,[1]temps!$BE$3:$BQ$367,5,FALSE))</f>
        <v>87 / 71</v>
      </c>
      <c r="D61" s="76" t="str">
        <f ca="1">CONCATENATE(VLOOKUP(D$3,[1]temps!$BE$3:$BQ$367,4,FALSE)," / ",VLOOKUP(D$3,[1]temps!$BE$3:$BQ$367,5,FALSE))</f>
        <v>87 / 71</v>
      </c>
      <c r="E61" s="76" t="str">
        <f ca="1">CONCATENATE(VLOOKUP(E$3,[1]temps!$BE$3:$BQ$367,4,FALSE)," / ",VLOOKUP(E$3,[1]temps!$BE$3:$BQ$367,5,FALSE))</f>
        <v>87 / 71</v>
      </c>
      <c r="F61" s="76" t="str">
        <f ca="1">CONCATENATE(VLOOKUP(F$3,[1]temps!$BE$3:$BQ$367,4,FALSE)," / ",VLOOKUP(F$3,[1]temps!$BE$3:$BQ$367,5,FALSE))</f>
        <v>87 / 71</v>
      </c>
      <c r="G61" s="76" t="str">
        <f ca="1">CONCATENATE(VLOOKUP(G$3,[1]temps!$BE$3:$BQ$367,4,FALSE)," / ",VLOOKUP(G$3,[1]temps!$BE$3:$BQ$367,5,FALSE))</f>
        <v>87 / 71</v>
      </c>
      <c r="H61" s="76" t="str">
        <f ca="1">CONCATENATE(VLOOKUP(H$3,[1]temps!$BE$3:$BQ$367,4,FALSE)," / ",VLOOKUP(H$3,[1]temps!$BE$3:$BQ$367,5,FALSE))</f>
        <v>87 / 72</v>
      </c>
      <c r="I61" s="78" t="str">
        <f ca="1">CONCATENATE(VLOOKUP(I$3,[1]temps!$BE$3:$BQ$367,4,FALSE)," / ",VLOOKUP(I$3,[1]temps!$BE$3:$BQ$367,5,FALSE))</f>
        <v>88 / 72</v>
      </c>
      <c r="J61" s="76" t="str">
        <f ca="1">CONCATENATE(VLOOKUP(J$3,[1]temps!$BE$3:$BQ$367,4,FALSE)," / ",VLOOKUP(J$3,[1]temps!$BE$3:$BQ$367,5,FALSE))</f>
        <v>88 / 72</v>
      </c>
      <c r="K61" s="76" t="str">
        <f ca="1">CONCATENATE(VLOOKUP(K$3,[1]temps!$BE$3:$BQ$367,4,FALSE)," / ",VLOOKUP(K$3,[1]temps!$BE$3:$BQ$367,5,FALSE))</f>
        <v>88 / 72</v>
      </c>
      <c r="L61" s="76" t="str">
        <f ca="1">CONCATENATE(VLOOKUP(L$3,[1]temps!$BE$3:$BQ$367,4,FALSE)," / ",VLOOKUP(L$3,[1]temps!$BE$3:$BQ$367,5,FALSE))</f>
        <v>88 / 72</v>
      </c>
      <c r="M61" s="76" t="str">
        <f ca="1">CONCATENATE(VLOOKUP(M$3,[1]temps!$BE$3:$BQ$367,4,FALSE)," / ",VLOOKUP(M$3,[1]temps!$BE$3:$BQ$367,5,FALSE))</f>
        <v>88 / 72</v>
      </c>
      <c r="N61" s="76" t="str">
        <f ca="1">CONCATENATE(VLOOKUP(N$3,[1]temps!$BE$3:$BQ$367,4,FALSE)," / ",VLOOKUP(N$3,[1]temps!$BE$3:$BQ$367,5,FALSE))</f>
        <v>88 / 72</v>
      </c>
      <c r="O61" s="76" t="str">
        <f ca="1">CONCATENATE(VLOOKUP(O$3,[1]temps!$BE$3:$BQ$367,4,FALSE)," / ",VLOOKUP(O$3,[1]temps!$BE$3:$BQ$367,5,FALSE))</f>
        <v>88 / 72</v>
      </c>
      <c r="P61" s="76" t="str">
        <f ca="1">CONCATENATE(VLOOKUP(P$3,[1]temps!$BE$3:$BQ$367,4,FALSE)," / ",VLOOKUP(P$3,[1]temps!$BE$3:$BQ$367,5,FALSE))</f>
        <v>88 / 73</v>
      </c>
      <c r="Q61" s="76" t="str">
        <f ca="1">CONCATENATE(VLOOKUP(Q$3,[1]temps!$BE$3:$BQ$367,4,FALSE)," / ",VLOOKUP(Q$3,[1]temps!$BE$3:$BQ$367,5,FALSE))</f>
        <v>88 / 73</v>
      </c>
      <c r="R61" s="76" t="str">
        <f ca="1">CONCATENATE(VLOOKUP(R$3,[1]temps!$BE$3:$BQ$367,4,FALSE)," / ",VLOOKUP(R$3,[1]temps!$BE$3:$BQ$367,5,FALSE))</f>
        <v>89 / 73</v>
      </c>
      <c r="S61" s="76" t="str">
        <f ca="1">CONCATENATE(VLOOKUP(S$3,[1]temps!$BE$3:$BQ$367,4,FALSE)," / ",VLOOKUP(S$3,[1]temps!$BE$3:$BQ$367,5,FALSE))</f>
        <v>89 / 73</v>
      </c>
      <c r="U61" s="79" t="s">
        <v>69</v>
      </c>
      <c r="W61"/>
      <c r="X61"/>
      <c r="Y61"/>
      <c r="Z61"/>
      <c r="AA61"/>
      <c r="AB61"/>
      <c r="AC61"/>
      <c r="AD61"/>
      <c r="AE61"/>
      <c r="AF61"/>
    </row>
    <row r="62" spans="1:40" ht="15" customHeight="1" x14ac:dyDescent="0.3">
      <c r="A62" s="28" t="s">
        <v>48</v>
      </c>
      <c r="B62" s="73" t="str">
        <f ca="1">CONCATENATE(VLOOKUP(B$3,[1]temps!$AN$3:$AZ$520,6)," / ",VLOOKUP(B$3,[1]temps!$AN$3:$AZ$520,7))</f>
        <v>84 / 65</v>
      </c>
      <c r="C62" s="74" t="str">
        <f ca="1">CONCATENATE(VLOOKUP(C$3,[1]temps!$AN$3:$AZ$520,6)," / ",VLOOKUP(C$3,[1]temps!$AN$3:$AZ$520,7))</f>
        <v>80 / 65</v>
      </c>
      <c r="D62" s="73" t="str">
        <f ca="1">CONCATENATE(VLOOKUP(D$3,[1]temps!$AN$3:$AZ$520,6)," / ",VLOOKUP(D$3,[1]temps!$AN$3:$AZ$520,7))</f>
        <v>76 / 62</v>
      </c>
      <c r="E62" s="73" t="str">
        <f ca="1">CONCATENATE(VLOOKUP(E$3,[1]temps!$AN$3:$AZ$520,6)," / ",VLOOKUP(E$3,[1]temps!$AN$3:$AZ$520,7))</f>
        <v>78 / 60</v>
      </c>
      <c r="F62" s="73" t="str">
        <f ca="1">CONCATENATE(VLOOKUP(F$3,[1]temps!$AN$3:$AZ$520,6)," / ",VLOOKUP(F$3,[1]temps!$AN$3:$AZ$520,7))</f>
        <v>78 / 60</v>
      </c>
      <c r="G62" s="73" t="str">
        <f ca="1">CONCATENATE(VLOOKUP(G$3,[1]temps!$AN$3:$AZ$520,6)," / ",VLOOKUP(G$3,[1]temps!$AN$3:$AZ$520,7))</f>
        <v>80 / 63</v>
      </c>
      <c r="H62" s="73" t="str">
        <f ca="1">CONCATENATE(VLOOKUP(H$3,[1]temps!$AN$3:$AZ$520,6)," / ",VLOOKUP(H$3,[1]temps!$AN$3:$AZ$520,7))</f>
        <v>82 / 64</v>
      </c>
      <c r="I62" s="75" t="str">
        <f ca="1">CONCATENATE(VLOOKUP(I$3,[1]temps!$AN$3:$AZ$520,6)," / ",VLOOKUP(I$3,[1]temps!$AN$3:$AZ$520,7))</f>
        <v>83 / 64</v>
      </c>
      <c r="J62" s="73" t="str">
        <f ca="1">CONCATENATE(VLOOKUP(J$3,[1]temps!$AN$3:$AZ$520,6)," / ",VLOOKUP(J$3,[1]temps!$AN$3:$AZ$520,7))</f>
        <v>83 / 63</v>
      </c>
      <c r="K62" s="73" t="str">
        <f ca="1">CONCATENATE(VLOOKUP(K$3,[1]temps!$AN$3:$AZ$520,6)," / ",VLOOKUP(K$3,[1]temps!$AN$3:$AZ$520,7))</f>
        <v>85 / 65</v>
      </c>
      <c r="L62" s="73" t="str">
        <f ca="1">CONCATENATE(VLOOKUP(L$3,[1]temps!$AN$3:$AZ$520,6)," / ",VLOOKUP(L$3,[1]temps!$AN$3:$AZ$520,7))</f>
        <v>88 / 64</v>
      </c>
      <c r="M62" s="73" t="str">
        <f ca="1">CONCATENATE(VLOOKUP(M$3,[1]temps!$AN$3:$AZ$520,6)," / ",VLOOKUP(M$3,[1]temps!$AN$3:$AZ$520,7))</f>
        <v>90 / 65</v>
      </c>
      <c r="N62" s="73" t="str">
        <f ca="1">CONCATENATE(VLOOKUP(N$3,[1]temps!$AN$3:$AZ$520,6)," / ",VLOOKUP(N$3,[1]temps!$AN$3:$AZ$520,7))</f>
        <v>89 / 67</v>
      </c>
      <c r="O62" s="73" t="str">
        <f ca="1">CONCATENATE(VLOOKUP(O$3,[1]temps!$AN$3:$AZ$520,6)," / ",VLOOKUP(O$3,[1]temps!$AN$3:$AZ$520,7))</f>
        <v>0 / 0</v>
      </c>
      <c r="P62" s="73" t="str">
        <f ca="1">CONCATENATE(VLOOKUP(P$3,[1]temps!$AN$3:$AZ$520,6)," / ",VLOOKUP(P$3,[1]temps!$AN$3:$AZ$520,7))</f>
        <v>0 / 0</v>
      </c>
      <c r="Q62" s="73" t="str">
        <f ca="1">CONCATENATE(VLOOKUP(Q$3,[1]temps!$AN$3:$AZ$520,6)," / ",VLOOKUP(Q$3,[1]temps!$AN$3:$AZ$520,7))</f>
        <v>0 / 0</v>
      </c>
      <c r="R62" s="73" t="str">
        <f ca="1">CONCATENATE(VLOOKUP(R$3,[1]temps!$AN$3:$AZ$520,6)," / ",VLOOKUP(R$3,[1]temps!$AN$3:$AZ$520,7))</f>
        <v>0 / 0</v>
      </c>
      <c r="S62" s="73" t="str">
        <f ca="1">CONCATENATE(VLOOKUP(S$3,[1]temps!$AN$3:$AZ$520,6)," / ",VLOOKUP(S$3,[1]temps!$AN$3:$AZ$520,7))</f>
        <v>0 / 0</v>
      </c>
      <c r="U62" s="80"/>
      <c r="W62"/>
      <c r="X62"/>
      <c r="Y62"/>
      <c r="Z62"/>
      <c r="AA62"/>
      <c r="AB62"/>
      <c r="AC62"/>
      <c r="AD62"/>
      <c r="AE62"/>
      <c r="AF62"/>
    </row>
    <row r="63" spans="1:40" ht="15" customHeight="1" x14ac:dyDescent="0.25">
      <c r="A63" s="32" t="s">
        <v>61</v>
      </c>
      <c r="B63" s="76" t="str">
        <f ca="1">CONCATENATE(VLOOKUP(B$3,[1]temps!$BE$3:$BQ$367,6,FALSE)," / ",VLOOKUP(B$3,[1]temps!$BE$3:$BQ$367,7,FALSE))</f>
        <v>81 / 60</v>
      </c>
      <c r="C63" s="77" t="str">
        <f ca="1">CONCATENATE(VLOOKUP(C$3,[1]temps!$BE$3:$BQ$367,6,FALSE)," / ",VLOOKUP(C$3,[1]temps!$BE$3:$BQ$367,7,FALSE))</f>
        <v>81 / 60</v>
      </c>
      <c r="D63" s="76" t="str">
        <f ca="1">CONCATENATE(VLOOKUP(D$3,[1]temps!$BE$3:$BQ$367,6,FALSE)," / ",VLOOKUP(D$3,[1]temps!$BE$3:$BQ$367,7,FALSE))</f>
        <v>81 / 61</v>
      </c>
      <c r="E63" s="76" t="str">
        <f ca="1">CONCATENATE(VLOOKUP(E$3,[1]temps!$BE$3:$BQ$367,6,FALSE)," / ",VLOOKUP(E$3,[1]temps!$BE$3:$BQ$367,7,FALSE))</f>
        <v>81 / 61</v>
      </c>
      <c r="F63" s="76" t="str">
        <f ca="1">CONCATENATE(VLOOKUP(F$3,[1]temps!$BE$3:$BQ$367,6,FALSE)," / ",VLOOKUP(F$3,[1]temps!$BE$3:$BQ$367,7,FALSE))</f>
        <v>81 / 61</v>
      </c>
      <c r="G63" s="76" t="str">
        <f ca="1">CONCATENATE(VLOOKUP(G$3,[1]temps!$BE$3:$BQ$367,6,FALSE)," / ",VLOOKUP(G$3,[1]temps!$BE$3:$BQ$367,7,FALSE))</f>
        <v>82 / 61</v>
      </c>
      <c r="H63" s="76" t="str">
        <f ca="1">CONCATENATE(VLOOKUP(H$3,[1]temps!$BE$3:$BQ$367,6,FALSE)," / ",VLOOKUP(H$3,[1]temps!$BE$3:$BQ$367,7,FALSE))</f>
        <v>82 / 62</v>
      </c>
      <c r="I63" s="78" t="str">
        <f ca="1">CONCATENATE(VLOOKUP(I$3,[1]temps!$BE$3:$BQ$367,6,FALSE)," / ",VLOOKUP(I$3,[1]temps!$BE$3:$BQ$367,7,FALSE))</f>
        <v>82 / 62</v>
      </c>
      <c r="J63" s="76" t="str">
        <f ca="1">CONCATENATE(VLOOKUP(J$3,[1]temps!$BE$3:$BQ$367,6,FALSE)," / ",VLOOKUP(J$3,[1]temps!$BE$3:$BQ$367,7,FALSE))</f>
        <v>82 / 62</v>
      </c>
      <c r="K63" s="76" t="str">
        <f ca="1">CONCATENATE(VLOOKUP(K$3,[1]temps!$BE$3:$BQ$367,6,FALSE)," / ",VLOOKUP(K$3,[1]temps!$BE$3:$BQ$367,7,FALSE))</f>
        <v>83 / 62</v>
      </c>
      <c r="L63" s="76" t="str">
        <f ca="1">CONCATENATE(VLOOKUP(L$3,[1]temps!$BE$3:$BQ$367,6,FALSE)," / ",VLOOKUP(L$3,[1]temps!$BE$3:$BQ$367,7,FALSE))</f>
        <v>83 / 63</v>
      </c>
      <c r="M63" s="76" t="str">
        <f ca="1">CONCATENATE(VLOOKUP(M$3,[1]temps!$BE$3:$BQ$367,6,FALSE)," / ",VLOOKUP(M$3,[1]temps!$BE$3:$BQ$367,7,FALSE))</f>
        <v>83 / 63</v>
      </c>
      <c r="N63" s="76" t="str">
        <f ca="1">CONCATENATE(VLOOKUP(N$3,[1]temps!$BE$3:$BQ$367,6,FALSE)," / ",VLOOKUP(N$3,[1]temps!$BE$3:$BQ$367,7,FALSE))</f>
        <v>83 / 63</v>
      </c>
      <c r="O63" s="76" t="str">
        <f ca="1">CONCATENATE(VLOOKUP(O$3,[1]temps!$BE$3:$BQ$367,6,FALSE)," / ",VLOOKUP(O$3,[1]temps!$BE$3:$BQ$367,7,FALSE))</f>
        <v>84 / 63</v>
      </c>
      <c r="P63" s="76" t="str">
        <f ca="1">CONCATENATE(VLOOKUP(P$3,[1]temps!$BE$3:$BQ$367,6,FALSE)," / ",VLOOKUP(P$3,[1]temps!$BE$3:$BQ$367,7,FALSE))</f>
        <v>84 / 64</v>
      </c>
      <c r="Q63" s="76" t="str">
        <f ca="1">CONCATENATE(VLOOKUP(Q$3,[1]temps!$BE$3:$BQ$367,6,FALSE)," / ",VLOOKUP(Q$3,[1]temps!$BE$3:$BQ$367,7,FALSE))</f>
        <v>84 / 64</v>
      </c>
      <c r="R63" s="76" t="str">
        <f ca="1">CONCATENATE(VLOOKUP(R$3,[1]temps!$BE$3:$BQ$367,6,FALSE)," / ",VLOOKUP(R$3,[1]temps!$BE$3:$BQ$367,7,FALSE))</f>
        <v>85 / 64</v>
      </c>
      <c r="S63" s="76" t="str">
        <f ca="1">CONCATENATE(VLOOKUP(S$3,[1]temps!$BE$3:$BQ$367,6,FALSE)," / ",VLOOKUP(S$3,[1]temps!$BE$3:$BQ$367,7,FALSE))</f>
        <v>85 / 64</v>
      </c>
      <c r="U63" s="81" t="s">
        <v>89</v>
      </c>
      <c r="W63"/>
      <c r="X63"/>
      <c r="Y63"/>
      <c r="Z63"/>
      <c r="AA63"/>
      <c r="AB63"/>
      <c r="AC63"/>
      <c r="AD63"/>
      <c r="AE63"/>
      <c r="AF63"/>
    </row>
    <row r="64" spans="1:40" ht="15" customHeight="1" x14ac:dyDescent="0.25">
      <c r="A64" s="28" t="s">
        <v>49</v>
      </c>
      <c r="B64" s="73" t="str">
        <f ca="1">CONCATENATE(VLOOKUP(B$3,[1]temps!$AN$3:$AZ$520,8)," / ",VLOOKUP(B$3,[1]temps!$AN$3:$AZ$520,9))</f>
        <v>85 / 68</v>
      </c>
      <c r="C64" s="74" t="str">
        <f ca="1">CONCATENATE(VLOOKUP(C$3,[1]temps!$AN$3:$AZ$520,8)," / ",VLOOKUP(C$3,[1]temps!$AN$3:$AZ$520,9))</f>
        <v>84 / 67</v>
      </c>
      <c r="D64" s="73" t="str">
        <f ca="1">CONCATENATE(VLOOKUP(D$3,[1]temps!$AN$3:$AZ$520,8)," / ",VLOOKUP(D$3,[1]temps!$AN$3:$AZ$520,9))</f>
        <v>82 / 66</v>
      </c>
      <c r="E64" s="73" t="str">
        <f ca="1">CONCATENATE(VLOOKUP(E$3,[1]temps!$AN$3:$AZ$520,8)," / ",VLOOKUP(E$3,[1]temps!$AN$3:$AZ$520,9))</f>
        <v>80 / 63</v>
      </c>
      <c r="F64" s="73" t="str">
        <f ca="1">CONCATENATE(VLOOKUP(F$3,[1]temps!$AN$3:$AZ$520,8)," / ",VLOOKUP(F$3,[1]temps!$AN$3:$AZ$520,9))</f>
        <v>82 / 63</v>
      </c>
      <c r="G64" s="73" t="str">
        <f ca="1">CONCATENATE(VLOOKUP(G$3,[1]temps!$AN$3:$AZ$520,8)," / ",VLOOKUP(G$3,[1]temps!$AN$3:$AZ$520,9))</f>
        <v>83 / 64</v>
      </c>
      <c r="H64" s="73" t="str">
        <f ca="1">CONCATENATE(VLOOKUP(H$3,[1]temps!$AN$3:$AZ$520,8)," / ",VLOOKUP(H$3,[1]temps!$AN$3:$AZ$520,9))</f>
        <v>85 / 66</v>
      </c>
      <c r="I64" s="75" t="str">
        <f ca="1">CONCATENATE(VLOOKUP(I$3,[1]temps!$AN$3:$AZ$520,8)," / ",VLOOKUP(I$3,[1]temps!$AN$3:$AZ$520,9))</f>
        <v>86 / 67</v>
      </c>
      <c r="J64" s="73" t="str">
        <f ca="1">CONCATENATE(VLOOKUP(J$3,[1]temps!$AN$3:$AZ$520,8)," / ",VLOOKUP(J$3,[1]temps!$AN$3:$AZ$520,9))</f>
        <v>86 / 65</v>
      </c>
      <c r="K64" s="73" t="str">
        <f ca="1">CONCATENATE(VLOOKUP(K$3,[1]temps!$AN$3:$AZ$520,8)," / ",VLOOKUP(K$3,[1]temps!$AN$3:$AZ$520,9))</f>
        <v>87 / 66</v>
      </c>
      <c r="L64" s="73" t="str">
        <f ca="1">CONCATENATE(VLOOKUP(L$3,[1]temps!$AN$3:$AZ$520,8)," / ",VLOOKUP(L$3,[1]temps!$AN$3:$AZ$520,9))</f>
        <v>89 / 65</v>
      </c>
      <c r="M64" s="73" t="str">
        <f ca="1">CONCATENATE(VLOOKUP(M$3,[1]temps!$AN$3:$AZ$520,8)," / ",VLOOKUP(M$3,[1]temps!$AN$3:$AZ$520,9))</f>
        <v>90 / 67</v>
      </c>
      <c r="N64" s="73" t="str">
        <f ca="1">CONCATENATE(VLOOKUP(N$3,[1]temps!$AN$3:$AZ$520,8)," / ",VLOOKUP(N$3,[1]temps!$AN$3:$AZ$520,9))</f>
        <v>88 / 68</v>
      </c>
      <c r="O64" s="73" t="str">
        <f ca="1">CONCATENATE(VLOOKUP(O$3,[1]temps!$AN$3:$AZ$520,8)," / ",VLOOKUP(O$3,[1]temps!$AN$3:$AZ$520,9))</f>
        <v>0 / 0</v>
      </c>
      <c r="P64" s="73" t="str">
        <f ca="1">CONCATENATE(VLOOKUP(P$3,[1]temps!$AN$3:$AZ$520,8)," / ",VLOOKUP(P$3,[1]temps!$AN$3:$AZ$520,9))</f>
        <v>0 / 0</v>
      </c>
      <c r="Q64" s="73" t="str">
        <f ca="1">CONCATENATE(VLOOKUP(Q$3,[1]temps!$AN$3:$AZ$520,8)," / ",VLOOKUP(Q$3,[1]temps!$AN$3:$AZ$520,9))</f>
        <v>0 / 0</v>
      </c>
      <c r="R64" s="73" t="str">
        <f ca="1">CONCATENATE(VLOOKUP(R$3,[1]temps!$AN$3:$AZ$520,8)," / ",VLOOKUP(R$3,[1]temps!$AN$3:$AZ$520,9))</f>
        <v>0 / 0</v>
      </c>
      <c r="S64" s="73" t="str">
        <f ca="1">CONCATENATE(VLOOKUP(S$3,[1]temps!$AN$3:$AZ$520,8)," / ",VLOOKUP(S$3,[1]temps!$AN$3:$AZ$520,9))</f>
        <v>0 / 0</v>
      </c>
      <c r="U64" s="81"/>
      <c r="W64"/>
      <c r="X64"/>
      <c r="Y64"/>
      <c r="Z64"/>
      <c r="AA64"/>
      <c r="AB64"/>
      <c r="AC64"/>
      <c r="AD64"/>
      <c r="AE64"/>
      <c r="AF64"/>
    </row>
    <row r="65" spans="1:35" ht="15" customHeight="1" x14ac:dyDescent="0.25">
      <c r="A65" s="32" t="s">
        <v>62</v>
      </c>
      <c r="B65" s="76" t="str">
        <f ca="1">CONCATENATE(VLOOKUP(B$3,[1]temps!$BE$3:$BQ$367,8,FALSE)," / ",VLOOKUP(B$3,[1]temps!$BE$3:$BQ$367,9,FALSE))</f>
        <v>83 / 62</v>
      </c>
      <c r="C65" s="77" t="str">
        <f ca="1">CONCATENATE(VLOOKUP(C$3,[1]temps!$BE$3:$BQ$367,8,FALSE)," / ",VLOOKUP(C$3,[1]temps!$BE$3:$BQ$367,9,FALSE))</f>
        <v>83 / 62</v>
      </c>
      <c r="D65" s="76" t="str">
        <f ca="1">CONCATENATE(VLOOKUP(D$3,[1]temps!$BE$3:$BQ$367,8,FALSE)," / ",VLOOKUP(D$3,[1]temps!$BE$3:$BQ$367,9,FALSE))</f>
        <v>83 / 63</v>
      </c>
      <c r="E65" s="76" t="str">
        <f ca="1">CONCATENATE(VLOOKUP(E$3,[1]temps!$BE$3:$BQ$367,8,FALSE)," / ",VLOOKUP(E$3,[1]temps!$BE$3:$BQ$367,9,FALSE))</f>
        <v>83 / 63</v>
      </c>
      <c r="F65" s="76" t="str">
        <f ca="1">CONCATENATE(VLOOKUP(F$3,[1]temps!$BE$3:$BQ$367,8,FALSE)," / ",VLOOKUP(F$3,[1]temps!$BE$3:$BQ$367,9,FALSE))</f>
        <v>83 / 63</v>
      </c>
      <c r="G65" s="76" t="str">
        <f ca="1">CONCATENATE(VLOOKUP(G$3,[1]temps!$BE$3:$BQ$367,8,FALSE)," / ",VLOOKUP(G$3,[1]temps!$BE$3:$BQ$367,9,FALSE))</f>
        <v>84 / 63</v>
      </c>
      <c r="H65" s="76" t="str">
        <f ca="1">CONCATENATE(VLOOKUP(H$3,[1]temps!$BE$3:$BQ$367,8,FALSE)," / ",VLOOKUP(H$3,[1]temps!$BE$3:$BQ$367,9,FALSE))</f>
        <v>84 / 63</v>
      </c>
      <c r="I65" s="78" t="str">
        <f ca="1">CONCATENATE(VLOOKUP(I$3,[1]temps!$BE$3:$BQ$367,8,FALSE)," / ",VLOOKUP(I$3,[1]temps!$BE$3:$BQ$367,9,FALSE))</f>
        <v>84 / 64</v>
      </c>
      <c r="J65" s="76" t="str">
        <f ca="1">CONCATENATE(VLOOKUP(J$3,[1]temps!$BE$3:$BQ$367,8,FALSE)," / ",VLOOKUP(J$3,[1]temps!$BE$3:$BQ$367,9,FALSE))</f>
        <v>84 / 64</v>
      </c>
      <c r="K65" s="76" t="str">
        <f ca="1">CONCATENATE(VLOOKUP(K$3,[1]temps!$BE$3:$BQ$367,8,FALSE)," / ",VLOOKUP(K$3,[1]temps!$BE$3:$BQ$367,9,FALSE))</f>
        <v>84 / 64</v>
      </c>
      <c r="L65" s="76" t="str">
        <f ca="1">CONCATENATE(VLOOKUP(L$3,[1]temps!$BE$3:$BQ$367,8,FALSE)," / ",VLOOKUP(L$3,[1]temps!$BE$3:$BQ$367,9,FALSE))</f>
        <v>85 / 64</v>
      </c>
      <c r="M65" s="76" t="str">
        <f ca="1">CONCATENATE(VLOOKUP(M$3,[1]temps!$BE$3:$BQ$367,8,FALSE)," / ",VLOOKUP(M$3,[1]temps!$BE$3:$BQ$367,9,FALSE))</f>
        <v>85 / 64</v>
      </c>
      <c r="N65" s="76" t="str">
        <f ca="1">CONCATENATE(VLOOKUP(N$3,[1]temps!$BE$3:$BQ$367,8,FALSE)," / ",VLOOKUP(N$3,[1]temps!$BE$3:$BQ$367,9,FALSE))</f>
        <v>85 / 65</v>
      </c>
      <c r="O65" s="76" t="str">
        <f ca="1">CONCATENATE(VLOOKUP(O$3,[1]temps!$BE$3:$BQ$367,8,FALSE)," / ",VLOOKUP(O$3,[1]temps!$BE$3:$BQ$367,9,FALSE))</f>
        <v>85 / 65</v>
      </c>
      <c r="P65" s="76" t="str">
        <f ca="1">CONCATENATE(VLOOKUP(P$3,[1]temps!$BE$3:$BQ$367,8,FALSE)," / ",VLOOKUP(P$3,[1]temps!$BE$3:$BQ$367,9,FALSE))</f>
        <v>85 / 65</v>
      </c>
      <c r="Q65" s="76" t="str">
        <f ca="1">CONCATENATE(VLOOKUP(Q$3,[1]temps!$BE$3:$BQ$367,8,FALSE)," / ",VLOOKUP(Q$3,[1]temps!$BE$3:$BQ$367,9,FALSE))</f>
        <v>86 / 65</v>
      </c>
      <c r="R65" s="76" t="str">
        <f ca="1">CONCATENATE(VLOOKUP(R$3,[1]temps!$BE$3:$BQ$367,8,FALSE)," / ",VLOOKUP(R$3,[1]temps!$BE$3:$BQ$367,9,FALSE))</f>
        <v>86 / 66</v>
      </c>
      <c r="S65" s="76" t="str">
        <f ca="1">CONCATENATE(VLOOKUP(S$3,[1]temps!$BE$3:$BQ$367,8,FALSE)," / ",VLOOKUP(S$3,[1]temps!$BE$3:$BQ$367,9,FALSE))</f>
        <v>86 / 66</v>
      </c>
      <c r="U65" s="81"/>
      <c r="W65"/>
      <c r="X65"/>
      <c r="Y65"/>
      <c r="Z65"/>
      <c r="AA65"/>
      <c r="AB65"/>
      <c r="AC65"/>
      <c r="AD65"/>
      <c r="AE65"/>
      <c r="AF65"/>
    </row>
    <row r="66" spans="1:35" ht="15" customHeight="1" x14ac:dyDescent="0.25">
      <c r="A66" s="28" t="s">
        <v>58</v>
      </c>
      <c r="B66" s="73" t="str">
        <f ca="1">CONCATENATE(VLOOKUP(B$3,[1]temps!$AN$3:$AZ$520,10)," / ",VLOOKUP(B$3,[1]temps!$AN$3:$AZ$520,11))</f>
        <v>83 / 59</v>
      </c>
      <c r="C66" s="74" t="str">
        <f ca="1">CONCATENATE(VLOOKUP(C$3,[1]temps!$AN$3:$AZ$520,10)," / ",VLOOKUP(C$3,[1]temps!$AN$3:$AZ$520,11))</f>
        <v>77 / 60</v>
      </c>
      <c r="D66" s="73" t="str">
        <f ca="1">CONCATENATE(VLOOKUP(D$3,[1]temps!$AN$3:$AZ$520,10)," / ",VLOOKUP(D$3,[1]temps!$AN$3:$AZ$520,11))</f>
        <v>73 / 54</v>
      </c>
      <c r="E66" s="73" t="str">
        <f ca="1">CONCATENATE(VLOOKUP(E$3,[1]temps!$AN$3:$AZ$520,10)," / ",VLOOKUP(E$3,[1]temps!$AN$3:$AZ$520,11))</f>
        <v>75 / 53</v>
      </c>
      <c r="F66" s="73" t="str">
        <f ca="1">CONCATENATE(VLOOKUP(F$3,[1]temps!$AN$3:$AZ$520,10)," / ",VLOOKUP(F$3,[1]temps!$AN$3:$AZ$520,11))</f>
        <v>78 / 56</v>
      </c>
      <c r="G66" s="73" t="str">
        <f ca="1">CONCATENATE(VLOOKUP(G$3,[1]temps!$AN$3:$AZ$520,10)," / ",VLOOKUP(G$3,[1]temps!$AN$3:$AZ$520,11))</f>
        <v>80 / 58</v>
      </c>
      <c r="H66" s="73" t="str">
        <f ca="1">CONCATENATE(VLOOKUP(H$3,[1]temps!$AN$3:$AZ$520,10)," / ",VLOOKUP(H$3,[1]temps!$AN$3:$AZ$520,11))</f>
        <v>80 / 60</v>
      </c>
      <c r="I66" s="75" t="str">
        <f ca="1">CONCATENATE(VLOOKUP(I$3,[1]temps!$AN$3:$AZ$520,10)," / ",VLOOKUP(I$3,[1]temps!$AN$3:$AZ$520,11))</f>
        <v>81 / 59</v>
      </c>
      <c r="J66" s="73" t="str">
        <f ca="1">CONCATENATE(VLOOKUP(J$3,[1]temps!$AN$3:$AZ$520,10)," / ",VLOOKUP(J$3,[1]temps!$AN$3:$AZ$520,11))</f>
        <v>83 / 60</v>
      </c>
      <c r="K66" s="73" t="str">
        <f ca="1">CONCATENATE(VLOOKUP(K$3,[1]temps!$AN$3:$AZ$520,10)," / ",VLOOKUP(K$3,[1]temps!$AN$3:$AZ$520,11))</f>
        <v>0 / 0</v>
      </c>
      <c r="L66" s="73" t="str">
        <f ca="1">CONCATENATE(VLOOKUP(L$3,[1]temps!$AN$3:$AZ$520,10)," / ",VLOOKUP(L$3,[1]temps!$AN$3:$AZ$520,11))</f>
        <v>0 / 0</v>
      </c>
      <c r="M66" s="73" t="str">
        <f ca="1">CONCATENATE(VLOOKUP(M$3,[1]temps!$AN$3:$AZ$520,10)," / ",VLOOKUP(M$3,[1]temps!$AN$3:$AZ$520,11))</f>
        <v>0 / 0</v>
      </c>
      <c r="N66" s="73" t="str">
        <f ca="1">CONCATENATE(VLOOKUP(N$3,[1]temps!$AN$3:$AZ$520,10)," / ",VLOOKUP(N$3,[1]temps!$AN$3:$AZ$520,11))</f>
        <v>0 / 0</v>
      </c>
      <c r="O66" s="73" t="str">
        <f ca="1">CONCATENATE(VLOOKUP(O$3,[1]temps!$AN$3:$AZ$520,10)," / ",VLOOKUP(O$3,[1]temps!$AN$3:$AZ$520,11))</f>
        <v>0 / 0</v>
      </c>
      <c r="P66" s="73" t="str">
        <f ca="1">CONCATENATE(VLOOKUP(P$3,[1]temps!$AN$3:$AZ$520,10)," / ",VLOOKUP(P$3,[1]temps!$AN$3:$AZ$520,11))</f>
        <v>0 / 0</v>
      </c>
      <c r="Q66" s="73" t="str">
        <f ca="1">CONCATENATE(VLOOKUP(Q$3,[1]temps!$AN$3:$AZ$520,10)," / ",VLOOKUP(Q$3,[1]temps!$AN$3:$AZ$520,11))</f>
        <v>0 / 0</v>
      </c>
      <c r="R66" s="73" t="str">
        <f ca="1">CONCATENATE(VLOOKUP(R$3,[1]temps!$AN$3:$AZ$520,10)," / ",VLOOKUP(R$3,[1]temps!$AN$3:$AZ$520,11))</f>
        <v>0 / 0</v>
      </c>
      <c r="S66" s="73" t="str">
        <f ca="1">CONCATENATE(VLOOKUP(S$3,[1]temps!$AN$3:$AZ$520,10)," / ",VLOOKUP(S$3,[1]temps!$AN$3:$AZ$520,11))</f>
        <v>0 / 0</v>
      </c>
      <c r="U66" s="81"/>
      <c r="W66"/>
      <c r="X66"/>
      <c r="Y66"/>
      <c r="Z66"/>
      <c r="AA66"/>
      <c r="AB66"/>
      <c r="AC66"/>
      <c r="AD66"/>
      <c r="AE66"/>
      <c r="AF66"/>
    </row>
    <row r="67" spans="1:35" ht="15" customHeight="1" x14ac:dyDescent="0.25">
      <c r="A67" s="32" t="s">
        <v>63</v>
      </c>
      <c r="B67" s="76" t="str">
        <f ca="1">CONCATENATE(VLOOKUP(B$3,[1]temps!$BE$3:$BQ$367,10,FALSE)," / ",VLOOKUP(B$3,[1]temps!$BE$3:$BQ$367,11,FALSE))</f>
        <v>82 / 58</v>
      </c>
      <c r="C67" s="77" t="str">
        <f ca="1">CONCATENATE(VLOOKUP(C$3,[1]temps!$BE$3:$BQ$367,10,FALSE)," / ",VLOOKUP(C$3,[1]temps!$BE$3:$BQ$367,11,FALSE))</f>
        <v>82 / 59</v>
      </c>
      <c r="D67" s="76" t="str">
        <f ca="1">CONCATENATE(VLOOKUP(D$3,[1]temps!$BE$3:$BQ$367,10,FALSE)," / ",VLOOKUP(D$3,[1]temps!$BE$3:$BQ$367,11,FALSE))</f>
        <v>83 / 59</v>
      </c>
      <c r="E67" s="76" t="str">
        <f ca="1">CONCATENATE(VLOOKUP(E$3,[1]temps!$BE$3:$BQ$367,10,FALSE)," / ",VLOOKUP(E$3,[1]temps!$BE$3:$BQ$367,11,FALSE))</f>
        <v>83 / 59</v>
      </c>
      <c r="F67" s="76" t="str">
        <f ca="1">CONCATENATE(VLOOKUP(F$3,[1]temps!$BE$3:$BQ$367,10,FALSE)," / ",VLOOKUP(F$3,[1]temps!$BE$3:$BQ$367,11,FALSE))</f>
        <v>83 / 59</v>
      </c>
      <c r="G67" s="76" t="str">
        <f ca="1">CONCATENATE(VLOOKUP(G$3,[1]temps!$BE$3:$BQ$367,10,FALSE)," / ",VLOOKUP(G$3,[1]temps!$BE$3:$BQ$367,11,FALSE))</f>
        <v>83 / 60</v>
      </c>
      <c r="H67" s="76" t="str">
        <f ca="1">CONCATENATE(VLOOKUP(H$3,[1]temps!$BE$3:$BQ$367,10,FALSE)," / ",VLOOKUP(H$3,[1]temps!$BE$3:$BQ$367,11,FALSE))</f>
        <v>83 / 60</v>
      </c>
      <c r="I67" s="78" t="str">
        <f ca="1">CONCATENATE(VLOOKUP(I$3,[1]temps!$BE$3:$BQ$367,10,FALSE)," / ",VLOOKUP(I$3,[1]temps!$BE$3:$BQ$367,11,FALSE))</f>
        <v>84 / 60</v>
      </c>
      <c r="J67" s="76" t="str">
        <f ca="1">CONCATENATE(VLOOKUP(J$3,[1]temps!$BE$3:$BQ$367,10,FALSE)," / ",VLOOKUP(J$3,[1]temps!$BE$3:$BQ$367,11,FALSE))</f>
        <v>84 / 61</v>
      </c>
      <c r="K67" s="76" t="str">
        <f ca="1">CONCATENATE(VLOOKUP(K$3,[1]temps!$BE$3:$BQ$367,10,FALSE)," / ",VLOOKUP(K$3,[1]temps!$BE$3:$BQ$367,11,FALSE))</f>
        <v>84 / 61</v>
      </c>
      <c r="L67" s="76" t="str">
        <f ca="1">CONCATENATE(VLOOKUP(L$3,[1]temps!$BE$3:$BQ$367,10,FALSE)," / ",VLOOKUP(L$3,[1]temps!$BE$3:$BQ$367,11,FALSE))</f>
        <v>84 / 61</v>
      </c>
      <c r="M67" s="76" t="str">
        <f ca="1">CONCATENATE(VLOOKUP(M$3,[1]temps!$BE$3:$BQ$367,10,FALSE)," / ",VLOOKUP(M$3,[1]temps!$BE$3:$BQ$367,11,FALSE))</f>
        <v>85 / 61</v>
      </c>
      <c r="N67" s="76" t="str">
        <f ca="1">CONCATENATE(VLOOKUP(N$3,[1]temps!$BE$3:$BQ$367,10,FALSE)," / ",VLOOKUP(N$3,[1]temps!$BE$3:$BQ$367,11,FALSE))</f>
        <v>85 / 62</v>
      </c>
      <c r="O67" s="76" t="str">
        <f ca="1">CONCATENATE(VLOOKUP(O$3,[1]temps!$BE$3:$BQ$367,10,FALSE)," / ",VLOOKUP(O$3,[1]temps!$BE$3:$BQ$367,11,FALSE))</f>
        <v>85 / 62</v>
      </c>
      <c r="P67" s="76" t="str">
        <f ca="1">CONCATENATE(VLOOKUP(P$3,[1]temps!$BE$3:$BQ$367,10,FALSE)," / ",VLOOKUP(P$3,[1]temps!$BE$3:$BQ$367,11,FALSE))</f>
        <v>85 / 62</v>
      </c>
      <c r="Q67" s="76" t="str">
        <f ca="1">CONCATENATE(VLOOKUP(Q$3,[1]temps!$BE$3:$BQ$367,10,FALSE)," / ",VLOOKUP(Q$3,[1]temps!$BE$3:$BQ$367,11,FALSE))</f>
        <v>85 / 62</v>
      </c>
      <c r="R67" s="76" t="str">
        <f ca="1">CONCATENATE(VLOOKUP(R$3,[1]temps!$BE$3:$BQ$367,10,FALSE)," / ",VLOOKUP(R$3,[1]temps!$BE$3:$BQ$367,11,FALSE))</f>
        <v>86 / 63</v>
      </c>
      <c r="S67" s="76" t="str">
        <f ca="1">CONCATENATE(VLOOKUP(S$3,[1]temps!$BE$3:$BQ$367,10,FALSE)," / ",VLOOKUP(S$3,[1]temps!$BE$3:$BQ$367,11,FALSE))</f>
        <v>86 / 63</v>
      </c>
      <c r="U67" s="81"/>
    </row>
    <row r="68" spans="1:35" ht="15" customHeight="1" x14ac:dyDescent="0.25">
      <c r="A68" s="28" t="s">
        <v>50</v>
      </c>
      <c r="B68" s="73" t="str">
        <f ca="1">CONCATENATE(VLOOKUP(B$3,[1]temps!$AN$3:$AZ$520,12)," / ",VLOOKUP(B$3,[1]temps!$AN$3:$AZ$520,13))</f>
        <v>84 / 68</v>
      </c>
      <c r="C68" s="74" t="str">
        <f ca="1">CONCATENATE(VLOOKUP(C$3,[1]temps!$AN$3:$AZ$520,12)," / ",VLOOKUP(C$3,[1]temps!$AN$3:$AZ$520,13))</f>
        <v>83 / 68</v>
      </c>
      <c r="D68" s="73" t="str">
        <f ca="1">CONCATENATE(VLOOKUP(D$3,[1]temps!$AN$3:$AZ$520,12)," / ",VLOOKUP(D$3,[1]temps!$AN$3:$AZ$520,13))</f>
        <v>80 / 65</v>
      </c>
      <c r="E68" s="73" t="str">
        <f ca="1">CONCATENATE(VLOOKUP(E$3,[1]temps!$AN$3:$AZ$520,12)," / ",VLOOKUP(E$3,[1]temps!$AN$3:$AZ$520,13))</f>
        <v>79 / 63</v>
      </c>
      <c r="F68" s="73" t="str">
        <f ca="1">CONCATENATE(VLOOKUP(F$3,[1]temps!$AN$3:$AZ$520,12)," / ",VLOOKUP(F$3,[1]temps!$AN$3:$AZ$520,13))</f>
        <v>82 / 62</v>
      </c>
      <c r="G68" s="73" t="str">
        <f ca="1">CONCATENATE(VLOOKUP(G$3,[1]temps!$AN$3:$AZ$520,12)," / ",VLOOKUP(G$3,[1]temps!$AN$3:$AZ$520,13))</f>
        <v>83 / 64</v>
      </c>
      <c r="H68" s="73" t="str">
        <f ca="1">CONCATENATE(VLOOKUP(H$3,[1]temps!$AN$3:$AZ$520,12)," / ",VLOOKUP(H$3,[1]temps!$AN$3:$AZ$520,13))</f>
        <v>85 / 65</v>
      </c>
      <c r="I68" s="75" t="str">
        <f ca="1">CONCATENATE(VLOOKUP(I$3,[1]temps!$AN$3:$AZ$520,12)," / ",VLOOKUP(I$3,[1]temps!$AN$3:$AZ$520,13))</f>
        <v>85 / 67</v>
      </c>
      <c r="J68" s="73" t="str">
        <f ca="1">CONCATENATE(VLOOKUP(J$3,[1]temps!$AN$3:$AZ$520,12)," / ",VLOOKUP(J$3,[1]temps!$AN$3:$AZ$520,13))</f>
        <v>87 / 68</v>
      </c>
      <c r="K68" s="73" t="str">
        <f ca="1">CONCATENATE(VLOOKUP(K$3,[1]temps!$AN$3:$AZ$520,12)," / ",VLOOKUP(K$3,[1]temps!$AN$3:$AZ$520,13))</f>
        <v>0 / 0</v>
      </c>
      <c r="L68" s="73" t="str">
        <f ca="1">CONCATENATE(VLOOKUP(L$3,[1]temps!$AN$3:$AZ$520,12)," / ",VLOOKUP(L$3,[1]temps!$AN$3:$AZ$520,13))</f>
        <v>0 / 0</v>
      </c>
      <c r="M68" s="73" t="str">
        <f ca="1">CONCATENATE(VLOOKUP(M$3,[1]temps!$AN$3:$AZ$520,12)," / ",VLOOKUP(M$3,[1]temps!$AN$3:$AZ$520,13))</f>
        <v>0 / 0</v>
      </c>
      <c r="N68" s="73" t="str">
        <f ca="1">CONCATENATE(VLOOKUP(N$3,[1]temps!$AN$3:$AZ$520,12)," / ",VLOOKUP(N$3,[1]temps!$AN$3:$AZ$520,13))</f>
        <v>0 / 0</v>
      </c>
      <c r="O68" s="73" t="str">
        <f ca="1">CONCATENATE(VLOOKUP(O$3,[1]temps!$AN$3:$AZ$520,12)," / ",VLOOKUP(O$3,[1]temps!$AN$3:$AZ$520,13))</f>
        <v>0 / 0</v>
      </c>
      <c r="P68" s="73" t="str">
        <f ca="1">CONCATENATE(VLOOKUP(P$3,[1]temps!$AN$3:$AZ$520,12)," / ",VLOOKUP(P$3,[1]temps!$AN$3:$AZ$520,13))</f>
        <v>0 / 0</v>
      </c>
      <c r="Q68" s="73" t="str">
        <f ca="1">CONCATENATE(VLOOKUP(Q$3,[1]temps!$AN$3:$AZ$520,12)," / ",VLOOKUP(Q$3,[1]temps!$AN$3:$AZ$520,13))</f>
        <v>0 / 0</v>
      </c>
      <c r="R68" s="73" t="str">
        <f ca="1">CONCATENATE(VLOOKUP(R$3,[1]temps!$AN$3:$AZ$520,12)," / ",VLOOKUP(R$3,[1]temps!$AN$3:$AZ$520,13))</f>
        <v>0 / 0</v>
      </c>
      <c r="S68" s="73" t="str">
        <f ca="1">CONCATENATE(VLOOKUP(S$3,[1]temps!$AN$3:$AZ$520,12)," / ",VLOOKUP(S$3,[1]temps!$AN$3:$AZ$520,13))</f>
        <v>0 / 0</v>
      </c>
      <c r="U68" s="81"/>
    </row>
    <row r="69" spans="1:35" ht="15" customHeight="1" x14ac:dyDescent="0.2">
      <c r="A69" s="32" t="s">
        <v>64</v>
      </c>
      <c r="B69" s="76" t="str">
        <f ca="1">CONCATENATE(VLOOKUP(B$3,[1]temps!$BE$3:$BQ$367,12,FALSE)," / ",VLOOKUP(B$3,[1]temps!$BE$3:$BQ$367,13,FALSE))</f>
        <v>83 / 63</v>
      </c>
      <c r="C69" s="77" t="str">
        <f ca="1">CONCATENATE(VLOOKUP(C$3,[1]temps!$BE$3:$BQ$367,12,FALSE)," / ",VLOOKUP(C$3,[1]temps!$BE$3:$BQ$367,13,FALSE))</f>
        <v>84 / 64</v>
      </c>
      <c r="D69" s="76" t="str">
        <f ca="1">CONCATENATE(VLOOKUP(D$3,[1]temps!$BE$3:$BQ$367,12,FALSE)," / ",VLOOKUP(D$3,[1]temps!$BE$3:$BQ$367,13,FALSE))</f>
        <v>84 / 64</v>
      </c>
      <c r="E69" s="76" t="str">
        <f ca="1">CONCATENATE(VLOOKUP(E$3,[1]temps!$BE$3:$BQ$367,12,FALSE)," / ",VLOOKUP(E$3,[1]temps!$BE$3:$BQ$367,13,FALSE))</f>
        <v>84 / 64</v>
      </c>
      <c r="F69" s="76" t="str">
        <f ca="1">CONCATENATE(VLOOKUP(F$3,[1]temps!$BE$3:$BQ$367,12,FALSE)," / ",VLOOKUP(F$3,[1]temps!$BE$3:$BQ$367,13,FALSE))</f>
        <v>84 / 64</v>
      </c>
      <c r="G69" s="76" t="str">
        <f ca="1">CONCATENATE(VLOOKUP(G$3,[1]temps!$BE$3:$BQ$367,12,FALSE)," / ",VLOOKUP(G$3,[1]temps!$BE$3:$BQ$367,13,FALSE))</f>
        <v>84 / 64</v>
      </c>
      <c r="H69" s="76" t="str">
        <f ca="1">CONCATENATE(VLOOKUP(H$3,[1]temps!$BE$3:$BQ$367,12,FALSE)," / ",VLOOKUP(H$3,[1]temps!$BE$3:$BQ$367,13,FALSE))</f>
        <v>84 / 65</v>
      </c>
      <c r="I69" s="78" t="str">
        <f ca="1">CONCATENATE(VLOOKUP(I$3,[1]temps!$BE$3:$BQ$367,12,FALSE)," / ",VLOOKUP(I$3,[1]temps!$BE$3:$BQ$367,13,FALSE))</f>
        <v>84 / 65</v>
      </c>
      <c r="J69" s="76" t="str">
        <f ca="1">CONCATENATE(VLOOKUP(J$3,[1]temps!$BE$3:$BQ$367,12,FALSE)," / ",VLOOKUP(J$3,[1]temps!$BE$3:$BQ$367,13,FALSE))</f>
        <v>85 / 65</v>
      </c>
      <c r="K69" s="76" t="str">
        <f ca="1">CONCATENATE(VLOOKUP(K$3,[1]temps!$BE$3:$BQ$367,12,FALSE)," / ",VLOOKUP(K$3,[1]temps!$BE$3:$BQ$367,13,FALSE))</f>
        <v>85 / 65</v>
      </c>
      <c r="L69" s="76" t="str">
        <f ca="1">CONCATENATE(VLOOKUP(L$3,[1]temps!$BE$3:$BQ$367,12,FALSE)," / ",VLOOKUP(L$3,[1]temps!$BE$3:$BQ$367,13,FALSE))</f>
        <v>85 / 66</v>
      </c>
      <c r="M69" s="76" t="str">
        <f ca="1">CONCATENATE(VLOOKUP(M$3,[1]temps!$BE$3:$BQ$367,12,FALSE)," / ",VLOOKUP(M$3,[1]temps!$BE$3:$BQ$367,13,FALSE))</f>
        <v>85 / 66</v>
      </c>
      <c r="N69" s="76" t="str">
        <f ca="1">CONCATENATE(VLOOKUP(N$3,[1]temps!$BE$3:$BQ$367,12,FALSE)," / ",VLOOKUP(N$3,[1]temps!$BE$3:$BQ$367,13,FALSE))</f>
        <v>85 / 66</v>
      </c>
      <c r="O69" s="76" t="str">
        <f ca="1">CONCATENATE(VLOOKUP(O$3,[1]temps!$BE$3:$BQ$367,12,FALSE)," / ",VLOOKUP(O$3,[1]temps!$BE$3:$BQ$367,13,FALSE))</f>
        <v>86 / 66</v>
      </c>
      <c r="P69" s="76" t="str">
        <f ca="1">CONCATENATE(VLOOKUP(P$3,[1]temps!$BE$3:$BQ$367,12,FALSE)," / ",VLOOKUP(P$3,[1]temps!$BE$3:$BQ$367,13,FALSE))</f>
        <v>86 / 67</v>
      </c>
      <c r="Q69" s="76" t="str">
        <f ca="1">CONCATENATE(VLOOKUP(Q$3,[1]temps!$BE$3:$BQ$367,12,FALSE)," / ",VLOOKUP(Q$3,[1]temps!$BE$3:$BQ$367,13,FALSE))</f>
        <v>86 / 67</v>
      </c>
      <c r="R69" s="76" t="str">
        <f ca="1">CONCATENATE(VLOOKUP(R$3,[1]temps!$BE$3:$BQ$367,12,FALSE)," / ",VLOOKUP(R$3,[1]temps!$BE$3:$BQ$367,13,FALSE))</f>
        <v>86 / 67</v>
      </c>
      <c r="S69" s="76" t="str">
        <f ca="1">CONCATENATE(VLOOKUP(S$3,[1]temps!$BE$3:$BQ$367,12,FALSE)," / ",VLOOKUP(S$3,[1]temps!$BE$3:$BQ$367,13,FALSE))</f>
        <v>87 / 67</v>
      </c>
      <c r="U69" s="82"/>
      <c r="V69" s="82"/>
      <c r="W69" s="82"/>
      <c r="X69" s="82"/>
      <c r="Y69" s="82"/>
      <c r="Z69" s="82"/>
      <c r="AB69" s="82"/>
    </row>
    <row r="70" spans="1:35" ht="15" x14ac:dyDescent="0.2">
      <c r="A70" s="26"/>
      <c r="B70" s="26"/>
      <c r="C70" s="26"/>
      <c r="D70" s="26"/>
      <c r="E70" s="26"/>
      <c r="F70" s="26"/>
      <c r="G70" s="26"/>
      <c r="H70" s="26"/>
      <c r="I70" s="83"/>
      <c r="J70" s="84"/>
      <c r="K70" s="84"/>
      <c r="L70" s="84"/>
      <c r="M70" s="84"/>
      <c r="N70" s="84"/>
      <c r="O70" s="84"/>
      <c r="P70" s="84"/>
      <c r="Q70" s="84"/>
      <c r="R70" s="84"/>
      <c r="S70" s="84"/>
      <c r="U70" s="82"/>
      <c r="V70" s="85"/>
      <c r="W70" s="85"/>
      <c r="X70" s="85"/>
      <c r="Y70" s="85"/>
      <c r="Z70" s="85"/>
      <c r="AA70" s="85"/>
      <c r="AB70" s="85"/>
    </row>
    <row r="71" spans="1:35" ht="15" x14ac:dyDescent="0.2">
      <c r="A71" s="26"/>
      <c r="B71" s="26"/>
      <c r="C71" s="26"/>
      <c r="D71" s="26"/>
      <c r="E71" s="26"/>
      <c r="F71" s="26"/>
      <c r="G71" s="26"/>
      <c r="H71" s="26"/>
      <c r="I71" s="86"/>
      <c r="J71" s="84"/>
      <c r="K71" s="84"/>
      <c r="L71" s="84"/>
      <c r="M71" s="84"/>
      <c r="N71" s="84"/>
      <c r="O71" s="84"/>
      <c r="P71" s="84"/>
      <c r="Q71" s="84"/>
      <c r="R71" s="84"/>
      <c r="S71" s="84"/>
      <c r="U71" s="82"/>
      <c r="V71" s="87"/>
      <c r="W71" s="87"/>
      <c r="X71" s="87"/>
      <c r="Y71" s="87"/>
      <c r="Z71" s="87"/>
      <c r="AA71" s="87"/>
      <c r="AB71" s="88"/>
    </row>
    <row r="72" spans="1:35" ht="15" x14ac:dyDescent="0.2">
      <c r="A72" s="26" t="s">
        <v>39</v>
      </c>
      <c r="B72" s="26"/>
      <c r="C72" s="26"/>
      <c r="D72" s="26"/>
      <c r="E72" s="26"/>
      <c r="F72" s="26"/>
      <c r="G72" s="26"/>
      <c r="H72" s="26"/>
      <c r="I72" s="86"/>
      <c r="J72" s="84"/>
      <c r="K72" s="84"/>
      <c r="L72" s="84"/>
      <c r="M72" s="84"/>
      <c r="N72" s="84"/>
      <c r="O72" s="84"/>
      <c r="P72" s="84"/>
      <c r="Q72" s="84"/>
      <c r="R72" s="84"/>
      <c r="S72" s="84"/>
      <c r="U72" s="82"/>
    </row>
    <row r="73" spans="1:35" ht="15" x14ac:dyDescent="0.2">
      <c r="A73" s="28" t="s">
        <v>76</v>
      </c>
      <c r="B73" s="89">
        <f>[1]stack!$R$7-B88</f>
        <v>514.79999999999995</v>
      </c>
      <c r="C73" s="90">
        <f>[1]stack!$R$7-C88</f>
        <v>514.79999999999995</v>
      </c>
      <c r="D73" s="89">
        <f>[1]stack!$R$7-D88</f>
        <v>514.79999999999995</v>
      </c>
      <c r="E73" s="89">
        <f>[1]stack!$R$7-E88</f>
        <v>514.79999999999995</v>
      </c>
      <c r="F73" s="89">
        <f>[1]stack!$R$7-F88</f>
        <v>514.79999999999995</v>
      </c>
      <c r="G73" s="89">
        <f>[1]stack!$R$7-G88</f>
        <v>514.79999999999995</v>
      </c>
      <c r="H73" s="89">
        <f>[1]stack!$R$7-H88</f>
        <v>514.79999999999995</v>
      </c>
      <c r="I73" s="91">
        <f>[1]stack!$R$7-I88</f>
        <v>514.79999999999995</v>
      </c>
      <c r="J73" s="89">
        <f>[1]stack!$R$7-J88</f>
        <v>514.79999999999995</v>
      </c>
      <c r="K73" s="89">
        <f>[1]stack!$R$7-K88</f>
        <v>514.79999999999995</v>
      </c>
      <c r="L73" s="89">
        <f>[1]stack!$R$7-L88</f>
        <v>514.79999999999995</v>
      </c>
      <c r="M73" s="89">
        <f>[1]stack!$R$7-M88</f>
        <v>514.79999999999995</v>
      </c>
      <c r="N73" s="89">
        <f>[1]stack!$R$7-N88</f>
        <v>514.79999999999995</v>
      </c>
      <c r="O73" s="89">
        <f>[1]stack!$R$7-O88</f>
        <v>514.79999999999995</v>
      </c>
      <c r="P73" s="92">
        <f>[1]stack!$R$7-P88</f>
        <v>514.79999999999995</v>
      </c>
      <c r="Q73" s="92">
        <f>[1]stack!$R$7-Q88</f>
        <v>514.79999999999995</v>
      </c>
      <c r="R73" s="89">
        <f>[1]stack!$R$7-R88</f>
        <v>514.79999999999995</v>
      </c>
      <c r="S73" s="92">
        <f>[1]stack!$R$7-S88</f>
        <v>514.79999999999995</v>
      </c>
      <c r="T73" s="93"/>
      <c r="U73" s="94"/>
      <c r="V73" s="82"/>
      <c r="W73" s="82"/>
      <c r="X73" s="82"/>
      <c r="Y73" s="82"/>
      <c r="Z73" s="82"/>
      <c r="AA73" s="82"/>
      <c r="AB73" s="82"/>
      <c r="AC73" s="93"/>
      <c r="AD73" s="93"/>
      <c r="AE73" s="93"/>
      <c r="AF73" s="93"/>
    </row>
    <row r="74" spans="1:35" ht="15" x14ac:dyDescent="0.2">
      <c r="A74" s="95" t="s">
        <v>29</v>
      </c>
      <c r="B74" s="96">
        <f>[1]stack!$R$6-B89</f>
        <v>4800</v>
      </c>
      <c r="C74" s="97">
        <f>[1]stack!$R$6-C89</f>
        <v>4800</v>
      </c>
      <c r="D74" s="96">
        <f>[1]stack!$R$6-D89</f>
        <v>4800</v>
      </c>
      <c r="E74" s="96">
        <f>[1]stack!$R$6-E89</f>
        <v>4800</v>
      </c>
      <c r="F74" s="96">
        <f>[1]stack!$R$6-F89</f>
        <v>4800</v>
      </c>
      <c r="G74" s="96">
        <f>[1]stack!$R$6-G89</f>
        <v>4800</v>
      </c>
      <c r="H74" s="96">
        <f>[1]stack!$R$6-H89</f>
        <v>4800</v>
      </c>
      <c r="I74" s="98">
        <f>[1]stack!$R$6-I89</f>
        <v>4800</v>
      </c>
      <c r="J74" s="96">
        <f>[1]stack!$R$6-J89</f>
        <v>4800</v>
      </c>
      <c r="K74" s="96">
        <f>[1]stack!$R$6-K89</f>
        <v>4800</v>
      </c>
      <c r="L74" s="96">
        <f>[1]stack!$R$6-L89</f>
        <v>4800</v>
      </c>
      <c r="M74" s="96">
        <f>[1]stack!$R$6-M89</f>
        <v>4800</v>
      </c>
      <c r="N74" s="96">
        <f>[1]stack!$R$6-N89</f>
        <v>4800</v>
      </c>
      <c r="O74" s="96">
        <f>[1]stack!$R$6-O89</f>
        <v>4800</v>
      </c>
      <c r="P74" s="99">
        <f>[1]stack!$R$6-P89</f>
        <v>4800</v>
      </c>
      <c r="Q74" s="99">
        <f>[1]stack!$R$6-Q89</f>
        <v>4800</v>
      </c>
      <c r="R74" s="96">
        <f>[1]stack!$R$6-R89</f>
        <v>4800</v>
      </c>
      <c r="S74" s="99">
        <f>[1]stack!$R$6-S89</f>
        <v>4800</v>
      </c>
      <c r="T74" s="93"/>
      <c r="U74" s="82"/>
      <c r="V74" s="85"/>
      <c r="W74" s="85"/>
      <c r="X74" s="85"/>
      <c r="Y74" s="85"/>
      <c r="Z74" s="85"/>
      <c r="AA74" s="85"/>
      <c r="AB74" s="85"/>
      <c r="AC74" s="82"/>
      <c r="AE74" s="87"/>
      <c r="AF74" s="82"/>
      <c r="AG74" s="82"/>
      <c r="AH74" s="82"/>
      <c r="AI74" s="82"/>
    </row>
    <row r="75" spans="1:35" ht="15" x14ac:dyDescent="0.2">
      <c r="A75" s="95" t="s">
        <v>75</v>
      </c>
      <c r="B75" s="96">
        <f>[1]stack!$R$8-B90</f>
        <v>8466.2999999999993</v>
      </c>
      <c r="C75" s="97">
        <f>[1]stack!$R$8-C90</f>
        <v>8466.2999999999993</v>
      </c>
      <c r="D75" s="96">
        <f>[1]stack!$R$8-D90</f>
        <v>8466.2999999999993</v>
      </c>
      <c r="E75" s="96">
        <f>[1]stack!$R$8-E90</f>
        <v>8466.2999999999993</v>
      </c>
      <c r="F75" s="96">
        <f>[1]stack!$R$8-F90</f>
        <v>8466.2999999999993</v>
      </c>
      <c r="G75" s="96">
        <f>[1]stack!$R$8-G90</f>
        <v>8466.2999999999993</v>
      </c>
      <c r="H75" s="96">
        <f>[1]stack!$R$8-H90</f>
        <v>8466.2999999999993</v>
      </c>
      <c r="I75" s="98">
        <f>[1]stack!$R$8-I90</f>
        <v>8466.2999999999993</v>
      </c>
      <c r="J75" s="96">
        <f>[1]stack!$R$8-J90</f>
        <v>8466.2999999999993</v>
      </c>
      <c r="K75" s="96">
        <f>[1]stack!$R$8-K90</f>
        <v>8466.2999999999993</v>
      </c>
      <c r="L75" s="96">
        <f>[1]stack!$R$8-L90</f>
        <v>8466.2999999999993</v>
      </c>
      <c r="M75" s="96">
        <f>[1]stack!$R$8-M90</f>
        <v>8466.2999999999993</v>
      </c>
      <c r="N75" s="96">
        <f>[1]stack!$R$8-N90</f>
        <v>8466.2999999999993</v>
      </c>
      <c r="O75" s="96">
        <f>[1]stack!$R$8-O90</f>
        <v>8466.2999999999993</v>
      </c>
      <c r="P75" s="99">
        <f>[1]stack!$R$8-P90</f>
        <v>8466.2999999999993</v>
      </c>
      <c r="Q75" s="99">
        <f>[1]stack!$R$8-Q90</f>
        <v>8466.2999999999993</v>
      </c>
      <c r="R75" s="96">
        <f>[1]stack!$R$8-R90</f>
        <v>8466.2999999999993</v>
      </c>
      <c r="S75" s="99">
        <f>[1]stack!$R$8-S90</f>
        <v>8466.2999999999993</v>
      </c>
      <c r="T75" s="93"/>
      <c r="U75" s="82"/>
      <c r="V75" s="87"/>
      <c r="W75" s="87"/>
      <c r="X75" s="87"/>
      <c r="Y75" s="87"/>
      <c r="Z75" s="87"/>
      <c r="AA75" s="87"/>
      <c r="AB75" s="87"/>
      <c r="AC75" s="82"/>
      <c r="AE75" s="100"/>
      <c r="AF75" s="100"/>
      <c r="AG75" s="100"/>
      <c r="AH75" s="82"/>
      <c r="AI75" s="82"/>
    </row>
    <row r="76" spans="1:35" ht="15" x14ac:dyDescent="0.2">
      <c r="A76" s="95" t="s">
        <v>28</v>
      </c>
      <c r="B76" s="96">
        <f>[1]stack!$R$2-B91</f>
        <v>11947.5</v>
      </c>
      <c r="C76" s="97">
        <f>[1]stack!$R$2-C91</f>
        <v>11947.5</v>
      </c>
      <c r="D76" s="96">
        <f>[1]stack!$R$2-D91</f>
        <v>12667.5</v>
      </c>
      <c r="E76" s="96">
        <f>[1]stack!$R$2-E91</f>
        <v>12667.5</v>
      </c>
      <c r="F76" s="96">
        <f>[1]stack!$R$2-F91</f>
        <v>12667.5</v>
      </c>
      <c r="G76" s="96">
        <f>[1]stack!$R$2-G91</f>
        <v>12667.5</v>
      </c>
      <c r="H76" s="96">
        <f>[1]stack!$R$2-H91</f>
        <v>12667.5</v>
      </c>
      <c r="I76" s="98">
        <f>[1]stack!$R$2-I91</f>
        <v>12667.5</v>
      </c>
      <c r="J76" s="96">
        <f>[1]stack!$R$2-J91</f>
        <v>12667.5</v>
      </c>
      <c r="K76" s="96">
        <f>[1]stack!$R$2-K91</f>
        <v>12667.5</v>
      </c>
      <c r="L76" s="96">
        <f>[1]stack!$R$2-L91</f>
        <v>12667.5</v>
      </c>
      <c r="M76" s="96">
        <f>[1]stack!$R$2-M91</f>
        <v>12667.5</v>
      </c>
      <c r="N76" s="96">
        <f>[1]stack!$R$2-N91</f>
        <v>12667.5</v>
      </c>
      <c r="O76" s="96">
        <f>[1]stack!$R$2-O91</f>
        <v>12667.5</v>
      </c>
      <c r="P76" s="99">
        <f>[1]stack!$R$2-P91</f>
        <v>12667.5</v>
      </c>
      <c r="Q76" s="99">
        <f>[1]stack!$R$2-Q91</f>
        <v>12667.5</v>
      </c>
      <c r="R76" s="96">
        <f>[1]stack!$R$2-R91</f>
        <v>13343.5</v>
      </c>
      <c r="S76" s="99">
        <f>[1]stack!$R$2-S91</f>
        <v>13343.5</v>
      </c>
      <c r="T76" s="93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</row>
    <row r="77" spans="1:35" ht="15.75" x14ac:dyDescent="0.25">
      <c r="A77" s="95" t="s">
        <v>81</v>
      </c>
      <c r="B77" s="96">
        <f>[1]stack!$R$9-B92</f>
        <v>4678.7</v>
      </c>
      <c r="C77" s="97">
        <f>[1]stack!$R$9-C92</f>
        <v>4678.7</v>
      </c>
      <c r="D77" s="96">
        <f>[1]stack!$R$9-D92</f>
        <v>4678.7</v>
      </c>
      <c r="E77" s="96">
        <f>[1]stack!$R$9-E92</f>
        <v>4678.7</v>
      </c>
      <c r="F77" s="96">
        <f>[1]stack!$R$9-F92</f>
        <v>4678.7</v>
      </c>
      <c r="G77" s="96">
        <f>[1]stack!$R$9-G92</f>
        <v>4678.7</v>
      </c>
      <c r="H77" s="96">
        <f>[1]stack!$R$9-H92</f>
        <v>4678.7</v>
      </c>
      <c r="I77" s="98">
        <f>[1]stack!$R$9-I92</f>
        <v>4678.7</v>
      </c>
      <c r="J77" s="96">
        <f>[1]stack!$R$9-J92</f>
        <v>4678.7</v>
      </c>
      <c r="K77" s="96">
        <f>[1]stack!$R$9-K92</f>
        <v>4678.7</v>
      </c>
      <c r="L77" s="96">
        <f>[1]stack!$R$9-L92</f>
        <v>4678.7</v>
      </c>
      <c r="M77" s="96">
        <f>[1]stack!$R$9-M92</f>
        <v>4678.7</v>
      </c>
      <c r="N77" s="96">
        <f>[1]stack!$R$9-N92</f>
        <v>4678.7</v>
      </c>
      <c r="O77" s="96">
        <f>[1]stack!$R$9-O92</f>
        <v>4678.7</v>
      </c>
      <c r="P77" s="99">
        <f>[1]stack!$R$9-P92</f>
        <v>4678.7</v>
      </c>
      <c r="Q77" s="99">
        <f>[1]stack!$R$9-Q92</f>
        <v>4678.7</v>
      </c>
      <c r="R77" s="96">
        <f>[1]stack!$R$9-R92</f>
        <v>4678.7</v>
      </c>
      <c r="S77" s="99">
        <f>[1]stack!$R$9-S92</f>
        <v>4678.7</v>
      </c>
      <c r="T77" s="93"/>
      <c r="U77" s="101" t="s">
        <v>70</v>
      </c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</row>
    <row r="78" spans="1:35" ht="15" x14ac:dyDescent="0.2">
      <c r="A78" s="95" t="s">
        <v>77</v>
      </c>
      <c r="B78" s="96">
        <f>[1]stack!$R$10-B93</f>
        <v>6256.5</v>
      </c>
      <c r="C78" s="97">
        <f>[1]stack!$R$10-C93</f>
        <v>6256.5</v>
      </c>
      <c r="D78" s="96">
        <f>[1]stack!$R$10-D93</f>
        <v>6256.5</v>
      </c>
      <c r="E78" s="96">
        <f>[1]stack!$R$10-E93</f>
        <v>6256.5</v>
      </c>
      <c r="F78" s="96">
        <f>[1]stack!$R$10-F93</f>
        <v>6456.5</v>
      </c>
      <c r="G78" s="96">
        <f>[1]stack!$R$10-G93</f>
        <v>6456.5</v>
      </c>
      <c r="H78" s="96">
        <f>[1]stack!$R$10-H93</f>
        <v>6876.5</v>
      </c>
      <c r="I78" s="98">
        <f>[1]stack!$R$10-I93</f>
        <v>6876.5</v>
      </c>
      <c r="J78" s="96">
        <f>[1]stack!$R$10-J93</f>
        <v>7615.5</v>
      </c>
      <c r="K78" s="96">
        <f>[1]stack!$R$10-K93</f>
        <v>7615.5</v>
      </c>
      <c r="L78" s="96">
        <f>[1]stack!$R$10-L93</f>
        <v>8365.5</v>
      </c>
      <c r="M78" s="96">
        <f>[1]stack!$R$10-M93</f>
        <v>8365.5</v>
      </c>
      <c r="N78" s="96">
        <f>[1]stack!$R$10-N93</f>
        <v>8365.5</v>
      </c>
      <c r="O78" s="96">
        <f>[1]stack!$R$10-O93</f>
        <v>8365.5</v>
      </c>
      <c r="P78" s="99">
        <f>[1]stack!$R$10-P93</f>
        <v>8365.5</v>
      </c>
      <c r="Q78" s="99">
        <f>[1]stack!$R$10-Q93</f>
        <v>8365.5</v>
      </c>
      <c r="R78" s="96">
        <f>[1]stack!$R$10-R93</f>
        <v>8365.5</v>
      </c>
      <c r="S78" s="99">
        <f>[1]stack!$R$10-S93</f>
        <v>8365.5</v>
      </c>
      <c r="T78" s="93"/>
      <c r="U78" s="82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</row>
    <row r="79" spans="1:35" ht="15" x14ac:dyDescent="0.2">
      <c r="A79" s="95" t="s">
        <v>78</v>
      </c>
      <c r="B79" s="96">
        <f>[1]stack!$R$11-B94</f>
        <v>10351</v>
      </c>
      <c r="C79" s="97">
        <f>[1]stack!$R$11-C94</f>
        <v>10351</v>
      </c>
      <c r="D79" s="96">
        <f>[1]stack!$R$11-D94</f>
        <v>10351</v>
      </c>
      <c r="E79" s="96">
        <f>[1]stack!$R$11-E94</f>
        <v>10351</v>
      </c>
      <c r="F79" s="96">
        <f>[1]stack!$R$11-F94</f>
        <v>10351</v>
      </c>
      <c r="G79" s="96">
        <f>[1]stack!$R$11-G94</f>
        <v>10755</v>
      </c>
      <c r="H79" s="96">
        <f>[1]stack!$R$11-H94</f>
        <v>10755</v>
      </c>
      <c r="I79" s="98">
        <f>[1]stack!$R$11-I94</f>
        <v>10755</v>
      </c>
      <c r="J79" s="96">
        <f>[1]stack!$R$11-J94</f>
        <v>10755</v>
      </c>
      <c r="K79" s="96">
        <f>[1]stack!$R$11-K94</f>
        <v>10755</v>
      </c>
      <c r="L79" s="96">
        <f>[1]stack!$R$11-L94</f>
        <v>10755</v>
      </c>
      <c r="M79" s="96">
        <f>[1]stack!$R$11-M94</f>
        <v>10755</v>
      </c>
      <c r="N79" s="96">
        <f>[1]stack!$R$11-N94</f>
        <v>10755</v>
      </c>
      <c r="O79" s="96">
        <f>[1]stack!$R$11-O94</f>
        <v>10755</v>
      </c>
      <c r="P79" s="99">
        <f>[1]stack!$R$11-P94</f>
        <v>10755</v>
      </c>
      <c r="Q79" s="99">
        <f>[1]stack!$R$11-Q94</f>
        <v>10755</v>
      </c>
      <c r="R79" s="96">
        <f>[1]stack!$R$11-R94</f>
        <v>10755</v>
      </c>
      <c r="S79" s="99">
        <f>[1]stack!$R$11-S94</f>
        <v>10755</v>
      </c>
      <c r="T79" s="93"/>
      <c r="U79" s="82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</row>
    <row r="80" spans="1:35" ht="15" x14ac:dyDescent="0.2">
      <c r="A80" s="95" t="s">
        <v>79</v>
      </c>
      <c r="B80" s="96">
        <f>[1]stack!$R$12-B95</f>
        <v>3938.3</v>
      </c>
      <c r="C80" s="97">
        <f>[1]stack!$R$12-C95</f>
        <v>3938.3</v>
      </c>
      <c r="D80" s="96">
        <f>[1]stack!$R$12-D95</f>
        <v>4116.3</v>
      </c>
      <c r="E80" s="96">
        <f>[1]stack!$R$12-E95</f>
        <v>4116.3</v>
      </c>
      <c r="F80" s="96">
        <f>[1]stack!$R$12-F95</f>
        <v>4116.3</v>
      </c>
      <c r="G80" s="96">
        <f>[1]stack!$R$12-G95</f>
        <v>4116.3</v>
      </c>
      <c r="H80" s="96">
        <f>[1]stack!$R$12-H95</f>
        <v>4116.3</v>
      </c>
      <c r="I80" s="98">
        <f>[1]stack!$R$12-I95</f>
        <v>4116.3</v>
      </c>
      <c r="J80" s="96">
        <f>[1]stack!$R$12-J95</f>
        <v>4116.3</v>
      </c>
      <c r="K80" s="96">
        <f>[1]stack!$R$12-K95</f>
        <v>4116.3</v>
      </c>
      <c r="L80" s="96">
        <f>[1]stack!$R$12-L95</f>
        <v>4116.3</v>
      </c>
      <c r="M80" s="96">
        <f>[1]stack!$R$12-M95</f>
        <v>4116.3</v>
      </c>
      <c r="N80" s="96">
        <f>[1]stack!$R$12-N95</f>
        <v>4116.3</v>
      </c>
      <c r="O80" s="96">
        <f>[1]stack!$R$12-O95</f>
        <v>4116.3</v>
      </c>
      <c r="P80" s="99">
        <f>[1]stack!$R$12-P95</f>
        <v>4116.3</v>
      </c>
      <c r="Q80" s="99">
        <f>[1]stack!$R$12-Q95</f>
        <v>4116.3</v>
      </c>
      <c r="R80" s="96">
        <f>[1]stack!$R$12-R95</f>
        <v>4116.3</v>
      </c>
      <c r="S80" s="99">
        <f>[1]stack!$R$12-S95</f>
        <v>4116.3</v>
      </c>
      <c r="T80" s="93"/>
      <c r="U80" s="82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</row>
    <row r="81" spans="1:254" ht="15" x14ac:dyDescent="0.2">
      <c r="A81" s="95" t="s">
        <v>80</v>
      </c>
      <c r="B81" s="96">
        <f>[1]stack!$R$4-B96</f>
        <v>5732.1999992370602</v>
      </c>
      <c r="C81" s="97">
        <f>[1]stack!$R$4-C96</f>
        <v>5732.1999992370602</v>
      </c>
      <c r="D81" s="96">
        <f>[1]stack!$R$4-D96</f>
        <v>5732.1999992370602</v>
      </c>
      <c r="E81" s="96">
        <f>[1]stack!$R$4-E96</f>
        <v>5732.1999992370602</v>
      </c>
      <c r="F81" s="96">
        <f>[1]stack!$R$4-F96</f>
        <v>5732.1999992370602</v>
      </c>
      <c r="G81" s="96">
        <f>[1]stack!$R$4-G96</f>
        <v>5732.1999992370602</v>
      </c>
      <c r="H81" s="96">
        <f>[1]stack!$R$4-H96</f>
        <v>5732.1999992370602</v>
      </c>
      <c r="I81" s="98">
        <f>[1]stack!$R$4-I96</f>
        <v>5732.1999992370602</v>
      </c>
      <c r="J81" s="96">
        <f>[1]stack!$R$4-J96</f>
        <v>5732.1999992370602</v>
      </c>
      <c r="K81" s="96">
        <f>[1]stack!$R$4-K96</f>
        <v>5732.1999992370602</v>
      </c>
      <c r="L81" s="96">
        <f>[1]stack!$R$4-L96</f>
        <v>5732.1999992370602</v>
      </c>
      <c r="M81" s="96">
        <f>[1]stack!$R$4-M96</f>
        <v>5732.1999992370602</v>
      </c>
      <c r="N81" s="96">
        <f>[1]stack!$R$4-N96</f>
        <v>5732.1999992370602</v>
      </c>
      <c r="O81" s="96">
        <f>[1]stack!$R$4-O96</f>
        <v>5732.1999992370602</v>
      </c>
      <c r="P81" s="99">
        <f>[1]stack!$R$4-P96</f>
        <v>5732.1999992370602</v>
      </c>
      <c r="Q81" s="99">
        <f>[1]stack!$R$4-Q96</f>
        <v>5732.1999992370602</v>
      </c>
      <c r="R81" s="96">
        <f>[1]stack!$R$4-R96</f>
        <v>5732.1999992370602</v>
      </c>
      <c r="S81" s="99">
        <f>[1]stack!$R$4-S96</f>
        <v>5732.1999992370602</v>
      </c>
      <c r="T81" s="93"/>
      <c r="U81" s="82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</row>
    <row r="82" spans="1:254" ht="15" x14ac:dyDescent="0.2">
      <c r="A82" s="95" t="s">
        <v>57</v>
      </c>
      <c r="B82" s="96">
        <f>[1]stack!$R$5-B97</f>
        <v>2331.8999999999983</v>
      </c>
      <c r="C82" s="97">
        <f>[1]stack!$R$5-C97</f>
        <v>2331.8999999999983</v>
      </c>
      <c r="D82" s="96">
        <f>[1]stack!$R$5-D97</f>
        <v>2331.8999999999983</v>
      </c>
      <c r="E82" s="96">
        <f>[1]stack!$R$5-E97</f>
        <v>2331.8999999999983</v>
      </c>
      <c r="F82" s="96">
        <f>[1]stack!$R$5-F97</f>
        <v>2331.8999999999983</v>
      </c>
      <c r="G82" s="96">
        <f>[1]stack!$R$5-G97</f>
        <v>2331.8999999999983</v>
      </c>
      <c r="H82" s="96">
        <f>[1]stack!$R$5-H97</f>
        <v>2331.8999999999983</v>
      </c>
      <c r="I82" s="98">
        <f>[1]stack!$R$5-I97</f>
        <v>2331.8999999999983</v>
      </c>
      <c r="J82" s="96">
        <f>[1]stack!$R$5-J97</f>
        <v>2331.8999999999983</v>
      </c>
      <c r="K82" s="96">
        <f>[1]stack!$R$5-K97</f>
        <v>2331.8999999999983</v>
      </c>
      <c r="L82" s="96">
        <f>[1]stack!$R$5-L97</f>
        <v>2331.8999999999983</v>
      </c>
      <c r="M82" s="96">
        <f>[1]stack!$R$5-M97</f>
        <v>2331.8999999999983</v>
      </c>
      <c r="N82" s="96">
        <f>[1]stack!$R$5-N97</f>
        <v>2331.8999999999983</v>
      </c>
      <c r="O82" s="96">
        <f>[1]stack!$R$5-O97</f>
        <v>2331.8999999999983</v>
      </c>
      <c r="P82" s="99">
        <f>[1]stack!$R$5-P97</f>
        <v>2331.8999999999983</v>
      </c>
      <c r="Q82" s="99">
        <f>[1]stack!$R$5-Q97</f>
        <v>2331.8999999999983</v>
      </c>
      <c r="R82" s="96">
        <f>[1]stack!$R$5-R97</f>
        <v>2331.8999999999983</v>
      </c>
      <c r="S82" s="99">
        <f>[1]stack!$R$5-S97</f>
        <v>2331.8999999999983</v>
      </c>
      <c r="T82" s="93"/>
      <c r="U82" s="82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</row>
    <row r="83" spans="1:254" ht="15" x14ac:dyDescent="0.2">
      <c r="A83" s="95" t="s">
        <v>56</v>
      </c>
      <c r="B83" s="96">
        <f>[1]stack!$R$3-B98</f>
        <v>11.700000000000001</v>
      </c>
      <c r="C83" s="97">
        <f>[1]stack!$R$3-C98</f>
        <v>11.700000000000001</v>
      </c>
      <c r="D83" s="96">
        <f>[1]stack!$R$3-D98</f>
        <v>11.700000000000001</v>
      </c>
      <c r="E83" s="96">
        <f>[1]stack!$R$3-E98</f>
        <v>11.700000000000001</v>
      </c>
      <c r="F83" s="96">
        <f>[1]stack!$R$3-F98</f>
        <v>11.700000000000001</v>
      </c>
      <c r="G83" s="96">
        <f>[1]stack!$R$3-G98</f>
        <v>11.700000000000001</v>
      </c>
      <c r="H83" s="96">
        <f>[1]stack!$R$3-H98</f>
        <v>11.700000000000001</v>
      </c>
      <c r="I83" s="98">
        <f>[1]stack!$R$3-I98</f>
        <v>11.700000000000001</v>
      </c>
      <c r="J83" s="96">
        <f>[1]stack!$R$3-J98</f>
        <v>11.700000000000001</v>
      </c>
      <c r="K83" s="96">
        <f>[1]stack!$R$3-K98</f>
        <v>11.700000000000001</v>
      </c>
      <c r="L83" s="96">
        <f>[1]stack!$R$3-L98</f>
        <v>11.700000000000001</v>
      </c>
      <c r="M83" s="96">
        <f>[1]stack!$R$3-M98</f>
        <v>11.700000000000001</v>
      </c>
      <c r="N83" s="96">
        <f>[1]stack!$R$3-N98</f>
        <v>11.700000000000001</v>
      </c>
      <c r="O83" s="96">
        <f>[1]stack!$R$3-O98</f>
        <v>11.700000000000001</v>
      </c>
      <c r="P83" s="99">
        <f>[1]stack!$R$3-P98</f>
        <v>11.700000000000001</v>
      </c>
      <c r="Q83" s="99">
        <f>[1]stack!$R$3-Q98</f>
        <v>11.700000000000001</v>
      </c>
      <c r="R83" s="96">
        <f>[1]stack!$R$3-R98</f>
        <v>11.700000000000001</v>
      </c>
      <c r="S83" s="102">
        <f>[1]stack!$R$3-S98</f>
        <v>11.700000000000001</v>
      </c>
      <c r="T83" s="93"/>
      <c r="U83" s="82"/>
      <c r="X83" s="93"/>
      <c r="Y83" s="93"/>
      <c r="Z83" s="93"/>
      <c r="AA83" s="93"/>
      <c r="AB83" s="93"/>
      <c r="AC83" s="93"/>
      <c r="AD83" s="93"/>
      <c r="AE83" s="93"/>
      <c r="AF83" s="93"/>
    </row>
    <row r="84" spans="1:254" x14ac:dyDescent="0.2">
      <c r="A84" s="103" t="s">
        <v>30</v>
      </c>
      <c r="B84" s="104">
        <f t="shared" ref="B84:H84" si="5">SUM(B73:B83)</f>
        <v>59028.899999237066</v>
      </c>
      <c r="C84" s="105">
        <f t="shared" si="5"/>
        <v>59028.899999237066</v>
      </c>
      <c r="D84" s="104">
        <f t="shared" si="5"/>
        <v>59926.899999237066</v>
      </c>
      <c r="E84" s="104">
        <f t="shared" si="5"/>
        <v>59926.899999237066</v>
      </c>
      <c r="F84" s="104">
        <f t="shared" si="5"/>
        <v>60126.899999237066</v>
      </c>
      <c r="G84" s="104">
        <f t="shared" si="5"/>
        <v>60530.899999237066</v>
      </c>
      <c r="H84" s="104">
        <f t="shared" si="5"/>
        <v>60950.899999237066</v>
      </c>
      <c r="I84" s="39">
        <f>SUM(I73:$I$83)</f>
        <v>60950.899999237066</v>
      </c>
      <c r="J84" s="104">
        <f t="shared" ref="J84:S84" si="6">SUM(J73:J83)</f>
        <v>61689.899999237066</v>
      </c>
      <c r="K84" s="104">
        <f t="shared" si="6"/>
        <v>61689.899999237066</v>
      </c>
      <c r="L84" s="104">
        <f t="shared" si="6"/>
        <v>62439.899999237066</v>
      </c>
      <c r="M84" s="104">
        <f t="shared" si="6"/>
        <v>62439.899999237066</v>
      </c>
      <c r="N84" s="104">
        <f t="shared" si="6"/>
        <v>62439.899999237066</v>
      </c>
      <c r="O84" s="104">
        <f t="shared" si="6"/>
        <v>62439.899999237066</v>
      </c>
      <c r="P84" s="104">
        <f t="shared" si="6"/>
        <v>62439.899999237066</v>
      </c>
      <c r="Q84" s="104">
        <f t="shared" si="6"/>
        <v>62439.899999237066</v>
      </c>
      <c r="R84" s="104">
        <f t="shared" si="6"/>
        <v>63115.899999237066</v>
      </c>
      <c r="S84" s="104">
        <f t="shared" si="6"/>
        <v>63115.899999237066</v>
      </c>
    </row>
    <row r="85" spans="1:254" ht="15" x14ac:dyDescent="0.2">
      <c r="A85" s="106"/>
      <c r="B85" s="8"/>
      <c r="C85" s="8"/>
      <c r="D85" s="8"/>
      <c r="E85" s="8"/>
      <c r="F85" s="8"/>
      <c r="G85" s="8"/>
      <c r="H85" s="8"/>
      <c r="I85" s="107"/>
      <c r="J85" s="8"/>
      <c r="K85" s="8"/>
      <c r="L85" s="8"/>
      <c r="M85" s="8"/>
      <c r="N85" s="8"/>
      <c r="O85" s="8"/>
      <c r="P85" s="8"/>
      <c r="Q85" s="8"/>
      <c r="R85" s="8"/>
      <c r="S85" s="8"/>
      <c r="U85" s="82"/>
      <c r="IT85" s="8"/>
    </row>
    <row r="86" spans="1:254" ht="15" x14ac:dyDescent="0.2">
      <c r="A86" s="26"/>
      <c r="B86" s="26"/>
      <c r="C86" s="26"/>
      <c r="D86" s="26"/>
      <c r="E86" s="26"/>
      <c r="F86" s="26"/>
      <c r="G86" s="26"/>
      <c r="H86" s="26"/>
      <c r="I86" s="71"/>
      <c r="J86" s="72"/>
      <c r="K86" s="72"/>
      <c r="L86" s="72"/>
      <c r="M86" s="72"/>
      <c r="N86" s="56"/>
      <c r="O86" s="56"/>
      <c r="P86" s="56"/>
      <c r="Q86" s="56"/>
      <c r="R86" s="56"/>
      <c r="S86" s="56"/>
      <c r="U86" s="82"/>
    </row>
    <row r="87" spans="1:254" x14ac:dyDescent="0.2">
      <c r="A87" s="26" t="s">
        <v>34</v>
      </c>
      <c r="B87" s="26"/>
      <c r="C87" s="26"/>
      <c r="D87" s="26"/>
      <c r="E87" s="26"/>
      <c r="F87" s="26"/>
      <c r="G87" s="26"/>
      <c r="H87" s="26"/>
      <c r="I87" s="86"/>
      <c r="J87" s="84"/>
      <c r="K87" s="84"/>
      <c r="L87" s="84"/>
      <c r="M87" s="84"/>
      <c r="N87" s="84"/>
      <c r="O87" s="84"/>
      <c r="P87" s="84"/>
      <c r="Q87" s="84"/>
      <c r="R87" s="84"/>
      <c r="S87" s="84"/>
    </row>
    <row r="88" spans="1:254" x14ac:dyDescent="0.2">
      <c r="A88" s="28" t="s">
        <v>76</v>
      </c>
      <c r="B88" s="14">
        <f>[1]outages!AB2</f>
        <v>0</v>
      </c>
      <c r="C88" s="15">
        <f>[1]outages!AC2</f>
        <v>0</v>
      </c>
      <c r="D88" s="14">
        <f>[1]outages!AD2</f>
        <v>0</v>
      </c>
      <c r="E88" s="14">
        <f>[1]outages!AE2</f>
        <v>0</v>
      </c>
      <c r="F88" s="14">
        <f>[1]outages!AF2</f>
        <v>0</v>
      </c>
      <c r="G88" s="14">
        <f>[1]outages!AG2</f>
        <v>0</v>
      </c>
      <c r="H88" s="14">
        <f>[1]outages!AH2</f>
        <v>0</v>
      </c>
      <c r="I88" s="108">
        <f>[1]outages!AI2</f>
        <v>0</v>
      </c>
      <c r="J88" s="108">
        <f>[1]outages!AJ2</f>
        <v>0</v>
      </c>
      <c r="K88" s="108">
        <f>[1]outages!AK2</f>
        <v>0</v>
      </c>
      <c r="L88" s="108">
        <f>[1]outages!AL2</f>
        <v>0</v>
      </c>
      <c r="M88" s="108">
        <f>[1]outages!AM2</f>
        <v>0</v>
      </c>
      <c r="N88" s="108">
        <f>[1]outages!AN2</f>
        <v>0</v>
      </c>
      <c r="O88" s="108">
        <f>[1]outages!AO2</f>
        <v>0</v>
      </c>
      <c r="P88" s="108">
        <f>[1]outages!AP2</f>
        <v>0</v>
      </c>
      <c r="Q88" s="108">
        <f>[1]outages!AQ2</f>
        <v>0</v>
      </c>
      <c r="R88" s="108">
        <f>[1]outages!AR2</f>
        <v>0</v>
      </c>
      <c r="S88" s="109">
        <f>[1]outages!AS2</f>
        <v>0</v>
      </c>
      <c r="T88" s="93"/>
      <c r="X88" s="93"/>
      <c r="Y88" s="93"/>
      <c r="Z88" s="93"/>
      <c r="AA88" s="93"/>
      <c r="AB88" s="93"/>
      <c r="AC88" s="93"/>
      <c r="AD88" s="93"/>
      <c r="AE88" s="93"/>
      <c r="AF88" s="93"/>
    </row>
    <row r="89" spans="1:254" ht="15.75" x14ac:dyDescent="0.25">
      <c r="A89" s="95" t="s">
        <v>29</v>
      </c>
      <c r="B89" s="18">
        <f>[1]outages!AB3</f>
        <v>0</v>
      </c>
      <c r="C89" s="19">
        <f>[1]outages!AC3</f>
        <v>0</v>
      </c>
      <c r="D89" s="18">
        <f>[1]outages!AD3</f>
        <v>0</v>
      </c>
      <c r="E89" s="18">
        <f>[1]outages!AE3</f>
        <v>0</v>
      </c>
      <c r="F89" s="18">
        <f>[1]outages!AF3</f>
        <v>0</v>
      </c>
      <c r="G89" s="18">
        <f>[1]outages!AG3</f>
        <v>0</v>
      </c>
      <c r="H89" s="18">
        <f>[1]outages!AH3</f>
        <v>0</v>
      </c>
      <c r="I89" s="98">
        <f>[1]outages!AI3</f>
        <v>0</v>
      </c>
      <c r="J89" s="98">
        <f>[1]outages!AJ3</f>
        <v>0</v>
      </c>
      <c r="K89" s="98">
        <f>[1]outages!AK3</f>
        <v>0</v>
      </c>
      <c r="L89" s="98">
        <f>[1]outages!AL3</f>
        <v>0</v>
      </c>
      <c r="M89" s="98">
        <f>[1]outages!AM3</f>
        <v>0</v>
      </c>
      <c r="N89" s="98">
        <f>[1]outages!AN3</f>
        <v>0</v>
      </c>
      <c r="O89" s="98">
        <f>[1]outages!AO3</f>
        <v>0</v>
      </c>
      <c r="P89" s="98">
        <f>[1]outages!AP3</f>
        <v>0</v>
      </c>
      <c r="Q89" s="98">
        <f>[1]outages!AQ3</f>
        <v>0</v>
      </c>
      <c r="R89" s="98">
        <f>[1]outages!AR3</f>
        <v>0</v>
      </c>
      <c r="S89" s="110">
        <f>[1]outages!AS3</f>
        <v>0</v>
      </c>
      <c r="T89" s="93"/>
      <c r="U89" s="101" t="s">
        <v>71</v>
      </c>
      <c r="X89" s="93"/>
      <c r="Y89" s="93"/>
      <c r="Z89" s="93"/>
      <c r="AA89" s="93"/>
      <c r="AB89" s="93"/>
      <c r="AC89" s="93"/>
      <c r="AD89" s="93"/>
      <c r="AE89" s="93"/>
      <c r="AF89" s="93"/>
    </row>
    <row r="90" spans="1:254" ht="15" x14ac:dyDescent="0.2">
      <c r="A90" s="95" t="s">
        <v>75</v>
      </c>
      <c r="B90" s="18">
        <f>[1]outages!AB4</f>
        <v>0</v>
      </c>
      <c r="C90" s="19">
        <f>[1]outages!AC4</f>
        <v>0</v>
      </c>
      <c r="D90" s="18">
        <f>[1]outages!AD4</f>
        <v>0</v>
      </c>
      <c r="E90" s="18">
        <f>[1]outages!AE4</f>
        <v>0</v>
      </c>
      <c r="F90" s="18">
        <f>[1]outages!AF4</f>
        <v>0</v>
      </c>
      <c r="G90" s="18">
        <f>[1]outages!AG4</f>
        <v>0</v>
      </c>
      <c r="H90" s="18">
        <f>[1]outages!AH4</f>
        <v>0</v>
      </c>
      <c r="I90" s="98">
        <f>[1]outages!AI4</f>
        <v>0</v>
      </c>
      <c r="J90" s="98">
        <f>[1]outages!AJ4</f>
        <v>0</v>
      </c>
      <c r="K90" s="98">
        <f>[1]outages!AK4</f>
        <v>0</v>
      </c>
      <c r="L90" s="98">
        <f>[1]outages!AL4</f>
        <v>0</v>
      </c>
      <c r="M90" s="98">
        <f>[1]outages!AM4</f>
        <v>0</v>
      </c>
      <c r="N90" s="98">
        <f>[1]outages!AN4</f>
        <v>0</v>
      </c>
      <c r="O90" s="98">
        <f>[1]outages!AO4</f>
        <v>0</v>
      </c>
      <c r="P90" s="98">
        <f>[1]outages!AP4</f>
        <v>0</v>
      </c>
      <c r="Q90" s="98">
        <f>[1]outages!AQ4</f>
        <v>0</v>
      </c>
      <c r="R90" s="98">
        <f>[1]outages!AR4</f>
        <v>0</v>
      </c>
      <c r="S90" s="110">
        <f>[1]outages!AS4</f>
        <v>0</v>
      </c>
      <c r="T90" s="93"/>
      <c r="U90" s="82"/>
      <c r="X90" s="93"/>
      <c r="Y90" s="93"/>
      <c r="Z90" s="93"/>
      <c r="AA90" s="93"/>
      <c r="AB90" s="93"/>
      <c r="AC90" s="93"/>
      <c r="AD90" s="93"/>
      <c r="AE90" s="93"/>
      <c r="AF90" s="93"/>
    </row>
    <row r="91" spans="1:254" ht="15" x14ac:dyDescent="0.2">
      <c r="A91" s="95" t="s">
        <v>28</v>
      </c>
      <c r="B91" s="18">
        <f>[1]outages!AB5</f>
        <v>1971</v>
      </c>
      <c r="C91" s="19">
        <f>[1]outages!AC5</f>
        <v>1971</v>
      </c>
      <c r="D91" s="18">
        <f>[1]outages!AD5</f>
        <v>1251</v>
      </c>
      <c r="E91" s="18">
        <f>[1]outages!AE5</f>
        <v>1251</v>
      </c>
      <c r="F91" s="18">
        <f>[1]outages!AF5</f>
        <v>1251</v>
      </c>
      <c r="G91" s="18">
        <f>[1]outages!AG5</f>
        <v>1251</v>
      </c>
      <c r="H91" s="18">
        <f>[1]outages!AH5</f>
        <v>1251</v>
      </c>
      <c r="I91" s="18">
        <f>[1]outages!AI5</f>
        <v>1251</v>
      </c>
      <c r="J91" s="18">
        <f>[1]outages!AJ5</f>
        <v>1251</v>
      </c>
      <c r="K91" s="18">
        <f>[1]outages!AK5</f>
        <v>1251</v>
      </c>
      <c r="L91" s="18">
        <f>[1]outages!AL5</f>
        <v>1251</v>
      </c>
      <c r="M91" s="18">
        <f>[1]outages!AM5</f>
        <v>1251</v>
      </c>
      <c r="N91" s="18">
        <f>[1]outages!AN5</f>
        <v>1251</v>
      </c>
      <c r="O91" s="18">
        <f>[1]outages!AO5</f>
        <v>1251</v>
      </c>
      <c r="P91" s="18">
        <f>[1]outages!AP5</f>
        <v>1251</v>
      </c>
      <c r="Q91" s="18">
        <f>[1]outages!AQ5</f>
        <v>1251</v>
      </c>
      <c r="R91" s="18">
        <f>[1]outages!AR5</f>
        <v>575</v>
      </c>
      <c r="S91" s="18">
        <f>[1]outages!AS5</f>
        <v>575</v>
      </c>
      <c r="T91" s="93"/>
      <c r="U91" s="82" t="s">
        <v>82</v>
      </c>
      <c r="X91" s="93"/>
      <c r="Y91" s="93"/>
      <c r="Z91" s="93"/>
      <c r="AA91" s="93"/>
      <c r="AB91" s="93"/>
      <c r="AC91" s="93"/>
      <c r="AD91" s="93"/>
      <c r="AE91" s="93"/>
      <c r="AF91" s="93"/>
    </row>
    <row r="92" spans="1:254" ht="15" x14ac:dyDescent="0.2">
      <c r="A92" s="95" t="s">
        <v>81</v>
      </c>
      <c r="B92" s="18">
        <f>[1]outages!AB6</f>
        <v>0</v>
      </c>
      <c r="C92" s="19">
        <f>[1]outages!AC6</f>
        <v>0</v>
      </c>
      <c r="D92" s="18">
        <f>[1]outages!AD6</f>
        <v>0</v>
      </c>
      <c r="E92" s="18">
        <f>[1]outages!AE6</f>
        <v>0</v>
      </c>
      <c r="F92" s="18">
        <f>[1]outages!AF6</f>
        <v>0</v>
      </c>
      <c r="G92" s="18">
        <f>[1]outages!AG6</f>
        <v>0</v>
      </c>
      <c r="H92" s="18">
        <f>[1]outages!AH6</f>
        <v>0</v>
      </c>
      <c r="I92" s="98">
        <f>[1]outages!AI6</f>
        <v>0</v>
      </c>
      <c r="J92" s="98">
        <f>[1]outages!AJ6</f>
        <v>0</v>
      </c>
      <c r="K92" s="98">
        <f>[1]outages!AK6</f>
        <v>0</v>
      </c>
      <c r="L92" s="98">
        <f>[1]outages!AL6</f>
        <v>0</v>
      </c>
      <c r="M92" s="98">
        <f>[1]outages!AM6</f>
        <v>0</v>
      </c>
      <c r="N92" s="98">
        <f>[1]outages!AN6</f>
        <v>0</v>
      </c>
      <c r="O92" s="98">
        <f>[1]outages!AO6</f>
        <v>0</v>
      </c>
      <c r="P92" s="98">
        <f>[1]outages!AP6</f>
        <v>0</v>
      </c>
      <c r="Q92" s="98">
        <f>[1]outages!AQ6</f>
        <v>0</v>
      </c>
      <c r="R92" s="98">
        <f>[1]outages!AR6</f>
        <v>0</v>
      </c>
      <c r="S92" s="110">
        <f>[1]outages!AS6</f>
        <v>0</v>
      </c>
      <c r="T92" s="93"/>
      <c r="U92" s="111" t="s">
        <v>72</v>
      </c>
      <c r="V92" s="88"/>
      <c r="X92" s="93"/>
      <c r="Y92" s="93"/>
      <c r="Z92" s="93"/>
      <c r="AA92" s="93"/>
      <c r="AB92" s="93"/>
      <c r="AC92" s="93"/>
      <c r="AD92" s="93"/>
      <c r="AE92" s="93"/>
      <c r="AF92" s="93"/>
    </row>
    <row r="93" spans="1:254" ht="15" x14ac:dyDescent="0.2">
      <c r="A93" s="95" t="s">
        <v>77</v>
      </c>
      <c r="B93" s="18">
        <f>[1]outages!AB7</f>
        <v>2109</v>
      </c>
      <c r="C93" s="19">
        <f>[1]outages!AC7</f>
        <v>2109</v>
      </c>
      <c r="D93" s="18">
        <f>[1]outages!AD7</f>
        <v>2109</v>
      </c>
      <c r="E93" s="18">
        <f>[1]outages!AE7</f>
        <v>2109</v>
      </c>
      <c r="F93" s="18">
        <f>[1]outages!AF7</f>
        <v>1909</v>
      </c>
      <c r="G93" s="18">
        <f>[1]outages!AG7</f>
        <v>1909</v>
      </c>
      <c r="H93" s="18">
        <f>[1]outages!AH7</f>
        <v>1489</v>
      </c>
      <c r="I93" s="18">
        <f>[1]outages!AI7</f>
        <v>1489</v>
      </c>
      <c r="J93" s="18">
        <f>[1]outages!AJ7</f>
        <v>750</v>
      </c>
      <c r="K93" s="18">
        <f>[1]outages!AK7</f>
        <v>750</v>
      </c>
      <c r="L93" s="18">
        <f>[1]outages!AL7</f>
        <v>0</v>
      </c>
      <c r="M93" s="18">
        <f>[1]outages!AM7</f>
        <v>0</v>
      </c>
      <c r="N93" s="18">
        <f>[1]outages!AN7</f>
        <v>0</v>
      </c>
      <c r="O93" s="18">
        <f>[1]outages!AO7</f>
        <v>0</v>
      </c>
      <c r="P93" s="18">
        <f>[1]outages!AP7</f>
        <v>0</v>
      </c>
      <c r="Q93" s="18">
        <f>[1]outages!AQ7</f>
        <v>0</v>
      </c>
      <c r="R93" s="18">
        <f>[1]outages!AR7</f>
        <v>0</v>
      </c>
      <c r="S93" s="18">
        <f>[1]outages!AS7</f>
        <v>0</v>
      </c>
      <c r="T93" s="93"/>
      <c r="U93" s="82" t="s">
        <v>73</v>
      </c>
      <c r="V93" s="88"/>
      <c r="X93" s="93"/>
      <c r="Y93" s="93"/>
      <c r="Z93" s="93"/>
      <c r="AA93" s="93"/>
      <c r="AB93" s="93"/>
      <c r="AC93" s="93"/>
      <c r="AD93" s="93"/>
      <c r="AE93" s="93"/>
      <c r="AF93" s="93"/>
    </row>
    <row r="94" spans="1:254" ht="15" x14ac:dyDescent="0.2">
      <c r="A94" s="95" t="s">
        <v>78</v>
      </c>
      <c r="B94" s="18">
        <f>[1]outages!AB8</f>
        <v>404</v>
      </c>
      <c r="C94" s="19">
        <f>[1]outages!AC8</f>
        <v>404</v>
      </c>
      <c r="D94" s="18">
        <f>[1]outages!AD8</f>
        <v>404</v>
      </c>
      <c r="E94" s="18">
        <f>[1]outages!AE8</f>
        <v>404</v>
      </c>
      <c r="F94" s="18">
        <f>[1]outages!AF8</f>
        <v>404</v>
      </c>
      <c r="G94" s="18">
        <f>[1]outages!AG8</f>
        <v>0</v>
      </c>
      <c r="H94" s="18">
        <f>[1]outages!AH8</f>
        <v>0</v>
      </c>
      <c r="I94" s="18">
        <f>[1]outages!AI8</f>
        <v>0</v>
      </c>
      <c r="J94" s="18">
        <f>[1]outages!AJ8</f>
        <v>0</v>
      </c>
      <c r="K94" s="18">
        <f>[1]outages!AK8</f>
        <v>0</v>
      </c>
      <c r="L94" s="18">
        <f>[1]outages!AL8</f>
        <v>0</v>
      </c>
      <c r="M94" s="18">
        <f>[1]outages!AM8</f>
        <v>0</v>
      </c>
      <c r="N94" s="18">
        <f>[1]outages!AN8</f>
        <v>0</v>
      </c>
      <c r="O94" s="18">
        <f>[1]outages!AO8</f>
        <v>0</v>
      </c>
      <c r="P94" s="18">
        <f>[1]outages!AP8</f>
        <v>0</v>
      </c>
      <c r="Q94" s="18">
        <f>[1]outages!AQ8</f>
        <v>0</v>
      </c>
      <c r="R94" s="18">
        <f>[1]outages!AR8</f>
        <v>0</v>
      </c>
      <c r="S94" s="18">
        <f>[1]outages!AS8</f>
        <v>0</v>
      </c>
      <c r="T94" s="93"/>
      <c r="U94" s="82" t="s">
        <v>74</v>
      </c>
      <c r="V94" s="88"/>
      <c r="X94" s="93"/>
      <c r="Y94" s="93"/>
      <c r="Z94" s="93"/>
      <c r="AA94" s="93"/>
      <c r="AB94" s="93"/>
      <c r="AC94" s="93"/>
      <c r="AD94" s="93"/>
      <c r="AE94" s="93"/>
      <c r="AF94" s="93"/>
    </row>
    <row r="95" spans="1:254" ht="15" x14ac:dyDescent="0.2">
      <c r="A95" s="95" t="s">
        <v>79</v>
      </c>
      <c r="B95" s="18">
        <f>[1]outages!AB9</f>
        <v>343</v>
      </c>
      <c r="C95" s="19">
        <f>[1]outages!AC9</f>
        <v>343</v>
      </c>
      <c r="D95" s="18">
        <f>[1]outages!AD9</f>
        <v>165</v>
      </c>
      <c r="E95" s="18">
        <f>[1]outages!AE9</f>
        <v>165</v>
      </c>
      <c r="F95" s="18">
        <f>[1]outages!AF9</f>
        <v>165</v>
      </c>
      <c r="G95" s="18">
        <f>[1]outages!AG9</f>
        <v>165</v>
      </c>
      <c r="H95" s="18">
        <f>[1]outages!AH9</f>
        <v>165</v>
      </c>
      <c r="I95" s="98">
        <f>[1]outages!AI9</f>
        <v>165</v>
      </c>
      <c r="J95" s="98">
        <f>[1]outages!AJ9</f>
        <v>165</v>
      </c>
      <c r="K95" s="98">
        <f>[1]outages!AK9</f>
        <v>165</v>
      </c>
      <c r="L95" s="98">
        <f>[1]outages!AL9</f>
        <v>165</v>
      </c>
      <c r="M95" s="98">
        <f>[1]outages!AM9</f>
        <v>165</v>
      </c>
      <c r="N95" s="98">
        <f>[1]outages!AN9</f>
        <v>165</v>
      </c>
      <c r="O95" s="98">
        <f>[1]outages!AO9</f>
        <v>165</v>
      </c>
      <c r="P95" s="98">
        <f>[1]outages!AP9</f>
        <v>165</v>
      </c>
      <c r="Q95" s="98">
        <f>[1]outages!AQ9</f>
        <v>165</v>
      </c>
      <c r="R95" s="98">
        <f>[1]outages!AR9</f>
        <v>165</v>
      </c>
      <c r="S95" s="110">
        <f>[1]outages!AS9</f>
        <v>165</v>
      </c>
      <c r="T95" s="93"/>
      <c r="U95" s="111"/>
      <c r="V95" s="88"/>
      <c r="X95" s="93"/>
      <c r="Y95" s="93"/>
      <c r="Z95" s="93"/>
      <c r="AA95" s="93"/>
      <c r="AB95" s="93"/>
      <c r="AC95" s="93"/>
      <c r="AD95" s="93"/>
      <c r="AE95" s="93"/>
      <c r="AF95" s="93"/>
    </row>
    <row r="96" spans="1:254" ht="15" x14ac:dyDescent="0.2">
      <c r="A96" s="95" t="s">
        <v>80</v>
      </c>
      <c r="B96" s="18">
        <f>[1]outages!AB10</f>
        <v>204.20000076293945</v>
      </c>
      <c r="C96" s="19">
        <f>[1]outages!AC10</f>
        <v>204.20000076293945</v>
      </c>
      <c r="D96" s="18">
        <f>[1]outages!AD10</f>
        <v>204.20000076293945</v>
      </c>
      <c r="E96" s="18">
        <f>[1]outages!AE10</f>
        <v>204.20000076293945</v>
      </c>
      <c r="F96" s="18">
        <f>[1]outages!AF10</f>
        <v>204.20000076293945</v>
      </c>
      <c r="G96" s="18">
        <f>[1]outages!AG10</f>
        <v>204.20000076293945</v>
      </c>
      <c r="H96" s="18">
        <f>[1]outages!AH10</f>
        <v>204.20000076293945</v>
      </c>
      <c r="I96" s="98">
        <f>[1]outages!AI10</f>
        <v>204.20000076293945</v>
      </c>
      <c r="J96" s="98">
        <f>[1]outages!AJ10</f>
        <v>204.20000076293945</v>
      </c>
      <c r="K96" s="98">
        <f>[1]outages!AK10</f>
        <v>204.20000076293945</v>
      </c>
      <c r="L96" s="98">
        <f>[1]outages!AL10</f>
        <v>204.20000076293945</v>
      </c>
      <c r="M96" s="98">
        <f>[1]outages!AM10</f>
        <v>204.20000076293945</v>
      </c>
      <c r="N96" s="98">
        <f>[1]outages!AN10</f>
        <v>204.20000076293945</v>
      </c>
      <c r="O96" s="98">
        <f>[1]outages!AO10</f>
        <v>204.20000076293945</v>
      </c>
      <c r="P96" s="98">
        <f>[1]outages!AP10</f>
        <v>204.20000076293945</v>
      </c>
      <c r="Q96" s="98">
        <f>[1]outages!AQ10</f>
        <v>204.20000076293945</v>
      </c>
      <c r="R96" s="98">
        <f>[1]outages!AR10</f>
        <v>204.20000076293945</v>
      </c>
      <c r="S96" s="110">
        <f>[1]outages!AS10</f>
        <v>204.20000076293945</v>
      </c>
      <c r="T96" s="93"/>
      <c r="U96" s="111"/>
      <c r="V96" s="88"/>
      <c r="X96" s="93"/>
      <c r="Y96" s="93"/>
      <c r="Z96" s="93"/>
      <c r="AA96" s="93"/>
      <c r="AB96" s="93"/>
      <c r="AC96" s="93"/>
      <c r="AD96" s="93"/>
      <c r="AE96" s="93"/>
      <c r="AF96" s="93"/>
    </row>
    <row r="97" spans="1:32" ht="15" x14ac:dyDescent="0.2">
      <c r="A97" s="95" t="s">
        <v>57</v>
      </c>
      <c r="B97" s="18">
        <f>[1]outages!AB11</f>
        <v>0</v>
      </c>
      <c r="C97" s="19">
        <f>[1]outages!AC11</f>
        <v>0</v>
      </c>
      <c r="D97" s="18">
        <f>[1]outages!AD11</f>
        <v>0</v>
      </c>
      <c r="E97" s="18">
        <f>[1]outages!AE11</f>
        <v>0</v>
      </c>
      <c r="F97" s="18">
        <f>[1]outages!AF11</f>
        <v>0</v>
      </c>
      <c r="G97" s="18">
        <f>[1]outages!AG11</f>
        <v>0</v>
      </c>
      <c r="H97" s="18">
        <f>[1]outages!AH11</f>
        <v>0</v>
      </c>
      <c r="I97" s="98">
        <f>[1]outages!AI11</f>
        <v>0</v>
      </c>
      <c r="J97" s="98">
        <f>[1]outages!AJ11</f>
        <v>0</v>
      </c>
      <c r="K97" s="98">
        <f>[1]outages!AK11</f>
        <v>0</v>
      </c>
      <c r="L97" s="98">
        <f>[1]outages!AL11</f>
        <v>0</v>
      </c>
      <c r="M97" s="98">
        <f>[1]outages!AM11</f>
        <v>0</v>
      </c>
      <c r="N97" s="98">
        <f>[1]outages!AN11</f>
        <v>0</v>
      </c>
      <c r="O97" s="98">
        <f>[1]outages!AO11</f>
        <v>0</v>
      </c>
      <c r="P97" s="98">
        <f>[1]outages!AP11</f>
        <v>0</v>
      </c>
      <c r="Q97" s="98">
        <f>[1]outages!AQ11</f>
        <v>0</v>
      </c>
      <c r="R97" s="98">
        <f>[1]outages!AR11</f>
        <v>0</v>
      </c>
      <c r="S97" s="110">
        <f>[1]outages!AS11</f>
        <v>0</v>
      </c>
      <c r="T97" s="93"/>
      <c r="U97" s="111"/>
      <c r="V97" s="88"/>
      <c r="X97" s="93"/>
      <c r="Y97" s="93"/>
      <c r="Z97" s="93"/>
      <c r="AA97" s="93"/>
      <c r="AB97" s="93"/>
      <c r="AC97" s="93"/>
      <c r="AD97" s="93"/>
      <c r="AE97" s="93"/>
      <c r="AF97" s="93"/>
    </row>
    <row r="98" spans="1:32" ht="15" x14ac:dyDescent="0.2">
      <c r="A98" s="95" t="s">
        <v>56</v>
      </c>
      <c r="B98" s="18">
        <f>[1]outages!AB12</f>
        <v>0</v>
      </c>
      <c r="C98" s="19">
        <f>[1]outages!AC12</f>
        <v>0</v>
      </c>
      <c r="D98" s="18">
        <f>[1]outages!AD12</f>
        <v>0</v>
      </c>
      <c r="E98" s="18">
        <f>[1]outages!AE12</f>
        <v>0</v>
      </c>
      <c r="F98" s="18">
        <f>[1]outages!AF12</f>
        <v>0</v>
      </c>
      <c r="G98" s="18">
        <f>[1]outages!AG12</f>
        <v>0</v>
      </c>
      <c r="H98" s="18">
        <f>[1]outages!AH12</f>
        <v>0</v>
      </c>
      <c r="I98" s="98">
        <f>[1]outages!AI12</f>
        <v>0</v>
      </c>
      <c r="J98" s="98">
        <f>[1]outages!AJ12</f>
        <v>0</v>
      </c>
      <c r="K98" s="98">
        <f>[1]outages!AK12</f>
        <v>0</v>
      </c>
      <c r="L98" s="98">
        <f>[1]outages!AL12</f>
        <v>0</v>
      </c>
      <c r="M98" s="98">
        <f>[1]outages!AM12</f>
        <v>0</v>
      </c>
      <c r="N98" s="98">
        <f>[1]outages!AN12</f>
        <v>0</v>
      </c>
      <c r="O98" s="98">
        <f>[1]outages!AO12</f>
        <v>0</v>
      </c>
      <c r="P98" s="98">
        <f>[1]outages!AP12</f>
        <v>0</v>
      </c>
      <c r="Q98" s="98">
        <f>[1]outages!AQ12</f>
        <v>0</v>
      </c>
      <c r="R98" s="98">
        <f>[1]outages!AR12</f>
        <v>0</v>
      </c>
      <c r="S98" s="110">
        <f>[1]outages!AS12</f>
        <v>0</v>
      </c>
      <c r="T98" s="93"/>
      <c r="U98" s="111"/>
      <c r="V98" s="88"/>
      <c r="X98" s="93"/>
      <c r="Y98" s="93"/>
      <c r="Z98" s="93"/>
      <c r="AA98" s="93"/>
      <c r="AB98" s="93"/>
      <c r="AC98" s="93"/>
      <c r="AD98" s="93"/>
      <c r="AE98" s="93"/>
      <c r="AF98" s="93"/>
    </row>
    <row r="99" spans="1:32" x14ac:dyDescent="0.2">
      <c r="A99" s="103" t="s">
        <v>30</v>
      </c>
      <c r="B99" s="112">
        <f t="shared" ref="B99:S99" si="7">SUM(B88:B98)</f>
        <v>5031.2000007629395</v>
      </c>
      <c r="C99" s="113">
        <f t="shared" si="7"/>
        <v>5031.2000007629395</v>
      </c>
      <c r="D99" s="114">
        <f t="shared" si="7"/>
        <v>4133.2000007629395</v>
      </c>
      <c r="E99" s="114">
        <f t="shared" si="7"/>
        <v>4133.2000007629395</v>
      </c>
      <c r="F99" s="114">
        <f t="shared" si="7"/>
        <v>3933.2000007629395</v>
      </c>
      <c r="G99" s="114">
        <f t="shared" si="7"/>
        <v>3529.2000007629395</v>
      </c>
      <c r="H99" s="114">
        <f t="shared" si="7"/>
        <v>3109.2000007629395</v>
      </c>
      <c r="I99" s="115">
        <f t="shared" si="7"/>
        <v>3109.2000007629395</v>
      </c>
      <c r="J99" s="115">
        <f t="shared" si="7"/>
        <v>2370.2000007629395</v>
      </c>
      <c r="K99" s="115">
        <f t="shared" si="7"/>
        <v>2370.2000007629395</v>
      </c>
      <c r="L99" s="115">
        <f t="shared" si="7"/>
        <v>1620.2000007629395</v>
      </c>
      <c r="M99" s="115">
        <f t="shared" si="7"/>
        <v>1620.2000007629395</v>
      </c>
      <c r="N99" s="115">
        <f t="shared" si="7"/>
        <v>1620.2000007629395</v>
      </c>
      <c r="O99" s="115">
        <f t="shared" si="7"/>
        <v>1620.2000007629395</v>
      </c>
      <c r="P99" s="115">
        <f t="shared" si="7"/>
        <v>1620.2000007629395</v>
      </c>
      <c r="Q99" s="115">
        <f t="shared" si="7"/>
        <v>1620.2000007629395</v>
      </c>
      <c r="R99" s="115">
        <f t="shared" si="7"/>
        <v>944.20000076293945</v>
      </c>
      <c r="S99" s="116">
        <f t="shared" si="7"/>
        <v>944.20000076293945</v>
      </c>
    </row>
    <row r="100" spans="1:32" ht="15" x14ac:dyDescent="0.2">
      <c r="I100" s="117"/>
      <c r="U100" s="82"/>
      <c r="X100" s="93"/>
      <c r="Y100" s="93"/>
      <c r="Z100" s="93"/>
    </row>
    <row r="101" spans="1:32" ht="15" x14ac:dyDescent="0.2">
      <c r="I101" s="118"/>
      <c r="U101" s="82"/>
      <c r="V101" s="82"/>
      <c r="W101" s="82"/>
      <c r="X101" s="82"/>
      <c r="Y101" s="93"/>
      <c r="Z101" s="93"/>
    </row>
    <row r="102" spans="1:32" ht="15" x14ac:dyDescent="0.2">
      <c r="A102" s="26" t="s">
        <v>38</v>
      </c>
      <c r="B102" s="26"/>
      <c r="C102" s="26"/>
      <c r="D102" s="26"/>
      <c r="E102" s="26"/>
      <c r="F102" s="26"/>
      <c r="G102" s="26"/>
      <c r="H102" s="26"/>
      <c r="I102" s="71"/>
      <c r="J102" s="72"/>
      <c r="K102" s="72"/>
      <c r="L102" s="72"/>
      <c r="M102" s="72"/>
      <c r="N102" s="56"/>
      <c r="O102" s="56"/>
      <c r="P102" s="56"/>
      <c r="Q102" s="56"/>
      <c r="R102" s="56"/>
      <c r="S102" s="56"/>
      <c r="U102" s="82"/>
      <c r="V102" s="82"/>
      <c r="W102" s="82"/>
      <c r="X102" s="82"/>
      <c r="Y102" s="93"/>
      <c r="Z102" s="93"/>
    </row>
    <row r="103" spans="1:32" ht="15" x14ac:dyDescent="0.2">
      <c r="A103" s="28" t="s">
        <v>52</v>
      </c>
      <c r="B103" s="73">
        <v>200</v>
      </c>
      <c r="C103" s="74">
        <v>200</v>
      </c>
      <c r="D103" s="73">
        <v>200</v>
      </c>
      <c r="E103" s="73">
        <v>200</v>
      </c>
      <c r="F103" s="73">
        <v>200</v>
      </c>
      <c r="G103" s="73">
        <v>200</v>
      </c>
      <c r="H103" s="73">
        <v>200</v>
      </c>
      <c r="I103" s="75">
        <v>200</v>
      </c>
      <c r="J103" s="73">
        <v>200</v>
      </c>
      <c r="K103" s="73">
        <v>200</v>
      </c>
      <c r="L103" s="73">
        <v>200</v>
      </c>
      <c r="M103" s="73">
        <v>200</v>
      </c>
      <c r="N103" s="73">
        <v>200</v>
      </c>
      <c r="O103" s="73">
        <v>200</v>
      </c>
      <c r="P103" s="73">
        <v>200</v>
      </c>
      <c r="Q103" s="73">
        <v>200</v>
      </c>
      <c r="R103" s="73">
        <v>200</v>
      </c>
      <c r="S103" s="73">
        <v>200</v>
      </c>
      <c r="U103" s="82"/>
      <c r="V103" s="82"/>
      <c r="W103" s="82"/>
      <c r="X103" s="82"/>
      <c r="Y103" s="93"/>
      <c r="Z103" s="93"/>
    </row>
    <row r="104" spans="1:32" ht="15" x14ac:dyDescent="0.2">
      <c r="A104" s="32" t="s">
        <v>51</v>
      </c>
      <c r="B104" s="119">
        <v>-300</v>
      </c>
      <c r="C104" s="120">
        <v>-300</v>
      </c>
      <c r="D104" s="119">
        <v>-300</v>
      </c>
      <c r="E104" s="119">
        <v>-300</v>
      </c>
      <c r="F104" s="119">
        <v>-300</v>
      </c>
      <c r="G104" s="119">
        <v>-300</v>
      </c>
      <c r="H104" s="119">
        <v>-300</v>
      </c>
      <c r="I104" s="119">
        <v>-300</v>
      </c>
      <c r="J104" s="119">
        <v>-300</v>
      </c>
      <c r="K104" s="119">
        <v>-300</v>
      </c>
      <c r="L104" s="119">
        <v>-300</v>
      </c>
      <c r="M104" s="119">
        <v>-300</v>
      </c>
      <c r="N104" s="119">
        <v>-300</v>
      </c>
      <c r="O104" s="119">
        <v>-300</v>
      </c>
      <c r="P104" s="119">
        <v>-300</v>
      </c>
      <c r="Q104" s="119">
        <v>-300</v>
      </c>
      <c r="R104" s="119">
        <v>-300</v>
      </c>
      <c r="S104" s="119">
        <v>-300</v>
      </c>
      <c r="U104" s="82"/>
      <c r="V104" s="82"/>
      <c r="W104" s="82"/>
      <c r="X104" s="82"/>
      <c r="Y104" s="93"/>
      <c r="Z104" s="93"/>
    </row>
    <row r="105" spans="1:32" ht="15" x14ac:dyDescent="0.2">
      <c r="I105" s="117"/>
      <c r="U105" s="82"/>
      <c r="V105" s="82"/>
      <c r="W105" s="82"/>
      <c r="X105" s="82"/>
      <c r="Y105" s="93"/>
      <c r="Z105" s="93"/>
    </row>
    <row r="106" spans="1:32" ht="15" x14ac:dyDescent="0.2">
      <c r="I106" s="117"/>
      <c r="U106" s="82"/>
      <c r="V106" s="82"/>
      <c r="W106" s="82"/>
      <c r="X106" s="82"/>
      <c r="Y106" s="93"/>
      <c r="Z106" s="93"/>
    </row>
    <row r="107" spans="1:32" ht="15" x14ac:dyDescent="0.2">
      <c r="U107" s="82"/>
      <c r="V107" s="82"/>
      <c r="W107" s="82"/>
      <c r="X107" s="82"/>
    </row>
    <row r="108" spans="1:32" ht="15" x14ac:dyDescent="0.2">
      <c r="U108" s="82"/>
      <c r="V108" s="82"/>
      <c r="W108" s="82"/>
      <c r="X108" s="82"/>
    </row>
    <row r="109" spans="1:32" ht="15" x14ac:dyDescent="0.2">
      <c r="U109" s="82"/>
      <c r="V109" s="82"/>
      <c r="W109" s="82"/>
      <c r="X109" s="82"/>
    </row>
    <row r="119" spans="1:1" ht="15" x14ac:dyDescent="0.2">
      <c r="A119" s="82"/>
    </row>
    <row r="120" spans="1:1" ht="15" x14ac:dyDescent="0.2">
      <c r="A120" s="82"/>
    </row>
  </sheetData>
  <sheetCalcPr fullCalcOnLoad="1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doitall">
                <anchor moveWithCells="1" sizeWithCells="1">
                  <from>
                    <xdr:col>0</xdr:col>
                    <xdr:colOff>390525</xdr:colOff>
                    <xdr:row>0</xdr:row>
                    <xdr:rowOff>47625</xdr:rowOff>
                  </from>
                  <to>
                    <xdr:col>0</xdr:col>
                    <xdr:colOff>1647825</xdr:colOff>
                    <xdr:row>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jpadron</dc:creator>
  <cp:lastModifiedBy>Jan Havlíček</cp:lastModifiedBy>
  <dcterms:created xsi:type="dcterms:W3CDTF">2001-05-07T12:58:50Z</dcterms:created>
  <dcterms:modified xsi:type="dcterms:W3CDTF">2023-09-15T18:07:58Z</dcterms:modified>
</cp:coreProperties>
</file>